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5" yWindow="-105" windowWidth="20370" windowHeight="12165"/>
  </bookViews>
  <sheets>
    <sheet name="Claim Form Summary" sheetId="2" r:id="rId1"/>
    <sheet name="Data Fields" sheetId="1" r:id="rId2"/>
    <sheet name="Weighted Avg" sheetId="10" r:id="rId3"/>
    <sheet name="SSA" sheetId="3" r:id="rId4"/>
    <sheet name="Lines 1 &amp; 2 " sheetId="5" r:id="rId5"/>
    <sheet name="Lines 3 &amp; 4" sheetId="6" r:id="rId6"/>
    <sheet name="Line 5" sheetId="8" r:id="rId7"/>
    <sheet name="Lines 6 &amp; 7" sheetId="9" r:id="rId8"/>
    <sheet name="Lines 8 &amp; 9" sheetId="4" r:id="rId9"/>
  </sheets>
  <definedNames>
    <definedName name="_ftn1" localSheetId="1">'Data Fields'!#REF!</definedName>
    <definedName name="_ftnref1" localSheetId="1">'Lines 6 &amp; 7'!#REF!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4" i="1" l="1"/>
  <c r="AO4" i="1"/>
  <c r="AM4" i="1"/>
  <c r="P4" i="1"/>
  <c r="O4" i="1"/>
  <c r="N4" i="1"/>
  <c r="M4" i="1"/>
  <c r="H4" i="1"/>
  <c r="G4" i="1"/>
  <c r="B20" i="2" l="1"/>
  <c r="B19" i="2"/>
  <c r="B18" i="2"/>
  <c r="B17" i="2"/>
  <c r="B11" i="2"/>
  <c r="B10" i="2"/>
  <c r="J8" i="3"/>
  <c r="F50" i="5"/>
  <c r="F42" i="5"/>
  <c r="F38" i="5"/>
  <c r="F35" i="5"/>
  <c r="F31" i="5"/>
  <c r="F27" i="5"/>
  <c r="F23" i="5"/>
  <c r="F18" i="5"/>
  <c r="F14" i="5"/>
  <c r="F11" i="5"/>
  <c r="G50" i="5"/>
  <c r="G46" i="5"/>
  <c r="G42" i="5"/>
  <c r="G38" i="5"/>
  <c r="G18" i="5"/>
  <c r="G14" i="5"/>
  <c r="J60" i="3"/>
  <c r="J54" i="3"/>
  <c r="F46" i="5" s="1"/>
  <c r="J48" i="3"/>
  <c r="J47" i="3"/>
  <c r="J41" i="3"/>
  <c r="J40" i="3"/>
  <c r="B72" i="2"/>
  <c r="B71" i="2"/>
  <c r="B69" i="2"/>
  <c r="H42" i="5" l="1"/>
  <c r="H43" i="5" s="1"/>
  <c r="H38" i="5"/>
  <c r="H39" i="5" s="1"/>
  <c r="H14" i="5"/>
  <c r="H15" i="5" s="1"/>
  <c r="H46" i="5"/>
  <c r="H47" i="5" s="1"/>
  <c r="H18" i="5"/>
  <c r="H19" i="5" s="1"/>
  <c r="H50" i="5"/>
  <c r="H51" i="5" s="1"/>
  <c r="BG4" i="1"/>
  <c r="BF4" i="1"/>
  <c r="BE4" i="1"/>
  <c r="BD4" i="1"/>
  <c r="BC4" i="1"/>
  <c r="AY4" i="1"/>
  <c r="AX4" i="1"/>
  <c r="AW4" i="1"/>
  <c r="AV4" i="1"/>
  <c r="AU4" i="1"/>
  <c r="AT4" i="1"/>
  <c r="AS4" i="1"/>
  <c r="AR4" i="1"/>
  <c r="AQ4" i="1"/>
  <c r="B65" i="2"/>
  <c r="AE4" i="1" s="1"/>
  <c r="G9" i="6" l="1"/>
  <c r="I9" i="6" s="1"/>
  <c r="G10" i="6"/>
  <c r="I10" i="6" s="1"/>
  <c r="G11" i="6"/>
  <c r="I11" i="6" s="1"/>
  <c r="G12" i="6"/>
  <c r="I12" i="6" s="1"/>
  <c r="G13" i="6"/>
  <c r="I13" i="6" s="1"/>
  <c r="G8" i="6"/>
  <c r="I8" i="6" s="1"/>
  <c r="H10" i="10" l="1"/>
  <c r="B68" i="2" s="1"/>
  <c r="G10" i="10"/>
  <c r="K9" i="6" l="1"/>
  <c r="B23" i="2" s="1"/>
  <c r="R4" i="1" s="1"/>
  <c r="K8" i="6"/>
  <c r="B22" i="2" s="1"/>
  <c r="Q4" i="1" s="1"/>
  <c r="B34" i="2" l="1"/>
  <c r="Z4" i="1" s="1"/>
  <c r="J34" i="3"/>
  <c r="J26" i="3"/>
  <c r="J18" i="3"/>
  <c r="J17" i="3"/>
  <c r="J9" i="3"/>
  <c r="K12" i="6" l="1"/>
  <c r="B27" i="2" s="1"/>
  <c r="U4" i="1" s="1"/>
  <c r="K11" i="6"/>
  <c r="B26" i="2" s="1"/>
  <c r="T4" i="1" s="1"/>
  <c r="K13" i="6"/>
  <c r="B28" i="2" s="1"/>
  <c r="V4" i="1" s="1"/>
  <c r="K10" i="6"/>
  <c r="B25" i="2" s="1"/>
  <c r="S4" i="1" s="1"/>
  <c r="C20" i="4" l="1"/>
  <c r="C12" i="4"/>
  <c r="B36" i="2" s="1"/>
  <c r="AB4" i="1" s="1"/>
  <c r="C10" i="8"/>
  <c r="B30" i="2"/>
  <c r="Y4" i="1" s="1"/>
  <c r="B38" i="2" l="1"/>
  <c r="AC4" i="1" s="1"/>
  <c r="BH4" i="1"/>
  <c r="B17" i="9"/>
  <c r="B24" i="9" s="1"/>
  <c r="G35" i="5" l="1"/>
  <c r="G27" i="5"/>
  <c r="G31" i="5"/>
  <c r="G23" i="5"/>
  <c r="G11" i="5"/>
  <c r="G7" i="5"/>
  <c r="H11" i="5" l="1"/>
  <c r="H23" i="5"/>
  <c r="H27" i="5"/>
  <c r="H35" i="5"/>
  <c r="H31" i="5"/>
  <c r="F7" i="5"/>
  <c r="H7" i="5" s="1"/>
  <c r="H32" i="5" l="1"/>
  <c r="B15" i="2" s="1"/>
  <c r="K4" i="1" s="1"/>
  <c r="H36" i="5"/>
  <c r="B16" i="2" s="1"/>
  <c r="L4" i="1" s="1"/>
  <c r="H28" i="5"/>
  <c r="B14" i="2" s="1"/>
  <c r="J4" i="1" s="1"/>
  <c r="H24" i="5"/>
  <c r="B13" i="2" s="1"/>
  <c r="I4" i="1" s="1"/>
  <c r="H12" i="5"/>
  <c r="B9" i="2" s="1"/>
  <c r="F4" i="1" s="1"/>
  <c r="H8" i="5"/>
  <c r="B8" i="2" s="1"/>
  <c r="E4" i="1" s="1"/>
  <c r="AK4" i="1"/>
  <c r="B66" i="2"/>
  <c r="AH4" i="1" s="1"/>
  <c r="B67" i="2"/>
  <c r="AI4" i="1" s="1"/>
  <c r="AL4" i="1" l="1"/>
  <c r="B73" i="2"/>
  <c r="AN4" i="1" s="1"/>
  <c r="B33" i="9"/>
  <c r="C24" i="9"/>
  <c r="D24" i="9" s="1"/>
  <c r="AZ4" i="1" l="1"/>
  <c r="F24" i="9"/>
  <c r="B35" i="2"/>
  <c r="BA4" i="1" l="1"/>
  <c r="BB4" i="1"/>
  <c r="B39" i="2"/>
  <c r="AD4" i="1" s="1"/>
  <c r="AA4" i="1"/>
</calcChain>
</file>

<file path=xl/sharedStrings.xml><?xml version="1.0" encoding="utf-8"?>
<sst xmlns="http://schemas.openxmlformats.org/spreadsheetml/2006/main" count="566" uniqueCount="238">
  <si>
    <t>For Period of ______________</t>
  </si>
  <si>
    <t>California LifeLine Service Provider _______________</t>
  </si>
  <si>
    <t>CPCN # _________</t>
  </si>
  <si>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</si>
  <si>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</si>
  <si>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</si>
  <si>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</si>
  <si>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</si>
  <si>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</si>
  <si>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</si>
  <si>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</si>
  <si>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</si>
  <si>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</si>
  <si>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</si>
  <si>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</si>
  <si>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</si>
  <si>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</si>
  <si>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End-of-month Total Subscribers</t>
  </si>
  <si>
    <t>(Col A)</t>
  </si>
  <si>
    <t>(Col B)</t>
  </si>
  <si>
    <t>(Col C)</t>
  </si>
  <si>
    <t>(Col D)</t>
  </si>
  <si>
    <t>(Col E)</t>
  </si>
  <si>
    <t>(Col F)</t>
  </si>
  <si>
    <t>(Col G)</t>
  </si>
  <si>
    <t>(Col H)</t>
  </si>
  <si>
    <t>(Col I)</t>
  </si>
  <si>
    <t>(Col J)</t>
  </si>
  <si>
    <t>Type of Service</t>
  </si>
  <si>
    <t>Regular Basic Service Rate</t>
  </si>
  <si>
    <t>Rate Group</t>
  </si>
  <si>
    <t>Claim Form Line #</t>
  </si>
  <si>
    <t>Service Description</t>
  </si>
  <si>
    <t>Reimbursement Amount Per Subscriber</t>
  </si>
  <si>
    <t>Weighted Average Subscriber Count</t>
  </si>
  <si>
    <t>Total</t>
  </si>
  <si>
    <t xml:space="preserve"> </t>
  </si>
  <si>
    <t>Quantity</t>
  </si>
  <si>
    <t>Amount</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</si>
  <si>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</si>
  <si>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</si>
  <si>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</si>
  <si>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</si>
  <si>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</si>
  <si>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</si>
  <si>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</si>
  <si>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</si>
  <si>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</si>
  <si>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</si>
  <si>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</si>
  <si>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</si>
  <si>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</si>
  <si>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</si>
  <si>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</si>
  <si>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</si>
  <si>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</si>
  <si>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Incremental Administrative Expense calculation</t>
  </si>
  <si>
    <t>Total weighted average subscriber count</t>
  </si>
  <si>
    <t>Administrative Expense Cost Factor calculation</t>
  </si>
  <si>
    <t>EOM Total Subscribers</t>
  </si>
  <si>
    <t>Email completed California LifeLine Claim Form and all supporting workpapers to lifelineclaim@cpuc.ca.gov</t>
  </si>
  <si>
    <t>Total Weighted Average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</si>
  <si>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</si>
  <si>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</si>
  <si>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</si>
  <si>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</si>
  <si>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</si>
  <si>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</si>
  <si>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</si>
  <si>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Cellular</t>
  </si>
  <si>
    <t>New Connections/Activations</t>
  </si>
  <si>
    <t>C</t>
  </si>
  <si>
    <t>California LifeLine Report and Claim Form For Wireless</t>
  </si>
  <si>
    <t>CAWireless1000 or more</t>
  </si>
  <si>
    <t>1.  SSA Calculation</t>
  </si>
  <si>
    <t>Claim Form Line 9 Other Charges, True-ups, Credits</t>
  </si>
  <si>
    <t>Claim Form Line 10 Total Claim</t>
  </si>
  <si>
    <t>Line 5 - Bill and Keep / Rate Case Surcharge</t>
  </si>
  <si>
    <t>Line 5 - Federal Excise Tax</t>
  </si>
  <si>
    <t>Line 5 - Local Tax</t>
  </si>
  <si>
    <t>Line 6 - Incremental Admin Expense - Data Processing</t>
  </si>
  <si>
    <t>Line 6 - Incremental Admin Expense - Notification</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</si>
  <si>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</si>
  <si>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</si>
  <si>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</si>
  <si>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</si>
  <si>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</si>
  <si>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</si>
  <si>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</si>
  <si>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</si>
  <si>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</si>
  <si>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</si>
  <si>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</si>
  <si>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</si>
  <si>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 xml:space="preserve"> (Choose either Line 6 or Line 7 Methodology)</t>
  </si>
  <si>
    <t>Y</t>
  </si>
  <si>
    <t>N</t>
  </si>
  <si>
    <t>TTY Indicator</t>
  </si>
  <si>
    <t>Tribal Lands</t>
  </si>
  <si>
    <t>Reimbursement for 1st LifeLine line</t>
  </si>
  <si>
    <t>Reimbursement for 2nd LifeLine Line for TTY</t>
  </si>
  <si>
    <t>Reimbursement for Tribal Subscribers</t>
  </si>
  <si>
    <t>1</t>
  </si>
  <si>
    <t>Tribal</t>
  </si>
  <si>
    <t>CAWireless1000ormore</t>
  </si>
  <si>
    <t>F</t>
  </si>
  <si>
    <t>*C=California Only, F=Federal and California</t>
  </si>
  <si>
    <t xml:space="preserve">2.  Allowable SSA for Cellular with CAWireless1000 or more , CA-only eligibility </t>
  </si>
  <si>
    <t xml:space="preserve">1.  Allowable SSA for Cellular with CAWireless1000 or more </t>
  </si>
  <si>
    <t>Connection Charges (TTY)</t>
  </si>
  <si>
    <t>Reimbursement for 2nd LifeLine Line for TTY for Tribal Subscribers</t>
  </si>
  <si>
    <t>Cellular (TTY)</t>
  </si>
  <si>
    <t>1.1</t>
  </si>
  <si>
    <t>2.1</t>
  </si>
  <si>
    <t>2.2</t>
  </si>
  <si>
    <t>2.3</t>
  </si>
  <si>
    <t>Connection Charges</t>
  </si>
  <si>
    <t>Connection Charges (Tribal)</t>
  </si>
  <si>
    <t>Connection Charges (TTY and Tribal)</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</si>
  <si>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</si>
  <si>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2. Lines 1, 1.1, 1.2, 1.3, 2, 2.1, 2.2, and 2.3 for monthly recurring charges</t>
  </si>
  <si>
    <t>State Reimbursement Amount per Subscriber                   (Col H+I)</t>
  </si>
  <si>
    <t>Administrative Expense Cost Factor per subscriber</t>
  </si>
  <si>
    <t>Incremental Administrative Cost per subscriber capped at $0.50 ($)</t>
  </si>
  <si>
    <t>Federal Support 
$9.25</t>
  </si>
  <si>
    <t>Total  
(Reimbursement Amount x Weighted Average)</t>
  </si>
  <si>
    <t>Total Incremental Administrative Expense - enter amount on Line 6  of Claim Form 
(Col C x Col F) ($)</t>
  </si>
  <si>
    <t>Total Administrative Expense Cost Factor - enter amount on Line 7 of Claim Form 
(Col B x Col C)</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</si>
  <si>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</si>
  <si>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</si>
  <si>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</si>
  <si>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</si>
  <si>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</si>
  <si>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</si>
  <si>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</si>
  <si>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6.  Incremental Administrative Expenses</t>
  </si>
  <si>
    <t>9.  Other expenses, true-ups and credits</t>
  </si>
  <si>
    <t>3.  Lines 3 and 4 for non-recurring charges.</t>
  </si>
  <si>
    <t>4. Line 5 for Surcharges and Taxes</t>
  </si>
  <si>
    <t>5</t>
  </si>
  <si>
    <t>5. Line 6 and 7 for Administrative Expense</t>
  </si>
  <si>
    <t>Line 6  - Incremental Administrative Expense</t>
  </si>
  <si>
    <t>Line 7  - Administrative Expense Cost Factor</t>
  </si>
  <si>
    <t>6. Line 8 for Implementation costs</t>
  </si>
  <si>
    <t>7. Line 9 for Other Expenses</t>
  </si>
  <si>
    <t>LifeLine Plans</t>
  </si>
  <si>
    <t>Plan</t>
  </si>
  <si>
    <t>Regular Rate</t>
  </si>
  <si>
    <t>Lifeline Funding Type*</t>
  </si>
  <si>
    <t>Regular Charge</t>
  </si>
  <si>
    <t>LifeLine Charge</t>
  </si>
  <si>
    <t>Federal Support</t>
  </si>
  <si>
    <t>Lost Revenue 
(D-E-F)</t>
  </si>
  <si>
    <t>Maximum State Reimbursement Amount - $39</t>
  </si>
  <si>
    <t>Amount of Charge Eligible for Reimbursment (Lesser of Col G or H)</t>
  </si>
  <si>
    <t>Total State Reimbursement Amount (I x J)</t>
  </si>
  <si>
    <t>(Col K)</t>
  </si>
  <si>
    <t>Claim Form Line 1, SSA, F</t>
  </si>
  <si>
    <t>Claim Form Line 1.1, SSA, F, Tribal</t>
  </si>
  <si>
    <t>Claim Form Line 2, SSA, C</t>
  </si>
  <si>
    <t>Claim Form Line 2.1, SSA, C, Tribal</t>
  </si>
  <si>
    <t>Claim Form Line 2.2, C, TTY</t>
  </si>
  <si>
    <t>Claim Form Line 2.3, C, TTY and Tribal</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</si>
  <si>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</si>
  <si>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</si>
  <si>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</si>
  <si>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</si>
  <si>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</si>
  <si>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</si>
  <si>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7, Admin Expense Cost Factor</t>
  </si>
  <si>
    <t>Claim Form Line 8, Implementation</t>
  </si>
  <si>
    <t>New Connections</t>
  </si>
  <si>
    <t>End-of-month CAWireless1000 or more subscribers, F</t>
  </si>
  <si>
    <t>C=California Only, F=Federal and California</t>
  </si>
  <si>
    <t>EOM Subscribers, F</t>
  </si>
  <si>
    <t>EOM Subscribers, C</t>
  </si>
  <si>
    <t>Weighted Average Subscribers, F</t>
  </si>
  <si>
    <t>Weighted Average Subscribers, C</t>
  </si>
  <si>
    <t>Weighted Average, F</t>
  </si>
  <si>
    <t>Weighted Average, C</t>
  </si>
  <si>
    <t>Line 6 - Incremental Admin Expense - Accounting</t>
  </si>
  <si>
    <t>CPCN  _________</t>
  </si>
  <si>
    <t>Claim Form Line 6, Incremental Admin Expenses</t>
  </si>
  <si>
    <t>2.3  Allowable SSA for CAWireless 1000 or more, C (TTY and Tribal)</t>
  </si>
  <si>
    <t>End-of-month CAWireless1000 or more subscribers, C</t>
  </si>
  <si>
    <t>Claim Form Line 5, Surcharges/ Taxes</t>
  </si>
  <si>
    <r>
      <rPr>
        <vertAlign val="superscript"/>
        <sz val="10"/>
        <rFont val="Calibri"/>
        <family val="2"/>
        <scheme val="minor"/>
      </rPr>
      <t>1</t>
    </r>
    <r>
      <rPr>
        <sz val="10"/>
        <rFont val="Calibri"/>
        <family val="2"/>
        <scheme val="minor"/>
      </rPr>
      <t xml:space="preserve"> C=California Only, F=Federal and California</t>
    </r>
  </si>
  <si>
    <t>LifeLine Funding Type*</t>
  </si>
  <si>
    <t>1.1  Allowable SSA for CAWireless 1000 or more (Tribal)</t>
  </si>
  <si>
    <t>2.1  Allowable SSA for CAWireless 1000 or more, C (Tribal)</t>
  </si>
  <si>
    <t>2.2  Allowable SSA for CAWireless 1000 or more, C (TTY)</t>
  </si>
  <si>
    <t xml:space="preserve">7.  Administrative Expense Cost Factor  </t>
  </si>
  <si>
    <t>8.  Implementation Costs -New Reporting Requirements (Non-Recurring):</t>
  </si>
  <si>
    <t xml:space="preserve">10.  TOTAL CLAIMS* </t>
  </si>
  <si>
    <r>
      <t xml:space="preserve">LifeLine Funding Type </t>
    </r>
    <r>
      <rPr>
        <vertAlign val="superscript"/>
        <sz val="9"/>
        <rFont val="Calibri"/>
        <family val="2"/>
        <scheme val="minor"/>
      </rPr>
      <t>1</t>
    </r>
  </si>
  <si>
    <r>
      <t xml:space="preserve">State Makeup for Federal Support
</t>
    </r>
    <r>
      <rPr>
        <b/>
        <sz val="9"/>
        <rFont val="Calibri"/>
        <family val="2"/>
        <scheme val="minor"/>
      </rPr>
      <t>$9.25</t>
    </r>
  </si>
  <si>
    <t>Federal Support
 ($9.25 + $25)</t>
  </si>
  <si>
    <r>
      <t xml:space="preserve">State Makeup for Federal Support
</t>
    </r>
    <r>
      <rPr>
        <b/>
        <sz val="9"/>
        <rFont val="Calibri"/>
        <family val="2"/>
        <scheme val="minor"/>
      </rPr>
      <t>$9.25 + $25</t>
    </r>
  </si>
  <si>
    <t>Weighted Average Subscribers, F - Do Not Meet Federal Broadband Standards</t>
  </si>
  <si>
    <t>Weighted Average Subscribers, C - Do Not Meet Federal Broadband Standards</t>
  </si>
  <si>
    <t>Total Weighted Average Subscribers</t>
  </si>
  <si>
    <t>Broadband Federal Standards</t>
  </si>
  <si>
    <t>1.4</t>
  </si>
  <si>
    <t>2.4</t>
  </si>
  <si>
    <t>Reimbursement for 1st LifeLine line that Do not Meet Federal Broadband Standards</t>
  </si>
  <si>
    <t>1.5</t>
  </si>
  <si>
    <t>2.5</t>
  </si>
  <si>
    <t>Reimbursement for Tribal Subscribers that Do not Meet Federal Broadband Standards</t>
  </si>
  <si>
    <r>
      <t xml:space="preserve">State Makeup for Federal Support
</t>
    </r>
    <r>
      <rPr>
        <b/>
        <sz val="9"/>
        <rFont val="Calibri"/>
        <family val="2"/>
        <scheme val="minor"/>
      </rPr>
      <t>$7.25</t>
    </r>
  </si>
  <si>
    <r>
      <t xml:space="preserve">State Makeup for Federal Support
</t>
    </r>
    <r>
      <rPr>
        <b/>
        <sz val="9"/>
        <rFont val="Calibri"/>
        <family val="2"/>
        <scheme val="minor"/>
      </rPr>
      <t>$7.25 + $25</t>
    </r>
  </si>
  <si>
    <r>
      <t xml:space="preserve">Amount of SSA Eligible for Reimbursement (Maximum </t>
    </r>
    <r>
      <rPr>
        <b/>
        <sz val="9"/>
        <rFont val="Calibri"/>
        <family val="2"/>
        <scheme val="minor"/>
      </rPr>
      <t xml:space="preserve">$14.85 </t>
    </r>
    <r>
      <rPr>
        <b/>
        <vertAlign val="superscript"/>
        <sz val="9"/>
        <rFont val="Calibri"/>
        <family val="2"/>
        <scheme val="minor"/>
      </rPr>
      <t>2)</t>
    </r>
  </si>
  <si>
    <r>
      <rPr>
        <vertAlign val="superscript"/>
        <sz val="10"/>
        <rFont val="Calibri"/>
        <family val="2"/>
        <scheme val="minor"/>
      </rPr>
      <t>2</t>
    </r>
    <r>
      <rPr>
        <sz val="10"/>
        <rFont val="Calibri"/>
        <family val="2"/>
        <scheme val="minor"/>
      </rPr>
      <t xml:space="preserve"> Maximum SSA is $14.85 from January 1, 2020 through December 31, 2020. The SSA is updated annually, effective January 1 of each year. After 2020, service providers should udpate maximum SSA to reflect the amount stated in the most recent SSA Administrative Letter, available at http://cpuc.ca.gov/General.aspx?id=1100</t>
    </r>
  </si>
  <si>
    <t>* Does not meet Federal Broadband Standards</t>
  </si>
  <si>
    <t>Cellular*</t>
  </si>
  <si>
    <t>Reimbursement for 2nd LifeLine Line for TTY that Do not Meet Federal Broadband Standards</t>
  </si>
  <si>
    <t>2.6</t>
  </si>
  <si>
    <t>Federal Support 
$7.25</t>
  </si>
  <si>
    <t>Federal Support
 ($7.25 + $25)</t>
  </si>
  <si>
    <t>Reimbursement for 2nd LifeLine Line for TTY for Tribal Subscribers that Do not Meet Federal Broadband Standards</t>
  </si>
  <si>
    <t>2.7</t>
  </si>
  <si>
    <t>Claim Form Line 1.4, SSA, F - Does Not Meet Federal Broadband Standards</t>
  </si>
  <si>
    <t>Claim Form Line 1.5, SSA, F, Tribal - Does Not Meet Federal Broadband Standards</t>
  </si>
  <si>
    <t>Claim Form Line 2.4, SSA, C - Does Not Meet Federal Broadband Standards</t>
  </si>
  <si>
    <t>Claim Form Line 2.5, SSA, C, Tribal - Does Not Meet Federal Broadband Standards</t>
  </si>
  <si>
    <t>Claim Form Line 2.6, C, TTY - Does Not Meet Federal Broadband Standards</t>
  </si>
  <si>
    <t>Claim Form Line 2.7, C, TTY and Tribal - Does Not Meet Federal Broadband Standards</t>
  </si>
  <si>
    <t>Weighted Average, F - Do Not Meet Federal Broadband Standards</t>
  </si>
  <si>
    <t>Weighted Average, C - Do Not Meet Federal Broadband Standards</t>
  </si>
  <si>
    <t>**Do No Meet Federal Broadband Standards</t>
  </si>
  <si>
    <t>1.4 Allowable SSA for Cellular with CAWireless1000 or more**</t>
  </si>
  <si>
    <t>1.5 Allowable SSA for CAWireless 1000 or more (Tribal)**</t>
  </si>
  <si>
    <t>2.4 Allowable SSA for Cellular with CAWireless1000 or more , CA-only eligibility**</t>
  </si>
  <si>
    <t>2.5 Allowable SSA for CAWireless 1000 or more, C (Tribal)**</t>
  </si>
  <si>
    <t>2.6 Allowable SSA for CAWireless 1000 or more, C (TTY)**</t>
  </si>
  <si>
    <t>2.7 Allowable SSA for CAWireless 1000 or more, C (TTY and Tribal)**</t>
  </si>
  <si>
    <t>**Does not meet Federal Broadband Standards</t>
  </si>
  <si>
    <t>Cellular**</t>
  </si>
  <si>
    <t>Cellular (TTY)**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</si>
</sst>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quot;$&quot;#,##0.00"/>
  </numFmts>
  <fonts count="38" x14ac:knownFonts="1">
    <font>
      <sz val="10"/>
      <name val="Arial"/>
    </font>
    <font>
      <sz val="12"/>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b/>
      <sz val="9"/>
      <name val="Calibri"/>
      <family val="2"/>
    </font>
    <font>
      <b/>
      <sz val="11"/>
      <name val="Cambria"/>
      <family val="1"/>
    </font>
    <font>
      <strike/>
      <sz val="10"/>
      <color rgb="FFFF0000"/>
      <name val="Cambria"/>
      <family val="1"/>
    </font>
    <font>
      <b/>
      <strike/>
      <sz val="11"/>
      <color rgb="FFFF0000"/>
      <name val="Cambria"/>
      <family val="1"/>
    </font>
    <font>
      <b/>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u/>
      <sz val="10"/>
      <color theme="10"/>
      <name val="Arial"/>
      <family val="2"/>
    </font>
    <font>
      <sz val="10"/>
      <color rgb="FF0070C0"/>
      <name val="Arial"/>
      <family val="2"/>
    </font>
    <font>
      <sz val="10"/>
      <color rgb="FF7030A0"/>
      <name val="Arial"/>
      <family val="2"/>
    </font>
    <font>
      <sz val="9"/>
      <color theme="3"/>
      <name val="Calibri"/>
      <family val="2"/>
      <scheme val="minor"/>
    </font>
    <font>
      <sz val="14"/>
      <name val="Times New Roman"/>
      <family val="1"/>
    </font>
    <font>
      <vertAlign val="superscript"/>
      <sz val="9"/>
      <name val="Calibri"/>
      <family val="2"/>
      <scheme val="minor"/>
    </font>
    <font>
      <b/>
      <vertAlign val="superscript"/>
      <sz val="9"/>
      <name val="Calibri"/>
      <family val="2"/>
      <scheme val="minor"/>
    </font>
    <font>
      <u/>
      <sz val="10"/>
      <name val="Arial"/>
      <family val="2"/>
    </font>
    <font>
      <sz val="11"/>
      <name val="Arial"/>
      <family val="2"/>
    </font>
    <font>
      <b/>
      <sz val="11"/>
      <name val="Calibri"/>
      <family val="2"/>
      <scheme val="minor"/>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s>
  <cellStyleXfs count="8">
    <xf numFmtId="0" fontId="0" fillId="0" borderId="0"/>
    <xf numFmtId="0" fontId="8" fillId="0" borderId="0"/>
    <xf numFmtId="44" fontId="26" fillId="0" borderId="0" applyFont="0" applyFill="0" applyBorder="0" applyAlignment="0" applyProtection="0"/>
    <xf numFmtId="0" fontId="28" fillId="0" borderId="0" applyNumberForma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308">
    <xf numFmtId="0" fontId="0" fillId="0" borderId="0" xfId="0"/>
    <xf numFmtId="0" fontId="2" fillId="0" borderId="0" xfId="0" applyFont="1"/>
    <xf numFmtId="0" fontId="3" fillId="0" borderId="0" xfId="0" applyFont="1"/>
    <xf numFmtId="0" fontId="5" fillId="0" borderId="0" xfId="0" applyFont="1"/>
    <xf numFmtId="0" fontId="1" fillId="0" borderId="0" xfId="0" applyFont="1"/>
    <xf numFmtId="0" fontId="7" fillId="0" borderId="0" xfId="0" applyFont="1"/>
    <xf numFmtId="0" fontId="0" fillId="0" borderId="0" xfId="0" applyAlignment="1">
      <alignment wrapText="1"/>
    </xf>
    <xf numFmtId="0" fontId="5" fillId="0" borderId="4" xfId="0" applyFont="1" applyBorder="1" applyAlignment="1">
      <alignment vertical="top" wrapText="1"/>
    </xf>
    <xf numFmtId="0" fontId="4" fillId="0" borderId="0" xfId="0" applyFont="1"/>
    <xf numFmtId="0" fontId="9" fillId="0" borderId="2" xfId="0" applyFont="1" applyBorder="1" applyAlignment="1">
      <alignment vertical="top" wrapText="1"/>
    </xf>
    <xf numFmtId="0" fontId="9" fillId="0" borderId="4" xfId="0" applyFont="1" applyBorder="1" applyAlignment="1">
      <alignment vertical="top" wrapText="1"/>
    </xf>
    <xf numFmtId="0" fontId="2" fillId="0" borderId="0" xfId="0" applyFont="1" applyAlignment="1">
      <alignment horizontal="left" indent="4"/>
    </xf>
    <xf numFmtId="0" fontId="0" fillId="0" borderId="0" xfId="0" applyBorder="1"/>
    <xf numFmtId="0" fontId="4" fillId="0" borderId="0" xfId="0" applyFont="1" applyAlignment="1"/>
    <xf numFmtId="0" fontId="5" fillId="0" borderId="1" xfId="0" applyFont="1" applyBorder="1" applyAlignment="1">
      <alignment vertical="top" wrapText="1"/>
    </xf>
    <xf numFmtId="49" fontId="5" fillId="0" borderId="0" xfId="0" applyNumberFormat="1" applyFont="1"/>
    <xf numFmtId="49" fontId="2" fillId="0" borderId="0" xfId="0" applyNumberFormat="1" applyFont="1"/>
    <xf numFmtId="49" fontId="9" fillId="0" borderId="1" xfId="0" applyNumberFormat="1" applyFont="1" applyBorder="1" applyAlignment="1">
      <alignment vertical="top" wrapText="1"/>
    </xf>
    <xf numFmtId="49" fontId="0" fillId="0" borderId="0" xfId="0" applyNumberFormat="1"/>
    <xf numFmtId="0" fontId="10" fillId="0" borderId="0" xfId="0" applyFont="1"/>
    <xf numFmtId="49" fontId="12" fillId="0" borderId="0" xfId="0" applyNumberFormat="1" applyFont="1" applyAlignment="1">
      <alignment horizontal="left"/>
    </xf>
    <xf numFmtId="0" fontId="12" fillId="0" borderId="0" xfId="0" applyFont="1" applyAlignment="1">
      <alignment horizontal="left"/>
    </xf>
    <xf numFmtId="0" fontId="12" fillId="0" borderId="1" xfId="0" applyFont="1" applyBorder="1" applyAlignment="1">
      <alignment horizontal="center" wrapText="1"/>
    </xf>
    <xf numFmtId="0" fontId="12" fillId="0" borderId="0" xfId="0" applyFont="1" applyAlignment="1"/>
    <xf numFmtId="0" fontId="12" fillId="0" borderId="0" xfId="0" applyFont="1"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right" wrapText="1"/>
    </xf>
    <xf numFmtId="4" fontId="12" fillId="0" borderId="0" xfId="0" applyNumberFormat="1" applyFont="1" applyAlignment="1"/>
    <xf numFmtId="4" fontId="12" fillId="0" borderId="0" xfId="0" applyNumberFormat="1" applyFont="1" applyAlignment="1">
      <alignment wrapText="1"/>
    </xf>
    <xf numFmtId="4" fontId="12" fillId="0" borderId="1" xfId="0" applyNumberFormat="1" applyFont="1" applyBorder="1" applyAlignment="1">
      <alignment horizontal="center" wrapText="1"/>
    </xf>
    <xf numFmtId="4" fontId="12"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8" fillId="0" borderId="0" xfId="0" applyNumberFormat="1" applyFont="1"/>
    <xf numFmtId="3" fontId="0" fillId="0" borderId="0" xfId="0" applyNumberFormat="1"/>
    <xf numFmtId="0" fontId="15" fillId="0" borderId="0" xfId="0" applyFont="1"/>
    <xf numFmtId="0" fontId="16" fillId="0" borderId="0" xfId="0" applyFont="1" applyAlignment="1">
      <alignment horizontal="left" wrapText="1"/>
    </xf>
    <xf numFmtId="0" fontId="15" fillId="0" borderId="0" xfId="0" applyFont="1" applyAlignment="1">
      <alignment wrapText="1"/>
    </xf>
    <xf numFmtId="49" fontId="14" fillId="0" borderId="0" xfId="0" applyNumberFormat="1" applyFont="1" applyAlignment="1">
      <alignment horizontal="left"/>
    </xf>
    <xf numFmtId="49" fontId="8" fillId="0" borderId="0" xfId="0" applyNumberFormat="1" applyFont="1" applyAlignment="1">
      <alignment horizontal="left"/>
    </xf>
    <xf numFmtId="17" fontId="0" fillId="0" borderId="0" xfId="0" applyNumberFormat="1"/>
    <xf numFmtId="0" fontId="0" fillId="0" borderId="0" xfId="0"/>
    <xf numFmtId="0" fontId="17" fillId="0" borderId="0" xfId="0" applyFont="1"/>
    <xf numFmtId="0" fontId="18" fillId="0" borderId="0" xfId="0" applyFont="1"/>
    <xf numFmtId="0" fontId="20" fillId="0" borderId="0" xfId="0" applyFont="1"/>
    <xf numFmtId="0" fontId="19" fillId="0" borderId="0" xfId="0" applyFont="1" applyAlignment="1">
      <alignment horizontal="justify"/>
    </xf>
    <xf numFmtId="0" fontId="19" fillId="0" borderId="0" xfId="0" applyFont="1"/>
    <xf numFmtId="0" fontId="19" fillId="0" borderId="0" xfId="0" applyFont="1" applyAlignment="1"/>
    <xf numFmtId="0" fontId="12" fillId="0" borderId="1" xfId="0" applyFont="1" applyBorder="1" applyAlignment="1">
      <alignment vertical="top" wrapText="1"/>
    </xf>
    <xf numFmtId="0" fontId="12" fillId="0" borderId="2" xfId="0" applyFont="1" applyBorder="1" applyAlignment="1">
      <alignment vertical="top" wrapText="1"/>
    </xf>
    <xf numFmtId="0" fontId="21" fillId="0" borderId="0" xfId="0" applyFont="1"/>
    <xf numFmtId="0" fontId="23" fillId="0" borderId="0" xfId="0" applyFont="1"/>
    <xf numFmtId="0" fontId="18" fillId="0" borderId="0" xfId="0" applyFont="1" applyAlignment="1">
      <alignment wrapText="1"/>
    </xf>
    <xf numFmtId="2" fontId="18" fillId="0" borderId="11" xfId="0" applyNumberFormat="1" applyFont="1" applyBorder="1" applyAlignment="1">
      <alignment horizontal="right"/>
    </xf>
    <xf numFmtId="49" fontId="18" fillId="0" borderId="11" xfId="0" applyNumberFormat="1" applyFont="1" applyBorder="1" applyAlignment="1">
      <alignment horizontal="center"/>
    </xf>
    <xf numFmtId="0" fontId="24" fillId="0" borderId="0" xfId="0" applyFont="1"/>
    <xf numFmtId="0" fontId="18" fillId="0" borderId="0" xfId="0" applyFont="1" applyFill="1"/>
    <xf numFmtId="0" fontId="18" fillId="0" borderId="7" xfId="0" applyFont="1" applyFill="1" applyBorder="1"/>
    <xf numFmtId="0" fontId="19" fillId="0" borderId="1" xfId="0" applyFont="1" applyBorder="1" applyAlignment="1">
      <alignment horizontal="center" wrapText="1"/>
    </xf>
    <xf numFmtId="0" fontId="19" fillId="0" borderId="2" xfId="0" applyFont="1" applyBorder="1" applyAlignment="1">
      <alignment horizontal="center"/>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4" xfId="0" applyFont="1" applyBorder="1" applyAlignment="1">
      <alignment horizontal="center" vertical="top" wrapText="1"/>
    </xf>
    <xf numFmtId="0" fontId="19" fillId="0" borderId="1" xfId="0" applyFont="1" applyFill="1" applyBorder="1" applyAlignment="1">
      <alignment horizontal="center" vertical="top" wrapText="1"/>
    </xf>
    <xf numFmtId="8" fontId="19" fillId="0" borderId="4" xfId="0" applyNumberFormat="1" applyFont="1" applyBorder="1" applyAlignment="1">
      <alignment horizontal="right"/>
    </xf>
    <xf numFmtId="8" fontId="19" fillId="0" borderId="1" xfId="0" applyNumberFormat="1" applyFont="1" applyBorder="1" applyAlignment="1">
      <alignment horizontal="right"/>
    </xf>
    <xf numFmtId="0" fontId="18" fillId="0" borderId="0" xfId="0" applyFont="1" applyFill="1" applyBorder="1"/>
    <xf numFmtId="0" fontId="25" fillId="0" borderId="0" xfId="0" applyFont="1" applyAlignment="1">
      <alignment wrapText="1"/>
    </xf>
    <xf numFmtId="0" fontId="18" fillId="0" borderId="1" xfId="0" applyFont="1" applyBorder="1" applyAlignment="1">
      <alignment horizontal="center"/>
    </xf>
    <xf numFmtId="0" fontId="19" fillId="0" borderId="1" xfId="0" applyFont="1" applyBorder="1" applyAlignment="1">
      <alignment wrapText="1"/>
    </xf>
    <xf numFmtId="0" fontId="18" fillId="0" borderId="12" xfId="0" applyFont="1" applyBorder="1" applyAlignment="1">
      <alignment horizontal="center"/>
    </xf>
    <xf numFmtId="0" fontId="19" fillId="0" borderId="3" xfId="0" applyFont="1" applyBorder="1" applyAlignment="1">
      <alignment wrapText="1"/>
    </xf>
    <xf numFmtId="49" fontId="21" fillId="0" borderId="0" xfId="0" applyNumberFormat="1" applyFont="1" applyAlignment="1">
      <alignment horizontal="left"/>
    </xf>
    <xf numFmtId="0" fontId="21" fillId="0" borderId="0" xfId="0" applyFont="1" applyAlignment="1">
      <alignment horizontal="left"/>
    </xf>
    <xf numFmtId="0" fontId="20" fillId="0" borderId="0" xfId="0" applyFont="1" applyAlignment="1">
      <alignment wrapText="1"/>
    </xf>
    <xf numFmtId="44" fontId="19" fillId="0" borderId="9" xfId="2" applyFont="1" applyFill="1" applyBorder="1" applyAlignment="1"/>
    <xf numFmtId="44" fontId="19" fillId="0" borderId="15" xfId="2" applyFont="1" applyBorder="1" applyAlignment="1"/>
    <xf numFmtId="44" fontId="19" fillId="0" borderId="0" xfId="2" applyFont="1" applyBorder="1" applyAlignment="1"/>
    <xf numFmtId="44" fontId="19" fillId="0" borderId="26" xfId="2" applyFont="1" applyBorder="1" applyAlignment="1"/>
    <xf numFmtId="44" fontId="19" fillId="0" borderId="0" xfId="2" applyFont="1" applyAlignment="1"/>
    <xf numFmtId="44" fontId="19" fillId="0" borderId="9" xfId="2" applyFont="1" applyBorder="1" applyAlignment="1"/>
    <xf numFmtId="44" fontId="19" fillId="0" borderId="9" xfId="2" applyFont="1" applyBorder="1"/>
    <xf numFmtId="44" fontId="19" fillId="0" borderId="0" xfId="2" applyFont="1"/>
    <xf numFmtId="0" fontId="18" fillId="0" borderId="0" xfId="0" applyFont="1" applyAlignment="1">
      <alignment wrapText="1"/>
    </xf>
    <xf numFmtId="0" fontId="23" fillId="0" borderId="14" xfId="0" applyFont="1" applyBorder="1"/>
    <xf numFmtId="0" fontId="23" fillId="0" borderId="13" xfId="0" applyFont="1" applyBorder="1"/>
    <xf numFmtId="0" fontId="18" fillId="0" borderId="0" xfId="0" applyFont="1" applyAlignment="1"/>
    <xf numFmtId="0" fontId="29" fillId="0" borderId="0" xfId="1" applyFont="1"/>
    <xf numFmtId="2" fontId="18" fillId="0" borderId="32" xfId="0" applyNumberFormat="1" applyFont="1" applyBorder="1" applyAlignment="1">
      <alignment horizontal="right"/>
    </xf>
    <xf numFmtId="49" fontId="18" fillId="0" borderId="11" xfId="0" applyNumberFormat="1" applyFont="1" applyBorder="1"/>
    <xf numFmtId="0" fontId="21" fillId="0" borderId="0" xfId="0" applyFont="1" applyBorder="1" applyAlignment="1"/>
    <xf numFmtId="4" fontId="12" fillId="0" borderId="1" xfId="0" applyNumberFormat="1" applyFont="1" applyFill="1" applyBorder="1" applyAlignment="1">
      <alignment horizontal="center" wrapText="1"/>
    </xf>
    <xf numFmtId="49" fontId="18" fillId="0" borderId="0" xfId="0" applyNumberFormat="1" applyFont="1" applyAlignment="1">
      <alignment horizontal="left"/>
    </xf>
    <xf numFmtId="0" fontId="22" fillId="0" borderId="1" xfId="0" applyFont="1" applyBorder="1" applyAlignment="1">
      <alignment horizontal="center" wrapText="1"/>
    </xf>
    <xf numFmtId="0" fontId="18" fillId="0" borderId="1" xfId="0" applyFont="1" applyBorder="1" applyAlignment="1">
      <alignment wrapText="1"/>
    </xf>
    <xf numFmtId="0" fontId="23" fillId="0" borderId="1" xfId="0" applyFont="1" applyBorder="1" applyAlignment="1">
      <alignment horizontal="center"/>
    </xf>
    <xf numFmtId="44" fontId="18" fillId="0" borderId="1" xfId="0" applyNumberFormat="1" applyFont="1" applyBorder="1"/>
    <xf numFmtId="0" fontId="20" fillId="0" borderId="0" xfId="0" applyFont="1" applyAlignment="1">
      <alignment horizontal="left" indent="6"/>
    </xf>
    <xf numFmtId="0" fontId="20" fillId="0" borderId="0" xfId="0" applyFont="1" applyAlignment="1">
      <alignment horizontal="left" indent="4"/>
    </xf>
    <xf numFmtId="0" fontId="23" fillId="0" borderId="3" xfId="0" applyFont="1" applyBorder="1" applyAlignment="1">
      <alignment vertical="top" wrapText="1"/>
    </xf>
    <xf numFmtId="0" fontId="19" fillId="0" borderId="11" xfId="0" applyFont="1" applyBorder="1" applyAlignment="1">
      <alignment horizontal="center"/>
    </xf>
    <xf numFmtId="0" fontId="19" fillId="0" borderId="11" xfId="0" applyFont="1" applyBorder="1" applyAlignment="1">
      <alignment horizontal="center" wrapText="1"/>
    </xf>
    <xf numFmtId="0" fontId="23" fillId="0" borderId="32" xfId="0" applyFont="1" applyBorder="1" applyAlignment="1">
      <alignment horizontal="center" vertical="center" wrapText="1"/>
    </xf>
    <xf numFmtId="0" fontId="23" fillId="0" borderId="11" xfId="0" applyFont="1" applyBorder="1" applyAlignment="1">
      <alignment horizontal="center" vertical="center" wrapText="1"/>
    </xf>
    <xf numFmtId="8" fontId="19" fillId="0" borderId="4" xfId="0" applyNumberFormat="1" applyFont="1" applyBorder="1" applyAlignment="1">
      <alignment horizontal="left"/>
    </xf>
    <xf numFmtId="49" fontId="19" fillId="0" borderId="1" xfId="0" applyNumberFormat="1" applyFont="1" applyBorder="1" applyAlignment="1">
      <alignment horizontal="left"/>
    </xf>
    <xf numFmtId="164" fontId="19" fillId="0" borderId="4" xfId="0" applyNumberFormat="1" applyFont="1" applyBorder="1" applyAlignment="1"/>
    <xf numFmtId="164" fontId="19" fillId="0" borderId="4" xfId="0" applyNumberFormat="1" applyFont="1" applyFill="1" applyBorder="1" applyAlignment="1"/>
    <xf numFmtId="164" fontId="19" fillId="0" borderId="1" xfId="0" applyNumberFormat="1" applyFont="1" applyBorder="1" applyAlignment="1"/>
    <xf numFmtId="164" fontId="18" fillId="0" borderId="11" xfId="0" applyNumberFormat="1" applyFont="1" applyBorder="1" applyAlignment="1">
      <alignment horizontal="right"/>
    </xf>
    <xf numFmtId="164" fontId="18" fillId="2" borderId="11" xfId="2" applyNumberFormat="1" applyFont="1" applyFill="1" applyBorder="1"/>
    <xf numFmtId="164" fontId="5" fillId="0" borderId="1" xfId="0" applyNumberFormat="1" applyFont="1" applyBorder="1" applyAlignment="1">
      <alignment horizontal="right" wrapText="1"/>
    </xf>
    <xf numFmtId="164" fontId="5"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44" fontId="18" fillId="0" borderId="4" xfId="0" applyNumberFormat="1" applyFont="1" applyBorder="1" applyAlignment="1">
      <alignment vertical="top" wrapText="1"/>
    </xf>
    <xf numFmtId="0" fontId="18" fillId="0" borderId="4" xfId="0" applyFont="1" applyBorder="1" applyAlignment="1">
      <alignment vertical="top" wrapText="1"/>
    </xf>
    <xf numFmtId="44" fontId="18" fillId="0" borderId="4" xfId="0" applyNumberFormat="1" applyFont="1" applyBorder="1" applyAlignment="1">
      <alignment horizontal="right" vertical="top" wrapText="1"/>
    </xf>
    <xf numFmtId="0" fontId="23" fillId="0" borderId="1" xfId="0" applyFont="1" applyBorder="1" applyAlignment="1">
      <alignment vertical="top" wrapText="1"/>
    </xf>
    <xf numFmtId="0" fontId="23" fillId="0" borderId="2" xfId="0" applyFont="1" applyBorder="1" applyAlignment="1">
      <alignment vertical="top" wrapText="1"/>
    </xf>
    <xf numFmtId="0" fontId="18" fillId="0" borderId="3" xfId="0" applyFont="1" applyBorder="1" applyAlignment="1">
      <alignment horizontal="left" vertical="top" wrapText="1" indent="1"/>
    </xf>
    <xf numFmtId="0" fontId="0" fillId="0" borderId="0" xfId="0"/>
    <xf numFmtId="0" fontId="18" fillId="0" borderId="0" xfId="0" applyFont="1"/>
    <xf numFmtId="0" fontId="18" fillId="0" borderId="11" xfId="0" applyFont="1" applyBorder="1"/>
    <xf numFmtId="0" fontId="30" fillId="0" borderId="0" xfId="0" applyFont="1"/>
    <xf numFmtId="0" fontId="19" fillId="0" borderId="32" xfId="0" applyFont="1" applyBorder="1" applyAlignment="1">
      <alignment horizontal="center"/>
    </xf>
    <xf numFmtId="0" fontId="23" fillId="0" borderId="11" xfId="1" applyFont="1" applyBorder="1" applyAlignment="1">
      <alignment horizontal="center" vertical="center" wrapText="1"/>
    </xf>
    <xf numFmtId="2" fontId="18" fillId="0" borderId="37" xfId="0" applyNumberFormat="1" applyFont="1" applyBorder="1" applyAlignment="1">
      <alignment horizontal="right"/>
    </xf>
    <xf numFmtId="0" fontId="0" fillId="5" borderId="0" xfId="0" applyFill="1"/>
    <xf numFmtId="0" fontId="31" fillId="5" borderId="0" xfId="0" applyFont="1" applyFill="1" applyAlignment="1">
      <alignment wrapText="1"/>
    </xf>
    <xf numFmtId="0" fontId="6" fillId="0" borderId="3" xfId="0" applyFont="1" applyBorder="1" applyAlignment="1">
      <alignment vertical="top" wrapText="1"/>
    </xf>
    <xf numFmtId="44" fontId="18" fillId="0" borderId="5" xfId="0" applyNumberFormat="1" applyFont="1" applyBorder="1" applyAlignment="1">
      <alignment vertical="top" wrapText="1"/>
    </xf>
    <xf numFmtId="44" fontId="18" fillId="0" borderId="8" xfId="0" applyNumberFormat="1" applyFont="1" applyBorder="1" applyAlignment="1">
      <alignment vertical="top" wrapText="1"/>
    </xf>
    <xf numFmtId="44" fontId="18" fillId="0" borderId="3" xfId="0" applyNumberFormat="1" applyFont="1" applyBorder="1" applyAlignment="1">
      <alignment vertical="top" wrapText="1"/>
    </xf>
    <xf numFmtId="2" fontId="18" fillId="0" borderId="1" xfId="0" applyNumberFormat="1" applyFont="1" applyBorder="1"/>
    <xf numFmtId="4" fontId="18" fillId="0" borderId="4" xfId="0" applyNumberFormat="1" applyFont="1" applyFill="1" applyBorder="1" applyAlignment="1">
      <alignment vertical="top" wrapText="1"/>
    </xf>
    <xf numFmtId="44" fontId="18" fillId="0" borderId="4" xfId="0" applyNumberFormat="1" applyFont="1" applyFill="1" applyBorder="1" applyAlignment="1">
      <alignment vertical="top" wrapText="1"/>
    </xf>
    <xf numFmtId="44" fontId="18" fillId="0" borderId="0" xfId="0" applyNumberFormat="1" applyFont="1"/>
    <xf numFmtId="2" fontId="18" fillId="0" borderId="0" xfId="0" applyNumberFormat="1" applyFont="1"/>
    <xf numFmtId="44" fontId="18" fillId="5" borderId="0" xfId="0" applyNumberFormat="1" applyFont="1" applyFill="1"/>
    <xf numFmtId="0" fontId="18" fillId="0" borderId="0" xfId="0" applyFont="1" applyAlignment="1">
      <alignment wrapText="1"/>
    </xf>
    <xf numFmtId="0" fontId="19" fillId="0" borderId="0" xfId="0" applyFont="1" applyAlignment="1">
      <alignment wrapText="1"/>
    </xf>
    <xf numFmtId="49" fontId="21" fillId="0" borderId="0" xfId="0" applyNumberFormat="1" applyFont="1" applyAlignment="1">
      <alignment horizontal="left"/>
    </xf>
    <xf numFmtId="0" fontId="18" fillId="0" borderId="8" xfId="0" applyFont="1" applyBorder="1" applyAlignment="1">
      <alignment vertical="top" wrapText="1"/>
    </xf>
    <xf numFmtId="0" fontId="18" fillId="0" borderId="3" xfId="0" applyFont="1" applyBorder="1" applyAlignment="1">
      <alignment vertical="top" wrapText="1"/>
    </xf>
    <xf numFmtId="0" fontId="18" fillId="0" borderId="0" xfId="0" applyFont="1" applyAlignment="1">
      <alignment horizontal="left"/>
    </xf>
    <xf numFmtId="0" fontId="0" fillId="0" borderId="0" xfId="0" applyFont="1"/>
    <xf numFmtId="0" fontId="5" fillId="0" borderId="0" xfId="0" applyFont="1" applyFill="1"/>
    <xf numFmtId="0" fontId="5" fillId="0" borderId="0" xfId="0" applyFont="1" applyAlignment="1">
      <alignment horizontal="left" indent="4"/>
    </xf>
    <xf numFmtId="0" fontId="6" fillId="0" borderId="0" xfId="0" applyFont="1" applyAlignment="1">
      <alignment horizontal="left" indent="2"/>
    </xf>
    <xf numFmtId="0" fontId="6" fillId="0" borderId="0" xfId="0" applyFont="1"/>
    <xf numFmtId="3" fontId="6" fillId="0" borderId="4" xfId="0" applyNumberFormat="1" applyFont="1" applyBorder="1" applyAlignment="1">
      <alignment vertical="top" wrapText="1"/>
    </xf>
    <xf numFmtId="4" fontId="6" fillId="0" borderId="4" xfId="0" applyNumberFormat="1" applyFont="1" applyBorder="1" applyAlignment="1">
      <alignment vertical="top" wrapText="1"/>
    </xf>
    <xf numFmtId="0" fontId="18" fillId="0" borderId="0" xfId="1" applyFont="1"/>
    <xf numFmtId="4" fontId="19" fillId="0" borderId="0" xfId="0" applyNumberFormat="1" applyFont="1" applyAlignment="1">
      <alignment wrapText="1"/>
    </xf>
    <xf numFmtId="0" fontId="19" fillId="5" borderId="0" xfId="0" applyFont="1" applyFill="1" applyAlignment="1">
      <alignment wrapText="1"/>
    </xf>
    <xf numFmtId="2" fontId="19" fillId="0" borderId="0" xfId="0" applyNumberFormat="1" applyFont="1" applyAlignment="1">
      <alignment wrapText="1"/>
    </xf>
    <xf numFmtId="8" fontId="19" fillId="0" borderId="0" xfId="0" applyNumberFormat="1" applyFont="1" applyAlignment="1">
      <alignment wrapText="1"/>
    </xf>
    <xf numFmtId="4" fontId="22" fillId="0" borderId="0" xfId="0" applyNumberFormat="1" applyFont="1" applyAlignment="1">
      <alignment wrapText="1"/>
    </xf>
    <xf numFmtId="43" fontId="19" fillId="5" borderId="0" xfId="0" applyNumberFormat="1" applyFont="1" applyFill="1" applyAlignment="1">
      <alignment wrapText="1"/>
    </xf>
    <xf numFmtId="3" fontId="19" fillId="0" borderId="0" xfId="0" applyNumberFormat="1" applyFont="1" applyAlignment="1">
      <alignment wrapText="1"/>
    </xf>
    <xf numFmtId="0" fontId="23" fillId="0" borderId="11" xfId="0" applyFont="1" applyBorder="1" applyAlignment="1">
      <alignment wrapText="1"/>
    </xf>
    <xf numFmtId="0" fontId="23" fillId="0" borderId="11" xfId="0" applyFont="1" applyBorder="1" applyAlignment="1">
      <alignment horizontal="center" wrapText="1"/>
    </xf>
    <xf numFmtId="0" fontId="18" fillId="0" borderId="11" xfId="0" applyFont="1" applyBorder="1" applyAlignment="1">
      <alignment horizontal="center"/>
    </xf>
    <xf numFmtId="49" fontId="18" fillId="0" borderId="32" xfId="0" applyNumberFormat="1" applyFont="1" applyBorder="1" applyAlignment="1">
      <alignment horizontal="center"/>
    </xf>
    <xf numFmtId="49" fontId="18" fillId="0" borderId="32" xfId="0" applyNumberFormat="1" applyFont="1" applyBorder="1"/>
    <xf numFmtId="0" fontId="18" fillId="0" borderId="32" xfId="0" applyFont="1" applyBorder="1" applyAlignment="1">
      <alignment horizontal="center"/>
    </xf>
    <xf numFmtId="2" fontId="18" fillId="2" borderId="1" xfId="0" applyNumberFormat="1" applyFont="1" applyFill="1" applyBorder="1" applyAlignment="1">
      <alignment horizontal="right"/>
    </xf>
    <xf numFmtId="0" fontId="18" fillId="0" borderId="11" xfId="0" applyFont="1" applyBorder="1" applyAlignment="1">
      <alignment horizontal="center" vertical="center" wrapText="1"/>
    </xf>
    <xf numFmtId="164" fontId="18" fillId="0" borderId="11" xfId="0" applyNumberFormat="1" applyFont="1" applyBorder="1" applyAlignment="1">
      <alignment horizontal="left" wrapText="1"/>
    </xf>
    <xf numFmtId="164" fontId="18" fillId="0" borderId="11" xfId="0" applyNumberFormat="1" applyFont="1" applyFill="1" applyBorder="1" applyAlignment="1">
      <alignment horizontal="right"/>
    </xf>
    <xf numFmtId="0" fontId="23" fillId="0" borderId="6" xfId="0" applyFont="1" applyBorder="1"/>
    <xf numFmtId="0" fontId="19" fillId="0" borderId="2" xfId="0" applyFont="1" applyFill="1" applyBorder="1" applyAlignment="1">
      <alignment horizontal="center"/>
    </xf>
    <xf numFmtId="0" fontId="8" fillId="0" borderId="0" xfId="0" applyFont="1"/>
    <xf numFmtId="49" fontId="19" fillId="0" borderId="4" xfId="0" applyNumberFormat="1" applyFont="1" applyBorder="1" applyAlignment="1">
      <alignment horizontal="center"/>
    </xf>
    <xf numFmtId="164" fontId="19" fillId="4" borderId="4" xfId="0" applyNumberFormat="1" applyFont="1" applyFill="1" applyBorder="1" applyAlignment="1"/>
    <xf numFmtId="49" fontId="19" fillId="0" borderId="2" xfId="0" applyNumberFormat="1" applyFont="1" applyBorder="1" applyAlignment="1">
      <alignment horizontal="center"/>
    </xf>
    <xf numFmtId="164" fontId="19" fillId="4" borderId="1" xfId="0" applyNumberFormat="1" applyFont="1" applyFill="1" applyBorder="1" applyAlignment="1"/>
    <xf numFmtId="49" fontId="19" fillId="0" borderId="1" xfId="0" applyNumberFormat="1" applyFont="1" applyBorder="1" applyAlignment="1">
      <alignment horizontal="right"/>
    </xf>
    <xf numFmtId="0" fontId="35" fillId="0" borderId="0" xfId="3" applyFont="1" applyAlignment="1">
      <alignment wrapText="1"/>
    </xf>
    <xf numFmtId="0" fontId="6" fillId="0" borderId="16" xfId="0" applyFont="1" applyBorder="1" applyAlignment="1">
      <alignment horizontal="left"/>
    </xf>
    <xf numFmtId="0" fontId="6" fillId="0" borderId="17" xfId="0" applyFont="1" applyBorder="1"/>
    <xf numFmtId="49" fontId="6" fillId="0" borderId="17" xfId="0" applyNumberFormat="1" applyFont="1" applyBorder="1" applyAlignment="1">
      <alignment horizontal="center" vertical="top" wrapText="1"/>
    </xf>
    <xf numFmtId="49" fontId="6" fillId="0" borderId="9" xfId="0" applyNumberFormat="1" applyFont="1" applyBorder="1" applyAlignment="1">
      <alignment horizontal="center" wrapText="1"/>
    </xf>
    <xf numFmtId="49" fontId="6" fillId="0" borderId="17" xfId="0" applyNumberFormat="1" applyFont="1" applyBorder="1" applyAlignment="1">
      <alignment horizontal="center" wrapText="1"/>
    </xf>
    <xf numFmtId="164" fontId="6" fillId="0" borderId="17" xfId="0" applyNumberFormat="1" applyFont="1" applyBorder="1" applyAlignment="1">
      <alignment horizontal="right" wrapText="1"/>
    </xf>
    <xf numFmtId="2" fontId="6" fillId="0" borderId="17" xfId="0" applyNumberFormat="1" applyFont="1" applyBorder="1" applyAlignment="1">
      <alignment horizontal="right" wrapText="1"/>
    </xf>
    <xf numFmtId="164" fontId="6" fillId="0" borderId="19" xfId="0" applyNumberFormat="1" applyFont="1" applyFill="1" applyBorder="1" applyAlignment="1">
      <alignment horizontal="right" wrapText="1"/>
    </xf>
    <xf numFmtId="164" fontId="6" fillId="3" borderId="20" xfId="0" applyNumberFormat="1" applyFont="1" applyFill="1" applyBorder="1" applyAlignment="1">
      <alignment horizontal="right" wrapText="1"/>
    </xf>
    <xf numFmtId="0" fontId="6" fillId="0" borderId="0" xfId="0" applyFont="1" applyBorder="1" applyAlignment="1">
      <alignment horizontal="left"/>
    </xf>
    <xf numFmtId="0" fontId="6" fillId="0" borderId="0" xfId="0" applyFont="1" applyBorder="1"/>
    <xf numFmtId="49" fontId="6" fillId="0" borderId="0" xfId="0" applyNumberFormat="1" applyFont="1" applyBorder="1" applyAlignment="1">
      <alignment horizontal="center" vertical="top" wrapText="1"/>
    </xf>
    <xf numFmtId="49" fontId="6" fillId="0" borderId="0" xfId="0" applyNumberFormat="1" applyFont="1" applyBorder="1" applyAlignment="1">
      <alignment horizontal="center" wrapText="1"/>
    </xf>
    <xf numFmtId="4" fontId="6" fillId="0" borderId="0" xfId="0" applyNumberFormat="1" applyFont="1" applyBorder="1" applyAlignment="1">
      <alignment horizontal="center" wrapText="1"/>
    </xf>
    <xf numFmtId="49" fontId="6" fillId="0" borderId="0" xfId="0" applyNumberFormat="1" applyFont="1" applyBorder="1" applyAlignment="1">
      <alignment horizontal="right" wrapText="1"/>
    </xf>
    <xf numFmtId="4" fontId="6" fillId="0" borderId="0" xfId="0" applyNumberFormat="1" applyFont="1" applyFill="1" applyBorder="1" applyAlignment="1">
      <alignment horizontal="right" wrapText="1"/>
    </xf>
    <xf numFmtId="0" fontId="6" fillId="0" borderId="9" xfId="0" applyFont="1" applyBorder="1"/>
    <xf numFmtId="0" fontId="6" fillId="0" borderId="9" xfId="0" applyFont="1" applyBorder="1" applyAlignment="1">
      <alignment horizontal="center"/>
    </xf>
    <xf numFmtId="0" fontId="6" fillId="0" borderId="0" xfId="0" applyFont="1" applyAlignment="1">
      <alignment horizontal="center"/>
    </xf>
    <xf numFmtId="4" fontId="6" fillId="0" borderId="0" xfId="0" applyNumberFormat="1" applyFont="1" applyAlignment="1">
      <alignment horizontal="center" wrapText="1"/>
    </xf>
    <xf numFmtId="0" fontId="6" fillId="0" borderId="0" xfId="0" applyFont="1" applyAlignment="1">
      <alignment horizontal="right" wrapText="1"/>
    </xf>
    <xf numFmtId="4" fontId="6" fillId="0" borderId="0" xfId="0" applyNumberFormat="1" applyFont="1" applyFill="1" applyAlignment="1">
      <alignment horizontal="right" wrapText="1"/>
    </xf>
    <xf numFmtId="0" fontId="6" fillId="0" borderId="21" xfId="0" applyFont="1" applyBorder="1" applyAlignment="1">
      <alignment horizontal="left"/>
    </xf>
    <xf numFmtId="49" fontId="6" fillId="0" borderId="21" xfId="0" applyNumberFormat="1" applyFont="1" applyBorder="1" applyAlignment="1">
      <alignment horizontal="center" vertical="top" wrapText="1"/>
    </xf>
    <xf numFmtId="49" fontId="6" fillId="0" borderId="23" xfId="0" applyNumberFormat="1" applyFont="1" applyBorder="1" applyAlignment="1">
      <alignment horizontal="center" vertical="top" wrapText="1"/>
    </xf>
    <xf numFmtId="0" fontId="6" fillId="0" borderId="22" xfId="0" applyFont="1" applyBorder="1" applyAlignment="1">
      <alignment horizontal="center" vertical="top" wrapText="1"/>
    </xf>
    <xf numFmtId="164" fontId="6" fillId="0" borderId="22" xfId="0" applyNumberFormat="1" applyFont="1" applyBorder="1" applyAlignment="1">
      <alignment horizontal="right" wrapText="1"/>
    </xf>
    <xf numFmtId="2" fontId="6" fillId="0" borderId="18" xfId="0" applyNumberFormat="1" applyFont="1" applyBorder="1" applyAlignment="1">
      <alignment horizontal="right" wrapText="1"/>
    </xf>
    <xf numFmtId="0" fontId="6" fillId="0" borderId="0" xfId="0" applyFont="1" applyBorder="1" applyAlignment="1">
      <alignment horizontal="center" vertical="top" wrapText="1"/>
    </xf>
    <xf numFmtId="0" fontId="6" fillId="0" borderId="0" xfId="0" applyFont="1" applyBorder="1" applyAlignment="1">
      <alignment horizontal="right" wrapText="1"/>
    </xf>
    <xf numFmtId="0" fontId="6" fillId="0" borderId="24" xfId="0" applyFont="1" applyBorder="1" applyAlignment="1">
      <alignment horizontal="left"/>
    </xf>
    <xf numFmtId="0" fontId="6" fillId="0" borderId="31" xfId="0" applyFont="1" applyBorder="1"/>
    <xf numFmtId="0" fontId="6" fillId="0" borderId="30" xfId="0" applyFont="1" applyBorder="1" applyAlignment="1">
      <alignment horizontal="center" vertical="top" wrapText="1"/>
    </xf>
    <xf numFmtId="0" fontId="6" fillId="0" borderId="18" xfId="0" applyFont="1" applyBorder="1" applyAlignment="1">
      <alignment horizontal="center" vertical="top" wrapText="1"/>
    </xf>
    <xf numFmtId="164" fontId="6" fillId="0" borderId="18" xfId="0" applyNumberFormat="1" applyFont="1" applyBorder="1" applyAlignment="1">
      <alignment horizontal="right" wrapText="1"/>
    </xf>
    <xf numFmtId="4" fontId="6" fillId="0" borderId="0" xfId="0" applyNumberFormat="1" applyFont="1" applyBorder="1" applyAlignment="1">
      <alignment horizontal="right" wrapText="1"/>
    </xf>
    <xf numFmtId="164" fontId="6" fillId="0" borderId="0" xfId="0" applyNumberFormat="1" applyFont="1" applyFill="1" applyBorder="1" applyAlignment="1">
      <alignment horizontal="right" wrapText="1"/>
    </xf>
    <xf numFmtId="49" fontId="6" fillId="0" borderId="26" xfId="0" applyNumberFormat="1" applyFont="1" applyBorder="1" applyAlignment="1">
      <alignment horizontal="center" vertical="top" wrapText="1"/>
    </xf>
    <xf numFmtId="0" fontId="6" fillId="0" borderId="25" xfId="0" applyFont="1" applyBorder="1" applyAlignment="1">
      <alignment horizontal="center" vertical="top" wrapText="1"/>
    </xf>
    <xf numFmtId="164" fontId="6" fillId="0" borderId="25" xfId="0" applyNumberFormat="1" applyFont="1" applyBorder="1" applyAlignment="1">
      <alignment horizontal="right" wrapText="1"/>
    </xf>
    <xf numFmtId="2" fontId="6" fillId="0" borderId="25" xfId="0" applyNumberFormat="1" applyFont="1" applyBorder="1" applyAlignment="1">
      <alignment horizontal="right" wrapText="1"/>
    </xf>
    <xf numFmtId="4" fontId="6" fillId="0" borderId="0" xfId="0" applyNumberFormat="1" applyFont="1" applyAlignment="1">
      <alignment wrapText="1"/>
    </xf>
    <xf numFmtId="0" fontId="8" fillId="0" borderId="0" xfId="0" applyFont="1" applyAlignment="1">
      <alignment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18" fillId="0" borderId="11" xfId="0" applyFont="1" applyBorder="1" applyAlignment="1">
      <alignment wrapText="1"/>
    </xf>
    <xf numFmtId="0" fontId="18" fillId="0" borderId="11" xfId="0" applyFont="1" applyBorder="1" applyAlignment="1">
      <alignment horizontal="center" wrapText="1"/>
    </xf>
    <xf numFmtId="164" fontId="18" fillId="0" borderId="11" xfId="0" applyNumberFormat="1" applyFont="1" applyBorder="1" applyAlignment="1">
      <alignment horizontal="right" wrapText="1"/>
    </xf>
    <xf numFmtId="0" fontId="8" fillId="0" borderId="0" xfId="0" applyFont="1" applyFill="1"/>
    <xf numFmtId="0" fontId="36" fillId="0" borderId="0" xfId="0" applyFont="1"/>
    <xf numFmtId="0" fontId="4" fillId="0" borderId="5" xfId="0" applyFont="1" applyBorder="1" applyAlignment="1">
      <alignment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3" xfId="0" applyFont="1" applyBorder="1" applyAlignment="1">
      <alignment vertical="top" wrapText="1"/>
    </xf>
    <xf numFmtId="164" fontId="2" fillId="0" borderId="4" xfId="0" applyNumberFormat="1" applyFont="1" applyBorder="1" applyAlignment="1">
      <alignment vertical="top" wrapText="1"/>
    </xf>
    <xf numFmtId="0" fontId="2" fillId="0" borderId="4" xfId="0" applyFont="1" applyBorder="1" applyAlignment="1">
      <alignment vertical="top" wrapText="1"/>
    </xf>
    <xf numFmtId="0" fontId="4" fillId="0" borderId="3" xfId="0" applyFont="1" applyBorder="1" applyAlignment="1">
      <alignment vertical="top" wrapText="1"/>
    </xf>
    <xf numFmtId="164" fontId="2" fillId="2" borderId="4" xfId="0" applyNumberFormat="1" applyFont="1" applyFill="1" applyBorder="1" applyAlignment="1">
      <alignment vertical="top" wrapText="1"/>
    </xf>
    <xf numFmtId="0" fontId="5" fillId="3" borderId="0" xfId="0" applyFont="1" applyFill="1" applyAlignment="1">
      <alignment horizontal="left" indent="4"/>
    </xf>
    <xf numFmtId="44" fontId="19" fillId="3" borderId="26" xfId="2" applyFont="1" applyFill="1" applyBorder="1" applyAlignment="1"/>
    <xf numFmtId="0" fontId="6" fillId="3" borderId="3" xfId="0" applyFont="1" applyFill="1" applyBorder="1" applyAlignment="1">
      <alignment vertical="top" wrapText="1"/>
    </xf>
    <xf numFmtId="4" fontId="6" fillId="3" borderId="4" xfId="0" applyNumberFormat="1" applyFont="1" applyFill="1" applyBorder="1" applyAlignment="1">
      <alignment vertical="top" wrapText="1"/>
    </xf>
    <xf numFmtId="0" fontId="6" fillId="3" borderId="3" xfId="1" applyFont="1" applyFill="1" applyBorder="1" applyAlignment="1">
      <alignment vertical="top" wrapText="1"/>
    </xf>
    <xf numFmtId="0" fontId="6" fillId="3" borderId="1" xfId="1" applyFont="1" applyFill="1" applyBorder="1" applyAlignment="1">
      <alignment vertical="top" wrapText="1"/>
    </xf>
    <xf numFmtId="0" fontId="23" fillId="0" borderId="13" xfId="0" applyFont="1" applyBorder="1" applyAlignment="1">
      <alignment horizontal="center"/>
    </xf>
    <xf numFmtId="0" fontId="37" fillId="0" borderId="11" xfId="0" applyFont="1" applyBorder="1" applyAlignment="1">
      <alignment horizontal="center" vertical="center" wrapText="1"/>
    </xf>
    <xf numFmtId="0" fontId="18" fillId="0" borderId="0" xfId="0" applyFont="1" applyBorder="1" applyAlignment="1">
      <alignment horizontal="center"/>
    </xf>
    <xf numFmtId="0" fontId="19" fillId="0" borderId="0" xfId="0" applyFont="1" applyBorder="1" applyAlignment="1">
      <alignment wrapText="1"/>
    </xf>
    <xf numFmtId="8" fontId="19" fillId="0" borderId="0" xfId="0" applyNumberFormat="1" applyFont="1" applyBorder="1" applyAlignment="1">
      <alignment horizontal="right"/>
    </xf>
    <xf numFmtId="49" fontId="19" fillId="0" borderId="0" xfId="0" applyNumberFormat="1" applyFont="1" applyBorder="1" applyAlignment="1">
      <alignment horizontal="left"/>
    </xf>
    <xf numFmtId="49" fontId="19" fillId="0" borderId="0" xfId="0" applyNumberFormat="1" applyFont="1" applyBorder="1" applyAlignment="1">
      <alignment horizontal="right"/>
    </xf>
    <xf numFmtId="164" fontId="19" fillId="0" borderId="0" xfId="0" applyNumberFormat="1" applyFont="1" applyBorder="1" applyAlignment="1"/>
    <xf numFmtId="164" fontId="19" fillId="0" borderId="0" xfId="0" applyNumberFormat="1" applyFont="1" applyFill="1" applyBorder="1" applyAlignment="1"/>
    <xf numFmtId="0" fontId="23" fillId="3" borderId="14" xfId="0" applyFont="1" applyFill="1" applyBorder="1"/>
    <xf numFmtId="0" fontId="23" fillId="3" borderId="13" xfId="0" applyFont="1" applyFill="1" applyBorder="1"/>
    <xf numFmtId="0" fontId="23" fillId="3" borderId="6" xfId="0" applyFont="1" applyFill="1" applyBorder="1"/>
    <xf numFmtId="0" fontId="18" fillId="3" borderId="7" xfId="0" applyFont="1" applyFill="1" applyBorder="1"/>
    <xf numFmtId="0" fontId="18" fillId="0" borderId="14" xfId="0" applyFont="1" applyBorder="1" applyAlignment="1">
      <alignment horizontal="center"/>
    </xf>
    <xf numFmtId="0" fontId="19" fillId="0" borderId="13" xfId="0" applyFont="1" applyBorder="1" applyAlignment="1">
      <alignment wrapText="1"/>
    </xf>
    <xf numFmtId="8" fontId="19" fillId="0" borderId="13" xfId="0" applyNumberFormat="1" applyFont="1" applyBorder="1" applyAlignment="1">
      <alignment horizontal="right"/>
    </xf>
    <xf numFmtId="49" fontId="19" fillId="0" borderId="13" xfId="0" applyNumberFormat="1" applyFont="1" applyBorder="1" applyAlignment="1">
      <alignment horizontal="left"/>
    </xf>
    <xf numFmtId="49" fontId="19" fillId="0" borderId="13" xfId="0" applyNumberFormat="1" applyFont="1" applyBorder="1" applyAlignment="1">
      <alignment horizontal="right"/>
    </xf>
    <xf numFmtId="164" fontId="19" fillId="0" borderId="13" xfId="0" applyNumberFormat="1" applyFont="1" applyBorder="1" applyAlignment="1"/>
    <xf numFmtId="164" fontId="19" fillId="0" borderId="38" xfId="0" applyNumberFormat="1" applyFont="1" applyFill="1" applyBorder="1" applyAlignment="1"/>
    <xf numFmtId="0" fontId="6" fillId="0" borderId="0" xfId="0" applyFont="1" applyBorder="1" applyAlignment="1">
      <alignment horizontal="center"/>
    </xf>
    <xf numFmtId="0" fontId="6" fillId="0" borderId="19" xfId="0" applyNumberFormat="1" applyFont="1" applyFill="1" applyBorder="1" applyAlignment="1">
      <alignment horizontal="right" wrapText="1"/>
    </xf>
    <xf numFmtId="0" fontId="6" fillId="3" borderId="21" xfId="0" applyFont="1" applyFill="1" applyBorder="1" applyAlignment="1">
      <alignment horizontal="left"/>
    </xf>
    <xf numFmtId="49" fontId="6" fillId="0" borderId="39" xfId="0" applyNumberFormat="1" applyFont="1" applyBorder="1" applyAlignment="1">
      <alignment horizontal="center" vertical="top" wrapText="1"/>
    </xf>
    <xf numFmtId="49" fontId="6" fillId="0" borderId="19" xfId="0" applyNumberFormat="1" applyFont="1" applyBorder="1" applyAlignment="1">
      <alignment horizontal="center" wrapText="1"/>
    </xf>
    <xf numFmtId="49" fontId="6" fillId="0" borderId="11" xfId="0" applyNumberFormat="1" applyFont="1" applyBorder="1" applyAlignment="1">
      <alignment horizontal="center" wrapText="1"/>
    </xf>
    <xf numFmtId="0" fontId="6" fillId="3" borderId="24" xfId="0" applyFont="1" applyFill="1" applyBorder="1" applyAlignment="1">
      <alignment horizontal="left"/>
    </xf>
    <xf numFmtId="4" fontId="19" fillId="3" borderId="0" xfId="0" applyNumberFormat="1" applyFont="1" applyFill="1" applyAlignment="1">
      <alignment wrapText="1"/>
    </xf>
    <xf numFmtId="44" fontId="18" fillId="3" borderId="0" xfId="0" applyNumberFormat="1" applyFont="1" applyFill="1"/>
    <xf numFmtId="0" fontId="19" fillId="3" borderId="0" xfId="0" applyFont="1" applyFill="1" applyAlignment="1">
      <alignment wrapText="1"/>
    </xf>
    <xf numFmtId="2" fontId="18" fillId="3" borderId="0" xfId="0" applyNumberFormat="1" applyFont="1" applyFill="1"/>
    <xf numFmtId="0" fontId="6" fillId="3" borderId="0" xfId="1" applyFont="1" applyFill="1" applyBorder="1" applyAlignment="1">
      <alignment vertical="top" wrapText="1"/>
    </xf>
    <xf numFmtId="44" fontId="19" fillId="3" borderId="9" xfId="2" applyFont="1" applyFill="1" applyBorder="1" applyAlignment="1"/>
    <xf numFmtId="44" fontId="19" fillId="3" borderId="15" xfId="2" applyFont="1" applyFill="1" applyBorder="1" applyAlignment="1"/>
    <xf numFmtId="0" fontId="6" fillId="0" borderId="19" xfId="0" applyFont="1" applyBorder="1" applyAlignment="1">
      <alignment wrapText="1"/>
    </xf>
    <xf numFmtId="0" fontId="6" fillId="3" borderId="11" xfId="0" applyFont="1" applyFill="1" applyBorder="1" applyAlignment="1">
      <alignment horizontal="left"/>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32" fillId="0" borderId="0" xfId="0" applyFont="1" applyAlignment="1">
      <alignment horizontal="center"/>
    </xf>
    <xf numFmtId="0" fontId="0" fillId="0" borderId="0" xfId="0" applyFont="1" applyAlignment="1"/>
    <xf numFmtId="0" fontId="2" fillId="0" borderId="0" xfId="0" applyFont="1" applyAlignment="1">
      <alignment horizontal="center"/>
    </xf>
    <xf numFmtId="0" fontId="23" fillId="0" borderId="33" xfId="0" applyFont="1" applyBorder="1" applyAlignment="1">
      <alignment horizontal="center"/>
    </xf>
    <xf numFmtId="0" fontId="23" fillId="0" borderId="34" xfId="0" applyFont="1" applyBorder="1" applyAlignment="1">
      <alignment horizontal="center"/>
    </xf>
    <xf numFmtId="0" fontId="18" fillId="0" borderId="0" xfId="0" applyFont="1" applyAlignment="1">
      <alignment horizontal="left" vertical="top" wrapText="1"/>
    </xf>
    <xf numFmtId="0" fontId="18" fillId="3" borderId="0" xfId="0" applyFont="1" applyFill="1" applyAlignment="1">
      <alignment horizontal="left" wrapText="1"/>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16" xfId="0" applyFont="1" applyBorder="1" applyAlignment="1">
      <alignment horizontal="center"/>
    </xf>
    <xf numFmtId="0" fontId="6" fillId="0" borderId="9"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49" fontId="21" fillId="0" borderId="0" xfId="0" applyNumberFormat="1" applyFont="1" applyAlignment="1">
      <alignment horizontal="left"/>
    </xf>
    <xf numFmtId="0" fontId="25" fillId="0" borderId="0" xfId="0" applyFont="1" applyAlignment="1">
      <alignment horizontal="left"/>
    </xf>
    <xf numFmtId="49" fontId="13" fillId="0" borderId="5"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8" fillId="0" borderId="5" xfId="0" applyFont="1" applyBorder="1" applyAlignment="1">
      <alignment vertical="top" wrapText="1"/>
    </xf>
    <xf numFmtId="0" fontId="18" fillId="0" borderId="8" xfId="0" applyFont="1" applyBorder="1" applyAlignment="1">
      <alignment vertical="top" wrapText="1"/>
    </xf>
    <xf numFmtId="0" fontId="18" fillId="0" borderId="3" xfId="0" applyFont="1" applyBorder="1" applyAlignment="1">
      <alignment vertical="top" wrapText="1"/>
    </xf>
    <xf numFmtId="0" fontId="4" fillId="0" borderId="1" xfId="0" applyFont="1" applyBorder="1" applyAlignment="1">
      <alignment horizontal="center" vertical="center"/>
    </xf>
  </cellXfs>
  <cellStyles count="8">
    <cellStyle name="Comma 2" xfId="6"/>
    <cellStyle name="Currency" xfId="2" builtinId="4"/>
    <cellStyle name="Currency 2" xfId="7"/>
    <cellStyle name="Currency 3" xfId="5"/>
    <cellStyle name="Hyperlink" xfId="3" builtinId="8"/>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tabSelected="1" workbookViewId="0">
      <selection activeCell="A79" sqref="A79"/>
    </sheetView>
  </sheetViews>
  <sheetFormatPr defaultRowHeight="12.75" x14ac:dyDescent="0.2"/>
  <cols>
    <col min="1" max="1" width="68" customWidth="1"/>
    <col min="2" max="2" width="30.28515625" customWidth="1"/>
  </cols>
  <sheetData>
    <row r="1" spans="1:4" ht="18.75" x14ac:dyDescent="0.3">
      <c r="A1" s="285" t="s">
        <v>72</v>
      </c>
      <c r="B1" s="286"/>
    </row>
    <row r="2" spans="1:4" ht="15" x14ac:dyDescent="0.25">
      <c r="A2" s="287" t="s">
        <v>0</v>
      </c>
      <c r="B2" s="286"/>
    </row>
    <row r="3" spans="1:4" ht="15" x14ac:dyDescent="0.25">
      <c r="A3" s="1"/>
      <c r="B3" s="148"/>
    </row>
    <row r="4" spans="1:4" ht="15" x14ac:dyDescent="0.25">
      <c r="A4" s="1" t="s">
        <v>1</v>
      </c>
      <c r="B4" s="148"/>
    </row>
    <row r="5" spans="1:4" ht="15" x14ac:dyDescent="0.25">
      <c r="A5" s="1" t="s">
        <v>181</v>
      </c>
      <c r="B5" s="148"/>
    </row>
    <row r="6" spans="1:4" ht="15" x14ac:dyDescent="0.25">
      <c r="A6" s="1"/>
      <c r="B6" s="148"/>
    </row>
    <row r="7" spans="1:4" ht="15" x14ac:dyDescent="0.25">
      <c r="A7" s="2" t="s">
        <v>3</v>
      </c>
      <c r="B7" s="148"/>
    </row>
    <row r="8" spans="1:4" x14ac:dyDescent="0.2">
      <c r="A8" s="149" t="s">
        <v>108</v>
      </c>
      <c r="B8" s="78">
        <f>'Lines 1 &amp; 2 '!H8</f>
        <v>0</v>
      </c>
    </row>
    <row r="9" spans="1:4" s="43" customFormat="1" x14ac:dyDescent="0.2">
      <c r="A9" s="150" t="s">
        <v>188</v>
      </c>
      <c r="B9" s="79">
        <f>'Lines 1 &amp; 2 '!H12</f>
        <v>0</v>
      </c>
      <c r="D9" s="90"/>
    </row>
    <row r="10" spans="1:4" s="123" customFormat="1" x14ac:dyDescent="0.2">
      <c r="A10" s="240" t="s">
        <v>229</v>
      </c>
      <c r="B10" s="241">
        <f>'Lines 1 &amp; 2 '!H15</f>
        <v>0</v>
      </c>
      <c r="D10" s="90"/>
    </row>
    <row r="11" spans="1:4" s="123" customFormat="1" x14ac:dyDescent="0.2">
      <c r="A11" s="240" t="s">
        <v>230</v>
      </c>
      <c r="B11" s="241">
        <f>'Lines 1 &amp; 2 '!H19</f>
        <v>0</v>
      </c>
      <c r="D11" s="90"/>
    </row>
    <row r="12" spans="1:4" x14ac:dyDescent="0.2">
      <c r="A12" s="150"/>
      <c r="B12" s="81"/>
    </row>
    <row r="13" spans="1:4" s="43" customFormat="1" x14ac:dyDescent="0.2">
      <c r="A13" s="149" t="s">
        <v>107</v>
      </c>
      <c r="B13" s="80">
        <f>'Lines 1 &amp; 2 '!H24</f>
        <v>0</v>
      </c>
    </row>
    <row r="14" spans="1:4" s="43" customFormat="1" x14ac:dyDescent="0.2">
      <c r="A14" s="150" t="s">
        <v>189</v>
      </c>
      <c r="B14" s="79">
        <f>'Lines 1 &amp; 2 '!H28</f>
        <v>0</v>
      </c>
    </row>
    <row r="15" spans="1:4" s="43" customFormat="1" x14ac:dyDescent="0.2">
      <c r="A15" s="150" t="s">
        <v>190</v>
      </c>
      <c r="B15" s="79">
        <f>'Lines 1 &amp; 2 '!H32</f>
        <v>0</v>
      </c>
    </row>
    <row r="16" spans="1:4" s="43" customFormat="1" x14ac:dyDescent="0.2">
      <c r="A16" s="150" t="s">
        <v>183</v>
      </c>
      <c r="B16" s="79">
        <f>'Lines 1 &amp; 2 '!H36</f>
        <v>0</v>
      </c>
    </row>
    <row r="17" spans="1:2" s="123" customFormat="1" x14ac:dyDescent="0.2">
      <c r="A17" s="240" t="s">
        <v>231</v>
      </c>
      <c r="B17" s="279">
        <f>'Lines 1 &amp; 2 '!H39</f>
        <v>0</v>
      </c>
    </row>
    <row r="18" spans="1:2" s="123" customFormat="1" x14ac:dyDescent="0.2">
      <c r="A18" s="240" t="s">
        <v>232</v>
      </c>
      <c r="B18" s="279">
        <f>'Lines 1 &amp; 2 '!H43</f>
        <v>0</v>
      </c>
    </row>
    <row r="19" spans="1:2" s="123" customFormat="1" x14ac:dyDescent="0.2">
      <c r="A19" s="240" t="s">
        <v>233</v>
      </c>
      <c r="B19" s="279">
        <f>'Lines 1 &amp; 2 '!H47</f>
        <v>0</v>
      </c>
    </row>
    <row r="20" spans="1:2" s="123" customFormat="1" x14ac:dyDescent="0.2">
      <c r="A20" s="240" t="s">
        <v>234</v>
      </c>
      <c r="B20" s="278">
        <f>'Lines 1 &amp; 2 '!H51</f>
        <v>0</v>
      </c>
    </row>
    <row r="21" spans="1:2" s="43" customFormat="1" x14ac:dyDescent="0.2">
      <c r="A21" s="150"/>
      <c r="B21" s="80"/>
    </row>
    <row r="22" spans="1:2" s="43" customFormat="1" x14ac:dyDescent="0.2">
      <c r="A22" s="3" t="s">
        <v>128</v>
      </c>
      <c r="B22" s="82">
        <f>'Lines 3 &amp; 4'!K8</f>
        <v>0</v>
      </c>
    </row>
    <row r="23" spans="1:2" s="43" customFormat="1" x14ac:dyDescent="0.2">
      <c r="A23" s="150" t="s">
        <v>129</v>
      </c>
      <c r="B23" s="79">
        <f>'Lines 3 &amp; 4'!K9</f>
        <v>0</v>
      </c>
    </row>
    <row r="24" spans="1:2" s="43" customFormat="1" x14ac:dyDescent="0.2">
      <c r="A24" s="150"/>
      <c r="B24" s="80"/>
    </row>
    <row r="25" spans="1:2" x14ac:dyDescent="0.2">
      <c r="A25" s="3" t="s">
        <v>130</v>
      </c>
      <c r="B25" s="82">
        <f>'Lines 3 &amp; 4'!K10</f>
        <v>0</v>
      </c>
    </row>
    <row r="26" spans="1:2" s="43" customFormat="1" x14ac:dyDescent="0.2">
      <c r="A26" s="150" t="s">
        <v>131</v>
      </c>
      <c r="B26" s="79">
        <f>'Lines 3 &amp; 4'!K11</f>
        <v>0</v>
      </c>
    </row>
    <row r="27" spans="1:2" x14ac:dyDescent="0.2">
      <c r="A27" s="150" t="s">
        <v>132</v>
      </c>
      <c r="B27" s="79">
        <f>'Lines 3 &amp; 4'!K12</f>
        <v>0</v>
      </c>
    </row>
    <row r="28" spans="1:2" s="43" customFormat="1" x14ac:dyDescent="0.2">
      <c r="A28" s="150" t="s">
        <v>133</v>
      </c>
      <c r="B28" s="79">
        <f>'Lines 3 &amp; 4'!K13</f>
        <v>0</v>
      </c>
    </row>
    <row r="29" spans="1:2" x14ac:dyDescent="0.2">
      <c r="A29" s="3"/>
      <c r="B29" s="82"/>
    </row>
    <row r="30" spans="1:2" x14ac:dyDescent="0.2">
      <c r="A30" s="3" t="s">
        <v>134</v>
      </c>
      <c r="B30" s="83">
        <f>'Line 5'!C10</f>
        <v>0</v>
      </c>
    </row>
    <row r="31" spans="1:2" x14ac:dyDescent="0.2">
      <c r="A31" s="151"/>
      <c r="B31" s="82"/>
    </row>
    <row r="32" spans="1:2" ht="15" x14ac:dyDescent="0.25">
      <c r="A32" s="2" t="s">
        <v>4</v>
      </c>
      <c r="B32" s="82"/>
    </row>
    <row r="33" spans="1:2" x14ac:dyDescent="0.2">
      <c r="A33" s="3" t="s">
        <v>94</v>
      </c>
      <c r="B33" s="82"/>
    </row>
    <row r="34" spans="1:2" x14ac:dyDescent="0.2">
      <c r="A34" s="3" t="s">
        <v>135</v>
      </c>
      <c r="B34" s="82">
        <f>ROUND('Lines 6 &amp; 7'!G24,2)</f>
        <v>0</v>
      </c>
    </row>
    <row r="35" spans="1:2" x14ac:dyDescent="0.2">
      <c r="A35" s="3" t="s">
        <v>191</v>
      </c>
      <c r="B35" s="79">
        <f>ROUND('Lines 6 &amp; 7'!D33,2)</f>
        <v>0</v>
      </c>
    </row>
    <row r="36" spans="1:2" x14ac:dyDescent="0.2">
      <c r="A36" s="3" t="s">
        <v>192</v>
      </c>
      <c r="B36" s="84">
        <f>'Lines 8 &amp; 9'!C12</f>
        <v>0</v>
      </c>
    </row>
    <row r="37" spans="1:2" x14ac:dyDescent="0.2">
      <c r="A37" s="3" t="s">
        <v>55</v>
      </c>
      <c r="B37" s="85"/>
    </row>
    <row r="38" spans="1:2" x14ac:dyDescent="0.2">
      <c r="A38" s="3" t="s">
        <v>136</v>
      </c>
      <c r="B38" s="84">
        <f>'Lines 8 &amp; 9'!C20</f>
        <v>0</v>
      </c>
    </row>
    <row r="39" spans="1:2" ht="19.5" customHeight="1" x14ac:dyDescent="0.2">
      <c r="A39" s="152" t="s">
        <v>193</v>
      </c>
      <c r="B39" s="84">
        <f>SUM(B8:B38)</f>
        <v>0</v>
      </c>
    </row>
    <row r="40" spans="1:2" ht="15.75" x14ac:dyDescent="0.25">
      <c r="A40" s="4"/>
      <c r="B40" s="148"/>
    </row>
    <row r="41" spans="1:2" ht="42" customHeight="1" x14ac:dyDescent="0.2">
      <c r="A41" s="283" t="s">
        <v>5</v>
      </c>
      <c r="B41" s="284"/>
    </row>
    <row r="42" spans="1:2" x14ac:dyDescent="0.2">
      <c r="A42" s="47"/>
      <c r="B42" s="48"/>
    </row>
    <row r="43" spans="1:2" x14ac:dyDescent="0.2">
      <c r="A43" s="47" t="s">
        <v>6</v>
      </c>
      <c r="B43" s="48" t="s">
        <v>7</v>
      </c>
    </row>
    <row r="44" spans="1:2" ht="19.149999999999999" customHeight="1" x14ac:dyDescent="0.2">
      <c r="A44" s="47" t="s">
        <v>8</v>
      </c>
      <c r="B44" s="48" t="s">
        <v>9</v>
      </c>
    </row>
    <row r="45" spans="1:2" x14ac:dyDescent="0.2">
      <c r="A45" s="48" t="s">
        <v>10</v>
      </c>
      <c r="B45" s="49" t="s">
        <v>11</v>
      </c>
    </row>
    <row r="46" spans="1:2" x14ac:dyDescent="0.2">
      <c r="A46" s="48" t="s">
        <v>12</v>
      </c>
      <c r="B46" s="49" t="s">
        <v>13</v>
      </c>
    </row>
    <row r="47" spans="1:2" ht="15" x14ac:dyDescent="0.25">
      <c r="A47" s="46"/>
      <c r="B47" s="124"/>
    </row>
    <row r="48" spans="1:2" x14ac:dyDescent="0.2">
      <c r="A48" s="124"/>
      <c r="B48" s="124"/>
    </row>
    <row r="49" spans="1:2" ht="27.95" customHeight="1" x14ac:dyDescent="0.2">
      <c r="A49" s="282" t="s">
        <v>119</v>
      </c>
      <c r="B49" s="282"/>
    </row>
    <row r="50" spans="1:2" x14ac:dyDescent="0.2">
      <c r="A50" s="124"/>
      <c r="B50" s="124"/>
    </row>
    <row r="51" spans="1:2" x14ac:dyDescent="0.2">
      <c r="A51" s="124" t="s">
        <v>60</v>
      </c>
      <c r="B51" s="124"/>
    </row>
    <row r="52" spans="1:2" x14ac:dyDescent="0.2">
      <c r="A52" s="148"/>
      <c r="B52" s="148"/>
    </row>
    <row r="53" spans="1:2" x14ac:dyDescent="0.2">
      <c r="A53" s="148"/>
      <c r="B53" s="148"/>
    </row>
    <row r="54" spans="1:2" x14ac:dyDescent="0.2">
      <c r="A54" s="148"/>
      <c r="B54" s="148"/>
    </row>
    <row r="55" spans="1:2" x14ac:dyDescent="0.2">
      <c r="A55" s="148"/>
      <c r="B55" s="148"/>
    </row>
    <row r="56" spans="1:2" x14ac:dyDescent="0.2">
      <c r="A56" s="148"/>
      <c r="B56" s="148"/>
    </row>
    <row r="57" spans="1:2" x14ac:dyDescent="0.2">
      <c r="A57" s="148"/>
      <c r="B57" s="148"/>
    </row>
    <row r="58" spans="1:2" x14ac:dyDescent="0.2">
      <c r="A58" s="148"/>
      <c r="B58" s="148"/>
    </row>
    <row r="59" spans="1:2" ht="15" x14ac:dyDescent="0.25">
      <c r="A59" s="1" t="s">
        <v>1</v>
      </c>
      <c r="B59" s="148"/>
    </row>
    <row r="60" spans="1:2" ht="15" x14ac:dyDescent="0.25">
      <c r="A60" s="1" t="s">
        <v>2</v>
      </c>
      <c r="B60" s="148"/>
    </row>
    <row r="61" spans="1:2" x14ac:dyDescent="0.2">
      <c r="A61" s="148"/>
      <c r="B61" s="148" t="s">
        <v>36</v>
      </c>
    </row>
    <row r="62" spans="1:2" ht="15" x14ac:dyDescent="0.25">
      <c r="A62" s="5" t="s">
        <v>14</v>
      </c>
      <c r="B62" s="148"/>
    </row>
    <row r="63" spans="1:2" ht="15.75" thickBot="1" x14ac:dyDescent="0.3">
      <c r="A63" s="1"/>
      <c r="B63" s="148"/>
    </row>
    <row r="64" spans="1:2" ht="13.5" thickBot="1" x14ac:dyDescent="0.25">
      <c r="A64" s="50" t="s">
        <v>15</v>
      </c>
      <c r="B64" s="51" t="s">
        <v>16</v>
      </c>
    </row>
    <row r="65" spans="1:2" ht="13.5" thickBot="1" x14ac:dyDescent="0.25">
      <c r="A65" s="132" t="s">
        <v>70</v>
      </c>
      <c r="B65" s="153">
        <f>SUM('Lines 3 &amp; 4'!J8:J13)</f>
        <v>0</v>
      </c>
    </row>
    <row r="66" spans="1:2" ht="13.5" thickBot="1" x14ac:dyDescent="0.25">
      <c r="A66" s="132" t="s">
        <v>172</v>
      </c>
      <c r="B66" s="153">
        <f>SUM('Weighted Avg'!H4:H5)</f>
        <v>0</v>
      </c>
    </row>
    <row r="67" spans="1:2" s="43" customFormat="1" ht="13.5" thickBot="1" x14ac:dyDescent="0.25">
      <c r="A67" s="132" t="s">
        <v>184</v>
      </c>
      <c r="B67" s="153">
        <f>SUM('Weighted Avg'!H6:H9)</f>
        <v>0</v>
      </c>
    </row>
    <row r="68" spans="1:2" ht="13.5" thickBot="1" x14ac:dyDescent="0.25">
      <c r="A68" s="132" t="s">
        <v>17</v>
      </c>
      <c r="B68" s="153">
        <f>'Weighted Avg'!H10</f>
        <v>0</v>
      </c>
    </row>
    <row r="69" spans="1:2" s="43" customFormat="1" ht="13.5" thickBot="1" x14ac:dyDescent="0.25">
      <c r="A69" s="132" t="s">
        <v>176</v>
      </c>
      <c r="B69" s="154">
        <f>SUM('Weighted Avg'!G4:G5)</f>
        <v>0</v>
      </c>
    </row>
    <row r="70" spans="1:2" s="123" customFormat="1" ht="13.5" thickBot="1" x14ac:dyDescent="0.25">
      <c r="A70" s="242" t="s">
        <v>198</v>
      </c>
      <c r="B70" s="243"/>
    </row>
    <row r="71" spans="1:2" s="123" customFormat="1" ht="13.5" thickBot="1" x14ac:dyDescent="0.25">
      <c r="A71" s="132" t="s">
        <v>177</v>
      </c>
      <c r="B71" s="154">
        <f>SUM('Weighted Avg'!G6)</f>
        <v>0</v>
      </c>
    </row>
    <row r="72" spans="1:2" s="123" customFormat="1" ht="13.5" thickBot="1" x14ac:dyDescent="0.25">
      <c r="A72" s="244" t="s">
        <v>199</v>
      </c>
      <c r="B72" s="243">
        <f>SUM('Weighted Avg'!G7:G9)</f>
        <v>0</v>
      </c>
    </row>
    <row r="73" spans="1:2" ht="13.5" thickBot="1" x14ac:dyDescent="0.25">
      <c r="A73" s="245" t="s">
        <v>200</v>
      </c>
      <c r="B73" s="243">
        <f>SUM(B69:B72)</f>
        <v>0</v>
      </c>
    </row>
    <row r="74" spans="1:2" x14ac:dyDescent="0.2">
      <c r="A74" s="148"/>
      <c r="B74" s="148"/>
    </row>
    <row r="75" spans="1:2" x14ac:dyDescent="0.2">
      <c r="A75" s="277" t="s">
        <v>228</v>
      </c>
      <c r="B75" s="148"/>
    </row>
    <row r="76" spans="1:2" x14ac:dyDescent="0.2">
      <c r="A76" s="155" t="s">
        <v>173</v>
      </c>
      <c r="B76" s="148"/>
    </row>
    <row r="77" spans="1:2" x14ac:dyDescent="0.2">
      <c r="A77" s="148"/>
      <c r="B77" s="148"/>
    </row>
    <row r="78" spans="1:2" x14ac:dyDescent="0.2">
      <c r="A78" s="148"/>
      <c r="B78" s="148"/>
    </row>
    <row r="79" spans="1:2" x14ac:dyDescent="0.2">
      <c r="A79" s="148"/>
      <c r="B79" s="148"/>
    </row>
    <row r="80" spans="1:2" x14ac:dyDescent="0.2">
      <c r="A80" s="148"/>
      <c r="B80" s="148"/>
    </row>
    <row r="81" spans="1:2" x14ac:dyDescent="0.2">
      <c r="A81" s="148"/>
      <c r="B81" s="148"/>
    </row>
    <row r="82" spans="1:2" x14ac:dyDescent="0.2">
      <c r="A82" s="148"/>
      <c r="B82" s="148"/>
    </row>
    <row r="83" spans="1:2" x14ac:dyDescent="0.2">
      <c r="A83" s="148"/>
      <c r="B83" s="148"/>
    </row>
    <row r="84" spans="1:2" x14ac:dyDescent="0.2">
      <c r="A84" s="148"/>
      <c r="B84" s="148"/>
    </row>
    <row r="85" spans="1:2" x14ac:dyDescent="0.2">
      <c r="A85" s="148"/>
      <c r="B85" s="148"/>
    </row>
    <row r="86" spans="1:2" x14ac:dyDescent="0.2">
      <c r="A86" s="148"/>
      <c r="B86" s="148"/>
    </row>
    <row r="87" spans="1:2" x14ac:dyDescent="0.2">
      <c r="A87" s="148"/>
      <c r="B87" s="148"/>
    </row>
  </sheetData>
  <mergeCells count="4">
    <mergeCell ref="A49:B49"/>
    <mergeCell ref="A41:B41"/>
    <mergeCell ref="A1:B1"/>
    <mergeCell ref="A2:B2"/>
  </mergeCells>
  <phoneticPr fontId="11" type="noConversion"/>
  <pageMargins left="0.2" right="0.2" top="0.5" bottom="0.75" header="0.3" footer="0.3"/>
  <pageSetup orientation="portrait" r:id="rId1"/>
  <headerFooter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
  <sheetViews>
    <sheetView workbookViewId="0">
      <selection activeCell="AO10" sqref="AO10:AP10"/>
    </sheetView>
  </sheetViews>
  <sheetFormatPr defaultRowHeight="12.75" x14ac:dyDescent="0.2"/>
  <cols>
    <col min="1" max="5" width="13.42578125" customWidth="1"/>
    <col min="6" max="10" width="13.42578125" style="123" customWidth="1"/>
    <col min="11" max="11" width="13.42578125" customWidth="1"/>
    <col min="12" max="16" width="13.42578125" style="123" customWidth="1"/>
    <col min="17" max="17" width="13.42578125" customWidth="1"/>
    <col min="18" max="20" width="13.42578125" style="123" customWidth="1"/>
    <col min="21" max="21" width="13.42578125" customWidth="1"/>
    <col min="22" max="22" width="13.42578125" style="123" customWidth="1"/>
    <col min="23" max="34" width="13.42578125" customWidth="1"/>
    <col min="35" max="35" width="13.42578125" style="123" customWidth="1"/>
    <col min="36" max="38" width="13.42578125" customWidth="1"/>
    <col min="39" max="42" width="13.42578125" style="123" customWidth="1"/>
    <col min="43" max="60" width="13.42578125" customWidth="1"/>
  </cols>
  <sheetData>
    <row r="1" spans="1:67" x14ac:dyDescent="0.2">
      <c r="A1" s="45" t="s">
        <v>72</v>
      </c>
    </row>
    <row r="3" spans="1:67" s="123" customFormat="1" ht="84" x14ac:dyDescent="0.2">
      <c r="A3" s="131"/>
      <c r="B3" s="131"/>
      <c r="C3" s="130"/>
      <c r="D3" s="130"/>
      <c r="E3" s="156" t="s">
        <v>157</v>
      </c>
      <c r="F3" s="156" t="s">
        <v>158</v>
      </c>
      <c r="G3" s="273" t="s">
        <v>220</v>
      </c>
      <c r="H3" s="273" t="s">
        <v>221</v>
      </c>
      <c r="I3" s="156" t="s">
        <v>159</v>
      </c>
      <c r="J3" s="156" t="s">
        <v>160</v>
      </c>
      <c r="K3" s="156" t="s">
        <v>161</v>
      </c>
      <c r="L3" s="156" t="s">
        <v>162</v>
      </c>
      <c r="M3" s="273" t="s">
        <v>222</v>
      </c>
      <c r="N3" s="273" t="s">
        <v>223</v>
      </c>
      <c r="O3" s="273" t="s">
        <v>224</v>
      </c>
      <c r="P3" s="273" t="s">
        <v>225</v>
      </c>
      <c r="Q3" s="143" t="s">
        <v>163</v>
      </c>
      <c r="R3" s="143" t="s">
        <v>164</v>
      </c>
      <c r="S3" s="143" t="s">
        <v>165</v>
      </c>
      <c r="T3" s="143" t="s">
        <v>166</v>
      </c>
      <c r="U3" s="143" t="s">
        <v>167</v>
      </c>
      <c r="V3" s="143" t="s">
        <v>168</v>
      </c>
      <c r="W3" s="157"/>
      <c r="X3" s="157"/>
      <c r="Y3" s="158" t="s">
        <v>185</v>
      </c>
      <c r="Z3" s="156" t="s">
        <v>182</v>
      </c>
      <c r="AA3" s="159" t="s">
        <v>169</v>
      </c>
      <c r="AB3" s="143" t="s">
        <v>170</v>
      </c>
      <c r="AC3" s="143" t="s">
        <v>75</v>
      </c>
      <c r="AD3" s="160" t="s">
        <v>76</v>
      </c>
      <c r="AE3" s="143" t="s">
        <v>171</v>
      </c>
      <c r="AF3" s="157"/>
      <c r="AG3" s="157"/>
      <c r="AH3" s="143" t="s">
        <v>174</v>
      </c>
      <c r="AI3" s="143" t="s">
        <v>175</v>
      </c>
      <c r="AJ3" s="161"/>
      <c r="AK3" s="162" t="s">
        <v>59</v>
      </c>
      <c r="AL3" s="143" t="s">
        <v>178</v>
      </c>
      <c r="AM3" s="275" t="s">
        <v>226</v>
      </c>
      <c r="AN3" s="143" t="s">
        <v>179</v>
      </c>
      <c r="AO3" s="275" t="s">
        <v>227</v>
      </c>
      <c r="AP3" s="275" t="s">
        <v>61</v>
      </c>
      <c r="AQ3" s="158" t="s">
        <v>77</v>
      </c>
      <c r="AR3" s="158" t="s">
        <v>78</v>
      </c>
      <c r="AS3" s="158" t="s">
        <v>79</v>
      </c>
      <c r="AT3" s="156" t="s">
        <v>80</v>
      </c>
      <c r="AU3" s="156" t="s">
        <v>81</v>
      </c>
      <c r="AV3" s="156" t="s">
        <v>180</v>
      </c>
      <c r="AW3" s="156" t="s">
        <v>82</v>
      </c>
      <c r="AX3" s="156" t="s">
        <v>83</v>
      </c>
      <c r="AY3" s="156" t="s">
        <v>84</v>
      </c>
      <c r="AZ3" s="156" t="s">
        <v>85</v>
      </c>
      <c r="BA3" s="156" t="s">
        <v>86</v>
      </c>
      <c r="BB3" s="159" t="s">
        <v>87</v>
      </c>
      <c r="BC3" s="143" t="s">
        <v>88</v>
      </c>
      <c r="BD3" s="143" t="s">
        <v>89</v>
      </c>
      <c r="BE3" s="143" t="s">
        <v>90</v>
      </c>
      <c r="BF3" s="143" t="s">
        <v>91</v>
      </c>
      <c r="BG3" s="143" t="s">
        <v>92</v>
      </c>
      <c r="BH3" s="143" t="s">
        <v>93</v>
      </c>
      <c r="BI3" s="148"/>
      <c r="BJ3" s="148"/>
      <c r="BK3" s="148"/>
      <c r="BL3" s="148"/>
      <c r="BM3" s="148"/>
      <c r="BN3" s="148"/>
      <c r="BO3" s="148"/>
    </row>
    <row r="4" spans="1:67" s="123" customFormat="1" x14ac:dyDescent="0.2">
      <c r="A4" s="141"/>
      <c r="B4" s="141"/>
      <c r="C4" s="141"/>
      <c r="D4" s="141"/>
      <c r="E4" s="139">
        <f>'Claim Form Summary'!B8</f>
        <v>0</v>
      </c>
      <c r="F4" s="139">
        <f>'Claim Form Summary'!B9</f>
        <v>0</v>
      </c>
      <c r="G4" s="274">
        <f>'Claim Form Summary'!B10</f>
        <v>0</v>
      </c>
      <c r="H4" s="274">
        <f>'Claim Form Summary'!B11</f>
        <v>0</v>
      </c>
      <c r="I4" s="139">
        <f>'Claim Form Summary'!B13</f>
        <v>0</v>
      </c>
      <c r="J4" s="139">
        <f>'Claim Form Summary'!B14</f>
        <v>0</v>
      </c>
      <c r="K4" s="139">
        <f>'Claim Form Summary'!B15</f>
        <v>0</v>
      </c>
      <c r="L4" s="139">
        <f>'Claim Form Summary'!B16</f>
        <v>0</v>
      </c>
      <c r="M4" s="274">
        <f>'Claim Form Summary'!B17</f>
        <v>0</v>
      </c>
      <c r="N4" s="274">
        <f>'Claim Form Summary'!B18</f>
        <v>0</v>
      </c>
      <c r="O4" s="274">
        <f>'Claim Form Summary'!B19</f>
        <v>0</v>
      </c>
      <c r="P4" s="274">
        <f>'Claim Form Summary'!B20</f>
        <v>0</v>
      </c>
      <c r="Q4" s="139">
        <f>'Claim Form Summary'!B22</f>
        <v>0</v>
      </c>
      <c r="R4" s="139">
        <f>'Claim Form Summary'!B23</f>
        <v>0</v>
      </c>
      <c r="S4" s="139">
        <f>'Claim Form Summary'!B25</f>
        <v>0</v>
      </c>
      <c r="T4" s="139">
        <f>'Claim Form Summary'!B26</f>
        <v>0</v>
      </c>
      <c r="U4" s="139">
        <f>'Claim Form Summary'!B27</f>
        <v>0</v>
      </c>
      <c r="V4" s="139">
        <f>'Claim Form Summary'!B28</f>
        <v>0</v>
      </c>
      <c r="W4" s="141"/>
      <c r="X4" s="141"/>
      <c r="Y4" s="139">
        <f>'Claim Form Summary'!B30</f>
        <v>0</v>
      </c>
      <c r="Z4" s="139">
        <f>'Claim Form Summary'!B34</f>
        <v>0</v>
      </c>
      <c r="AA4" s="139">
        <f>'Claim Form Summary'!B35</f>
        <v>0</v>
      </c>
      <c r="AB4" s="139">
        <f>'Claim Form Summary'!B36</f>
        <v>0</v>
      </c>
      <c r="AC4" s="139">
        <f>'Claim Form Summary'!B38</f>
        <v>0</v>
      </c>
      <c r="AD4" s="140">
        <f>'Claim Form Summary'!B39</f>
        <v>0</v>
      </c>
      <c r="AE4" s="140">
        <f>'Claim Form Summary'!B65</f>
        <v>0</v>
      </c>
      <c r="AF4" s="141"/>
      <c r="AG4" s="141"/>
      <c r="AH4" s="140">
        <f>'Claim Form Summary'!B66</f>
        <v>0</v>
      </c>
      <c r="AI4" s="140">
        <f>'Claim Form Summary'!B67</f>
        <v>0</v>
      </c>
      <c r="AJ4" s="141"/>
      <c r="AK4" s="140">
        <f>'Claim Form Summary'!B68</f>
        <v>0</v>
      </c>
      <c r="AL4" s="140">
        <f>'Claim Form Summary'!B69</f>
        <v>0</v>
      </c>
      <c r="AM4" s="276">
        <f>'Claim Form Summary'!B70</f>
        <v>0</v>
      </c>
      <c r="AN4" s="140">
        <f>'Claim Form Summary'!B73</f>
        <v>0</v>
      </c>
      <c r="AO4" s="276">
        <f>'Claim Form Summary'!B72</f>
        <v>0</v>
      </c>
      <c r="AP4" s="276">
        <f>'Claim Form Summary'!B73</f>
        <v>0</v>
      </c>
      <c r="AQ4" s="139">
        <f>'Line 5'!C7</f>
        <v>0</v>
      </c>
      <c r="AR4" s="139">
        <f>'Line 5'!C8</f>
        <v>0</v>
      </c>
      <c r="AS4" s="139">
        <f>'Line 5'!C9</f>
        <v>0</v>
      </c>
      <c r="AT4" s="139">
        <f>'Lines 6 &amp; 7'!B9</f>
        <v>0</v>
      </c>
      <c r="AU4" s="139">
        <f>'Lines 6 &amp; 7'!B10</f>
        <v>0</v>
      </c>
      <c r="AV4" s="139">
        <f>'Lines 6 &amp; 7'!B11</f>
        <v>0</v>
      </c>
      <c r="AW4" s="139">
        <f>'Lines 6 &amp; 7'!B12</f>
        <v>0</v>
      </c>
      <c r="AX4" s="139">
        <f>'Lines 6 &amp; 7'!B13</f>
        <v>0</v>
      </c>
      <c r="AY4" s="139">
        <f>SUM('Lines 6 &amp; 7'!B14:B16)</f>
        <v>0</v>
      </c>
      <c r="AZ4" s="139">
        <f>'Lines 6 &amp; 7'!D24</f>
        <v>0</v>
      </c>
      <c r="BA4" s="139">
        <f>'Lines 6 &amp; 7'!F24</f>
        <v>0</v>
      </c>
      <c r="BB4" s="139">
        <f>'Lines 6 &amp; 7'!F24</f>
        <v>0</v>
      </c>
      <c r="BC4" s="139">
        <f>'Lines 8 &amp; 9'!C7</f>
        <v>0</v>
      </c>
      <c r="BD4" s="139">
        <f>'Lines 8 &amp; 9'!C8</f>
        <v>0</v>
      </c>
      <c r="BE4" s="139">
        <f>'Lines 8 &amp; 9'!C9</f>
        <v>0</v>
      </c>
      <c r="BF4" s="139">
        <f>'Lines 8 &amp; 9'!C10</f>
        <v>0</v>
      </c>
      <c r="BG4" s="139">
        <f>'Lines 8 &amp; 9'!C11</f>
        <v>0</v>
      </c>
      <c r="BH4" s="139">
        <f>'Lines 8 &amp; 9'!C20</f>
        <v>0</v>
      </c>
      <c r="BI4" s="148"/>
      <c r="BJ4" s="148"/>
      <c r="BK4" s="148"/>
      <c r="BL4" s="148"/>
      <c r="BM4" s="148"/>
      <c r="BN4" s="148"/>
      <c r="BO4" s="148"/>
    </row>
    <row r="5" spans="1:67" s="123" customFormat="1" x14ac:dyDescent="0.2">
      <c r="C5" s="33"/>
      <c r="D5" s="33"/>
      <c r="E5" s="33"/>
      <c r="F5" s="33"/>
      <c r="G5" s="33"/>
      <c r="H5" s="33"/>
      <c r="I5" s="33"/>
      <c r="J5" s="33"/>
      <c r="K5" s="33"/>
      <c r="L5" s="33"/>
      <c r="M5" s="33"/>
      <c r="N5" s="33"/>
      <c r="O5" s="33"/>
      <c r="P5" s="33"/>
      <c r="Y5" s="32"/>
      <c r="Z5" s="33"/>
      <c r="AA5" s="34"/>
      <c r="AD5" s="33"/>
      <c r="AJ5" s="35"/>
      <c r="AK5" s="36"/>
      <c r="AQ5" s="32"/>
      <c r="AR5" s="32"/>
      <c r="AS5" s="32"/>
      <c r="AT5" s="33"/>
      <c r="AU5" s="33"/>
      <c r="AV5" s="33"/>
      <c r="AW5" s="33"/>
      <c r="AX5" s="33"/>
      <c r="AY5" s="33"/>
      <c r="AZ5" s="33"/>
      <c r="BA5" s="33"/>
      <c r="BB5" s="34"/>
    </row>
    <row r="6" spans="1:67" x14ac:dyDescent="0.2">
      <c r="A6" s="44"/>
      <c r="B6" s="42"/>
    </row>
  </sheetData>
  <phoneticPr fontId="11" type="noConversion"/>
  <printOptions gridLines="1"/>
  <pageMargins left="0.75" right="0.75" top="1" bottom="1" header="0.5" footer="0.5"/>
  <pageSetup orientation="landscape" r:id="rId1"/>
  <headerFooter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F15" sqref="F15"/>
    </sheetView>
  </sheetViews>
  <sheetFormatPr defaultRowHeight="12.75" x14ac:dyDescent="0.2"/>
  <cols>
    <col min="1" max="1" width="14.140625" customWidth="1"/>
    <col min="2" max="2" width="22.140625" bestFit="1" customWidth="1"/>
    <col min="3" max="3" width="14.140625" customWidth="1"/>
    <col min="4" max="4" width="14.140625" style="123" customWidth="1"/>
    <col min="5" max="5" width="12.7109375" customWidth="1"/>
    <col min="6" max="6" width="13.85546875" customWidth="1"/>
    <col min="7" max="7" width="16" customWidth="1"/>
    <col min="8" max="8" width="12.5703125" customWidth="1"/>
  </cols>
  <sheetData>
    <row r="1" spans="1:11" x14ac:dyDescent="0.2">
      <c r="A1" s="45" t="s">
        <v>72</v>
      </c>
      <c r="B1" s="45"/>
      <c r="C1" s="45"/>
      <c r="D1" s="124"/>
      <c r="E1" s="45"/>
      <c r="F1" s="45"/>
      <c r="G1" s="45"/>
      <c r="H1" s="45"/>
      <c r="I1" s="45"/>
      <c r="J1" s="45"/>
    </row>
    <row r="2" spans="1:11" x14ac:dyDescent="0.2">
      <c r="A2" s="124"/>
      <c r="B2" s="124"/>
      <c r="C2" s="124"/>
      <c r="D2" s="124"/>
      <c r="E2" s="124"/>
      <c r="F2" s="124"/>
      <c r="G2" s="124"/>
      <c r="H2" s="45"/>
      <c r="I2" s="45"/>
      <c r="J2" s="45"/>
    </row>
    <row r="3" spans="1:11" s="6" customFormat="1" ht="45" x14ac:dyDescent="0.2">
      <c r="A3" s="163" t="s">
        <v>64</v>
      </c>
      <c r="B3" s="163" t="s">
        <v>30</v>
      </c>
      <c r="C3" s="164" t="s">
        <v>187</v>
      </c>
      <c r="D3" s="164" t="s">
        <v>98</v>
      </c>
      <c r="E3" s="164" t="s">
        <v>97</v>
      </c>
      <c r="F3" s="247" t="s">
        <v>201</v>
      </c>
      <c r="G3" s="164" t="s">
        <v>61</v>
      </c>
      <c r="H3" s="164" t="s">
        <v>62</v>
      </c>
      <c r="I3" s="54"/>
      <c r="J3" s="54"/>
      <c r="K3" s="54"/>
    </row>
    <row r="4" spans="1:11" x14ac:dyDescent="0.2">
      <c r="A4" s="56" t="s">
        <v>71</v>
      </c>
      <c r="B4" s="92" t="s">
        <v>104</v>
      </c>
      <c r="C4" s="165" t="s">
        <v>105</v>
      </c>
      <c r="D4" s="165" t="s">
        <v>96</v>
      </c>
      <c r="E4" s="165" t="s">
        <v>96</v>
      </c>
      <c r="F4" s="165" t="s">
        <v>95</v>
      </c>
      <c r="G4" s="55"/>
      <c r="H4" s="55"/>
      <c r="I4" s="45"/>
      <c r="J4" s="45"/>
      <c r="K4" s="45"/>
    </row>
    <row r="5" spans="1:11" x14ac:dyDescent="0.2">
      <c r="A5" s="56" t="s">
        <v>71</v>
      </c>
      <c r="B5" s="92" t="s">
        <v>104</v>
      </c>
      <c r="C5" s="165" t="s">
        <v>105</v>
      </c>
      <c r="D5" s="165" t="s">
        <v>95</v>
      </c>
      <c r="E5" s="165" t="s">
        <v>96</v>
      </c>
      <c r="F5" s="165" t="s">
        <v>95</v>
      </c>
      <c r="G5" s="55"/>
      <c r="H5" s="55"/>
      <c r="I5" s="45"/>
      <c r="J5" s="45"/>
      <c r="K5" s="45"/>
    </row>
    <row r="6" spans="1:11" x14ac:dyDescent="0.2">
      <c r="A6" s="56" t="s">
        <v>71</v>
      </c>
      <c r="B6" s="92" t="s">
        <v>104</v>
      </c>
      <c r="C6" s="165" t="s">
        <v>71</v>
      </c>
      <c r="D6" s="165" t="s">
        <v>96</v>
      </c>
      <c r="E6" s="165" t="s">
        <v>96</v>
      </c>
      <c r="F6" s="165" t="s">
        <v>95</v>
      </c>
      <c r="G6" s="55"/>
      <c r="H6" s="55"/>
      <c r="I6" s="45"/>
      <c r="J6" s="45"/>
      <c r="K6" s="45"/>
    </row>
    <row r="7" spans="1:11" x14ac:dyDescent="0.2">
      <c r="A7" s="56" t="s">
        <v>71</v>
      </c>
      <c r="B7" s="92" t="s">
        <v>104</v>
      </c>
      <c r="C7" s="165" t="s">
        <v>71</v>
      </c>
      <c r="D7" s="165" t="s">
        <v>96</v>
      </c>
      <c r="E7" s="165" t="s">
        <v>95</v>
      </c>
      <c r="F7" s="165" t="s">
        <v>96</v>
      </c>
      <c r="G7" s="55"/>
      <c r="H7" s="55"/>
      <c r="I7" s="45"/>
      <c r="J7" s="45"/>
      <c r="K7" s="45"/>
    </row>
    <row r="8" spans="1:11" x14ac:dyDescent="0.2">
      <c r="A8" s="56" t="s">
        <v>71</v>
      </c>
      <c r="B8" s="92" t="s">
        <v>104</v>
      </c>
      <c r="C8" s="165" t="s">
        <v>71</v>
      </c>
      <c r="D8" s="165" t="s">
        <v>95</v>
      </c>
      <c r="E8" s="165" t="s">
        <v>96</v>
      </c>
      <c r="F8" s="165" t="s">
        <v>96</v>
      </c>
      <c r="G8" s="55"/>
      <c r="H8" s="55"/>
      <c r="I8" s="45"/>
      <c r="J8" s="45"/>
      <c r="K8" s="45"/>
    </row>
    <row r="9" spans="1:11" ht="13.5" thickBot="1" x14ac:dyDescent="0.25">
      <c r="A9" s="166" t="s">
        <v>71</v>
      </c>
      <c r="B9" s="167" t="s">
        <v>104</v>
      </c>
      <c r="C9" s="168" t="s">
        <v>71</v>
      </c>
      <c r="D9" s="168" t="s">
        <v>95</v>
      </c>
      <c r="E9" s="168" t="s">
        <v>95</v>
      </c>
      <c r="F9" s="168" t="s">
        <v>96</v>
      </c>
      <c r="G9" s="91"/>
      <c r="H9" s="91"/>
      <c r="I9" s="45"/>
      <c r="J9" s="45"/>
      <c r="K9" s="45"/>
    </row>
    <row r="10" spans="1:11" ht="13.5" thickBot="1" x14ac:dyDescent="0.25">
      <c r="A10" s="288" t="s">
        <v>35</v>
      </c>
      <c r="B10" s="289"/>
      <c r="C10" s="289"/>
      <c r="D10" s="289"/>
      <c r="E10" s="289"/>
      <c r="F10" s="246"/>
      <c r="G10" s="169">
        <f>SUM(G4:G9)</f>
        <v>0</v>
      </c>
      <c r="H10" s="169">
        <f>SUM(H4:H9)</f>
        <v>0</v>
      </c>
      <c r="I10" s="45"/>
      <c r="J10" s="57"/>
      <c r="K10" s="45"/>
    </row>
    <row r="11" spans="1:11" x14ac:dyDescent="0.2">
      <c r="A11" s="124"/>
      <c r="B11" s="124"/>
      <c r="C11" s="124"/>
      <c r="D11" s="124"/>
      <c r="E11" s="124"/>
      <c r="F11" s="124"/>
      <c r="G11" s="124"/>
      <c r="H11" s="45"/>
      <c r="I11" s="57"/>
      <c r="J11" s="45"/>
    </row>
    <row r="12" spans="1:11" x14ac:dyDescent="0.2">
      <c r="A12" s="124"/>
      <c r="B12" s="124"/>
      <c r="C12" s="124"/>
      <c r="D12" s="124"/>
      <c r="E12" s="124"/>
      <c r="F12" s="124"/>
      <c r="G12" s="124"/>
      <c r="H12" s="45"/>
      <c r="I12" s="45"/>
      <c r="J12" s="45"/>
    </row>
    <row r="13" spans="1:11" x14ac:dyDescent="0.2">
      <c r="A13" s="124"/>
      <c r="B13" s="124"/>
      <c r="C13" s="124"/>
      <c r="D13" s="124"/>
      <c r="E13" s="124"/>
      <c r="F13" s="124"/>
      <c r="G13" s="124"/>
      <c r="H13" s="45"/>
      <c r="I13" s="45"/>
      <c r="J13" s="45"/>
    </row>
    <row r="14" spans="1:11" x14ac:dyDescent="0.2">
      <c r="A14" s="53" t="s">
        <v>145</v>
      </c>
      <c r="B14" s="124"/>
      <c r="C14" s="124"/>
      <c r="D14" s="124"/>
      <c r="E14" s="148"/>
      <c r="F14" s="148"/>
      <c r="G14" s="124"/>
      <c r="H14" s="45"/>
      <c r="I14" s="45"/>
      <c r="J14" s="45"/>
    </row>
    <row r="15" spans="1:11" s="6" customFormat="1" ht="40.9" customHeight="1" x14ac:dyDescent="0.2">
      <c r="A15" s="170" t="s">
        <v>30</v>
      </c>
      <c r="B15" s="170" t="s">
        <v>146</v>
      </c>
      <c r="C15" s="170" t="s">
        <v>148</v>
      </c>
      <c r="D15" s="170" t="s">
        <v>98</v>
      </c>
      <c r="E15" s="170" t="s">
        <v>97</v>
      </c>
      <c r="F15" s="170" t="s">
        <v>201</v>
      </c>
      <c r="G15" s="170" t="s">
        <v>147</v>
      </c>
      <c r="H15" s="170" t="s">
        <v>63</v>
      </c>
      <c r="I15" s="54"/>
      <c r="J15" s="54"/>
      <c r="K15" s="54"/>
    </row>
    <row r="16" spans="1:11" x14ac:dyDescent="0.2">
      <c r="A16" s="171"/>
      <c r="B16" s="125"/>
      <c r="C16" s="125"/>
      <c r="D16" s="125"/>
      <c r="E16" s="125"/>
      <c r="F16" s="125"/>
      <c r="G16" s="112"/>
      <c r="H16" s="112"/>
      <c r="I16" s="45"/>
      <c r="J16" s="45"/>
      <c r="K16" s="45"/>
    </row>
    <row r="17" spans="1:11" x14ac:dyDescent="0.2">
      <c r="A17" s="171"/>
      <c r="B17" s="125"/>
      <c r="C17" s="125"/>
      <c r="D17" s="125"/>
      <c r="E17" s="125"/>
      <c r="F17" s="125"/>
      <c r="G17" s="112"/>
      <c r="H17" s="112"/>
      <c r="I17" s="45"/>
      <c r="J17" s="45"/>
      <c r="K17" s="45"/>
    </row>
    <row r="18" spans="1:11" x14ac:dyDescent="0.2">
      <c r="A18" s="171"/>
      <c r="B18" s="125"/>
      <c r="C18" s="125"/>
      <c r="D18" s="125"/>
      <c r="E18" s="125"/>
      <c r="F18" s="125"/>
      <c r="G18" s="112"/>
      <c r="H18" s="112"/>
      <c r="I18" s="45"/>
      <c r="J18" s="45"/>
      <c r="K18" s="45"/>
    </row>
    <row r="19" spans="1:11" x14ac:dyDescent="0.2">
      <c r="A19" s="171"/>
      <c r="B19" s="125"/>
      <c r="C19" s="125"/>
      <c r="D19" s="125"/>
      <c r="E19" s="125"/>
      <c r="F19" s="125"/>
      <c r="G19" s="112"/>
      <c r="H19" s="112"/>
      <c r="I19" s="45"/>
      <c r="J19" s="45"/>
      <c r="K19" s="45"/>
    </row>
    <row r="20" spans="1:11" x14ac:dyDescent="0.2">
      <c r="A20" s="171"/>
      <c r="B20" s="125"/>
      <c r="C20" s="125"/>
      <c r="D20" s="125"/>
      <c r="E20" s="125"/>
      <c r="F20" s="125"/>
      <c r="G20" s="112"/>
      <c r="H20" s="112"/>
      <c r="I20" s="45"/>
      <c r="J20" s="45"/>
      <c r="K20" s="45"/>
    </row>
    <row r="21" spans="1:11" x14ac:dyDescent="0.2">
      <c r="A21" s="171"/>
      <c r="B21" s="125"/>
      <c r="C21" s="125"/>
      <c r="D21" s="125"/>
      <c r="E21" s="125"/>
      <c r="F21" s="125"/>
      <c r="G21" s="112"/>
      <c r="H21" s="172"/>
      <c r="I21" s="45"/>
      <c r="J21" s="45"/>
      <c r="K21" s="45"/>
    </row>
    <row r="22" spans="1:11" x14ac:dyDescent="0.2">
      <c r="A22" s="171"/>
      <c r="B22" s="125"/>
      <c r="C22" s="125"/>
      <c r="D22" s="125"/>
      <c r="E22" s="125"/>
      <c r="F22" s="125"/>
      <c r="G22" s="112"/>
      <c r="H22" s="112"/>
      <c r="I22" s="45"/>
      <c r="J22" s="45"/>
      <c r="K22" s="45"/>
    </row>
    <row r="23" spans="1:11" x14ac:dyDescent="0.2">
      <c r="A23" s="171"/>
      <c r="B23" s="125"/>
      <c r="C23" s="125"/>
      <c r="D23" s="125"/>
      <c r="E23" s="125"/>
      <c r="F23" s="125"/>
      <c r="G23" s="112"/>
      <c r="H23" s="172"/>
      <c r="I23" s="45"/>
      <c r="J23" s="45"/>
      <c r="K23" s="45"/>
    </row>
    <row r="24" spans="1:11" x14ac:dyDescent="0.2">
      <c r="A24" s="171"/>
      <c r="B24" s="125"/>
      <c r="C24" s="125"/>
      <c r="D24" s="125"/>
      <c r="E24" s="125"/>
      <c r="F24" s="125"/>
      <c r="G24" s="112"/>
      <c r="H24" s="172"/>
      <c r="I24" s="45"/>
      <c r="J24" s="45"/>
      <c r="K24" s="45"/>
    </row>
    <row r="25" spans="1:11" x14ac:dyDescent="0.2">
      <c r="A25" s="148"/>
      <c r="B25" s="148"/>
      <c r="C25" s="148"/>
      <c r="D25" s="148"/>
      <c r="E25" s="148"/>
      <c r="F25" s="148"/>
      <c r="G25" s="124"/>
      <c r="H25" s="45"/>
      <c r="I25" s="45"/>
      <c r="J25" s="45"/>
    </row>
    <row r="26" spans="1:11" x14ac:dyDescent="0.2">
      <c r="A26" s="148"/>
      <c r="B26" s="148"/>
      <c r="C26" s="148"/>
      <c r="D26" s="148"/>
      <c r="E26" s="148"/>
      <c r="F26" s="148"/>
      <c r="G26" s="124"/>
      <c r="H26" s="45"/>
      <c r="I26" s="45"/>
      <c r="J26" s="45"/>
    </row>
    <row r="27" spans="1:11" x14ac:dyDescent="0.2">
      <c r="A27" s="148"/>
      <c r="B27" s="124"/>
      <c r="C27" s="124"/>
      <c r="D27" s="124"/>
      <c r="E27" s="124"/>
      <c r="F27" s="124"/>
      <c r="G27" s="124"/>
      <c r="H27" s="45"/>
      <c r="I27" s="45"/>
      <c r="J27" s="45"/>
    </row>
    <row r="28" spans="1:11" x14ac:dyDescent="0.2">
      <c r="A28" s="124" t="s">
        <v>106</v>
      </c>
      <c r="B28" s="124"/>
      <c r="C28" s="124"/>
      <c r="D28" s="124"/>
      <c r="E28" s="124"/>
      <c r="F28" s="124"/>
      <c r="G28" s="124"/>
      <c r="H28" s="45"/>
      <c r="I28" s="45"/>
      <c r="J28" s="45"/>
    </row>
    <row r="29" spans="1:11" x14ac:dyDescent="0.2">
      <c r="B29" s="45"/>
      <c r="C29" s="45"/>
      <c r="D29" s="124"/>
      <c r="E29" s="45"/>
      <c r="F29" s="45"/>
      <c r="G29" s="45"/>
      <c r="H29" s="45"/>
      <c r="I29" s="45"/>
      <c r="J29" s="45"/>
    </row>
    <row r="30" spans="1:11" x14ac:dyDescent="0.2">
      <c r="A30" s="45"/>
    </row>
  </sheetData>
  <mergeCells count="1">
    <mergeCell ref="A10:E10"/>
  </mergeCells>
  <phoneticPr fontId="1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workbookViewId="0">
      <selection activeCell="E25" sqref="E25:F25"/>
    </sheetView>
  </sheetViews>
  <sheetFormatPr defaultRowHeight="12.75" x14ac:dyDescent="0.2"/>
  <cols>
    <col min="1" max="1" width="13.140625" style="86" customWidth="1"/>
    <col min="2" max="2" width="16" style="45" bestFit="1" customWidth="1"/>
    <col min="3" max="3" width="12.85546875" style="45" customWidth="1"/>
    <col min="4" max="4" width="21.140625" style="45" bestFit="1" customWidth="1"/>
    <col min="5" max="5" width="21.140625" style="57" customWidth="1"/>
    <col min="6" max="6" width="9.140625" style="45"/>
    <col min="7" max="7" width="12.5703125" style="45" customWidth="1"/>
    <col min="8" max="8" width="14" style="57" customWidth="1"/>
    <col min="9" max="9" width="17.140625" style="45" customWidth="1"/>
    <col min="10" max="10" width="18.85546875" style="58" bestFit="1" customWidth="1"/>
    <col min="11" max="13" width="9.140625" style="45"/>
  </cols>
  <sheetData>
    <row r="1" spans="1:14" x14ac:dyDescent="0.2">
      <c r="A1" s="45" t="s">
        <v>72</v>
      </c>
    </row>
    <row r="2" spans="1:14" x14ac:dyDescent="0.2">
      <c r="A2" s="124"/>
      <c r="B2" s="124"/>
      <c r="C2" s="124"/>
      <c r="D2" s="124"/>
      <c r="E2" s="124"/>
      <c r="F2" s="124"/>
      <c r="G2" s="124"/>
      <c r="H2" s="124"/>
      <c r="I2" s="124"/>
      <c r="K2" s="124"/>
      <c r="L2" s="124"/>
    </row>
    <row r="3" spans="1:14" ht="15.75" x14ac:dyDescent="0.25">
      <c r="A3" s="93" t="s">
        <v>74</v>
      </c>
      <c r="B3" s="89"/>
      <c r="C3" s="89"/>
      <c r="D3" s="89"/>
      <c r="E3" s="89"/>
      <c r="F3" s="89"/>
      <c r="G3" s="89"/>
      <c r="H3" s="124"/>
      <c r="I3" s="124"/>
      <c r="K3" s="124"/>
      <c r="L3" s="124"/>
    </row>
    <row r="4" spans="1:14" ht="11.85" customHeight="1" thickBot="1" x14ac:dyDescent="0.25">
      <c r="A4" s="142"/>
      <c r="B4" s="124"/>
      <c r="C4" s="124"/>
      <c r="D4" s="124"/>
      <c r="E4" s="124"/>
      <c r="F4" s="124"/>
      <c r="G4" s="124"/>
      <c r="H4" s="124"/>
      <c r="I4" s="124"/>
      <c r="K4" s="124"/>
      <c r="L4" s="124"/>
    </row>
    <row r="5" spans="1:14" ht="13.5" thickBot="1" x14ac:dyDescent="0.25">
      <c r="A5" s="87" t="s">
        <v>99</v>
      </c>
      <c r="B5" s="88"/>
      <c r="C5" s="88"/>
      <c r="D5" s="88"/>
      <c r="E5" s="88"/>
      <c r="F5" s="88"/>
      <c r="G5" s="88"/>
      <c r="H5" s="173"/>
      <c r="I5" s="88"/>
      <c r="J5" s="59"/>
      <c r="K5" s="124"/>
      <c r="L5" s="124"/>
    </row>
    <row r="6" spans="1:14" ht="13.5" thickBot="1" x14ac:dyDescent="0.25">
      <c r="A6" s="60" t="s">
        <v>18</v>
      </c>
      <c r="B6" s="61" t="s">
        <v>19</v>
      </c>
      <c r="C6" s="61" t="s">
        <v>20</v>
      </c>
      <c r="D6" s="61" t="s">
        <v>21</v>
      </c>
      <c r="E6" s="61" t="s">
        <v>22</v>
      </c>
      <c r="F6" s="61" t="s">
        <v>23</v>
      </c>
      <c r="G6" s="61" t="s">
        <v>24</v>
      </c>
      <c r="H6" s="61" t="s">
        <v>25</v>
      </c>
      <c r="I6" s="61" t="s">
        <v>26</v>
      </c>
      <c r="J6" s="174" t="s">
        <v>27</v>
      </c>
      <c r="K6" s="124"/>
      <c r="L6" s="124"/>
    </row>
    <row r="7" spans="1:14" ht="51" thickBot="1" x14ac:dyDescent="0.25">
      <c r="A7" s="62" t="s">
        <v>31</v>
      </c>
      <c r="B7" s="63" t="s">
        <v>28</v>
      </c>
      <c r="C7" s="64" t="s">
        <v>29</v>
      </c>
      <c r="D7" s="64" t="s">
        <v>30</v>
      </c>
      <c r="E7" s="65" t="s">
        <v>194</v>
      </c>
      <c r="F7" s="65" t="s">
        <v>63</v>
      </c>
      <c r="G7" s="65" t="s">
        <v>124</v>
      </c>
      <c r="H7" s="63" t="s">
        <v>195</v>
      </c>
      <c r="I7" s="63" t="s">
        <v>210</v>
      </c>
      <c r="J7" s="66" t="s">
        <v>121</v>
      </c>
      <c r="K7" s="58"/>
      <c r="L7" s="175"/>
      <c r="M7"/>
    </row>
    <row r="8" spans="1:14" ht="13.5" thickBot="1" x14ac:dyDescent="0.25">
      <c r="A8" s="176" t="s">
        <v>102</v>
      </c>
      <c r="B8" s="67" t="s">
        <v>69</v>
      </c>
      <c r="C8" s="67"/>
      <c r="D8" s="107" t="s">
        <v>73</v>
      </c>
      <c r="E8" s="176" t="s">
        <v>105</v>
      </c>
      <c r="F8" s="109"/>
      <c r="G8" s="109">
        <v>9.25</v>
      </c>
      <c r="H8" s="177">
        <v>0</v>
      </c>
      <c r="I8" s="109"/>
      <c r="J8" s="110">
        <f>SUM(H8:I8)</f>
        <v>0</v>
      </c>
      <c r="K8" s="58"/>
      <c r="L8" s="148"/>
      <c r="M8"/>
    </row>
    <row r="9" spans="1:14" s="12" customFormat="1" ht="13.5" thickBot="1" x14ac:dyDescent="0.25">
      <c r="A9" s="176">
        <v>2</v>
      </c>
      <c r="B9" s="67" t="s">
        <v>69</v>
      </c>
      <c r="C9" s="67"/>
      <c r="D9" s="107" t="s">
        <v>73</v>
      </c>
      <c r="E9" s="178" t="s">
        <v>71</v>
      </c>
      <c r="F9" s="111"/>
      <c r="G9" s="179">
        <v>0</v>
      </c>
      <c r="H9" s="109">
        <v>9.25</v>
      </c>
      <c r="I9" s="111"/>
      <c r="J9" s="110">
        <f>SUM(H9:I9)</f>
        <v>9.25</v>
      </c>
      <c r="K9" s="69"/>
      <c r="L9" s="148"/>
      <c r="M9"/>
      <c r="N9"/>
    </row>
    <row r="10" spans="1:14" ht="13.5" thickBot="1" x14ac:dyDescent="0.25">
      <c r="A10" s="67"/>
      <c r="B10" s="67"/>
      <c r="C10" s="67"/>
      <c r="D10" s="107"/>
      <c r="E10" s="180"/>
      <c r="F10" s="111"/>
      <c r="G10" s="111"/>
      <c r="H10" s="109"/>
      <c r="I10" s="111"/>
      <c r="J10" s="110"/>
      <c r="K10" s="58"/>
      <c r="L10" s="148"/>
      <c r="M10"/>
    </row>
    <row r="11" spans="1:14" ht="15.75" x14ac:dyDescent="0.25">
      <c r="A11" s="70"/>
      <c r="B11" s="124"/>
      <c r="C11" s="124"/>
      <c r="D11" s="124"/>
      <c r="E11" s="124"/>
      <c r="F11" s="124"/>
      <c r="G11" s="124"/>
      <c r="H11" s="124"/>
      <c r="I11" s="124"/>
      <c r="K11" s="58"/>
      <c r="L11" s="148"/>
      <c r="M11"/>
    </row>
    <row r="12" spans="1:14" x14ac:dyDescent="0.2">
      <c r="A12" s="142"/>
      <c r="B12" s="124"/>
      <c r="C12" s="124"/>
      <c r="D12" s="124"/>
      <c r="E12" s="124"/>
      <c r="F12" s="124"/>
      <c r="G12" s="124"/>
      <c r="H12" s="124"/>
      <c r="I12" s="124"/>
      <c r="K12" s="58"/>
      <c r="L12" s="148"/>
      <c r="M12"/>
    </row>
    <row r="13" spans="1:14" ht="13.5" thickBot="1" x14ac:dyDescent="0.25">
      <c r="A13" s="142"/>
      <c r="B13" s="124"/>
      <c r="C13" s="124"/>
      <c r="D13" s="124"/>
      <c r="E13" s="124"/>
      <c r="F13" s="124"/>
      <c r="G13" s="124"/>
      <c r="H13" s="124"/>
      <c r="I13" s="124"/>
      <c r="K13" s="124"/>
      <c r="L13" s="148"/>
      <c r="M13"/>
    </row>
    <row r="14" spans="1:14" ht="13.5" thickBot="1" x14ac:dyDescent="0.25">
      <c r="A14" s="87" t="s">
        <v>101</v>
      </c>
      <c r="B14" s="88"/>
      <c r="C14" s="88"/>
      <c r="D14" s="88"/>
      <c r="E14" s="88"/>
      <c r="F14" s="88"/>
      <c r="G14" s="88"/>
      <c r="H14" s="173"/>
      <c r="I14" s="88"/>
      <c r="J14" s="59"/>
      <c r="K14" s="124"/>
      <c r="L14" s="124"/>
    </row>
    <row r="15" spans="1:14" ht="13.5" thickBot="1" x14ac:dyDescent="0.25">
      <c r="A15" s="60" t="s">
        <v>18</v>
      </c>
      <c r="B15" s="61" t="s">
        <v>19</v>
      </c>
      <c r="C15" s="61" t="s">
        <v>20</v>
      </c>
      <c r="D15" s="61" t="s">
        <v>21</v>
      </c>
      <c r="E15" s="61" t="s">
        <v>22</v>
      </c>
      <c r="F15" s="61" t="s">
        <v>23</v>
      </c>
      <c r="G15" s="61" t="s">
        <v>24</v>
      </c>
      <c r="H15" s="61" t="s">
        <v>25</v>
      </c>
      <c r="I15" s="61" t="s">
        <v>26</v>
      </c>
      <c r="J15" s="174" t="s">
        <v>27</v>
      </c>
      <c r="K15" s="124"/>
      <c r="L15" s="124"/>
    </row>
    <row r="16" spans="1:14" ht="51" thickBot="1" x14ac:dyDescent="0.25">
      <c r="A16" s="62" t="s">
        <v>31</v>
      </c>
      <c r="B16" s="63" t="s">
        <v>28</v>
      </c>
      <c r="C16" s="65" t="s">
        <v>29</v>
      </c>
      <c r="D16" s="65" t="s">
        <v>30</v>
      </c>
      <c r="E16" s="65" t="s">
        <v>194</v>
      </c>
      <c r="F16" s="65" t="s">
        <v>63</v>
      </c>
      <c r="G16" s="65" t="s">
        <v>196</v>
      </c>
      <c r="H16" s="63" t="s">
        <v>197</v>
      </c>
      <c r="I16" s="63" t="s">
        <v>210</v>
      </c>
      <c r="J16" s="66" t="s">
        <v>121</v>
      </c>
      <c r="K16" s="124"/>
      <c r="L16" s="124"/>
    </row>
    <row r="17" spans="1:12" ht="13.5" thickBot="1" x14ac:dyDescent="0.25">
      <c r="A17" s="176" t="s">
        <v>112</v>
      </c>
      <c r="B17" s="67" t="s">
        <v>69</v>
      </c>
      <c r="C17" s="67"/>
      <c r="D17" s="107" t="s">
        <v>73</v>
      </c>
      <c r="E17" s="176" t="s">
        <v>105</v>
      </c>
      <c r="F17" s="109"/>
      <c r="G17" s="109"/>
      <c r="H17" s="177">
        <v>0</v>
      </c>
      <c r="I17" s="111"/>
      <c r="J17" s="110">
        <f t="shared" ref="J17:J18" si="0">SUM(H17:I17)</f>
        <v>0</v>
      </c>
      <c r="K17" s="124"/>
      <c r="L17" s="124"/>
    </row>
    <row r="18" spans="1:12" ht="13.5" thickBot="1" x14ac:dyDescent="0.25">
      <c r="A18" s="176" t="s">
        <v>113</v>
      </c>
      <c r="B18" s="67" t="s">
        <v>69</v>
      </c>
      <c r="C18" s="67"/>
      <c r="D18" s="107" t="s">
        <v>73</v>
      </c>
      <c r="E18" s="178" t="s">
        <v>71</v>
      </c>
      <c r="F18" s="111"/>
      <c r="G18" s="179">
        <v>0</v>
      </c>
      <c r="H18" s="109"/>
      <c r="I18" s="111"/>
      <c r="J18" s="110">
        <f t="shared" si="0"/>
        <v>0</v>
      </c>
      <c r="K18" s="124"/>
      <c r="L18" s="124"/>
    </row>
    <row r="19" spans="1:12" ht="13.5" thickBot="1" x14ac:dyDescent="0.25">
      <c r="A19" s="73"/>
      <c r="B19" s="74"/>
      <c r="C19" s="68"/>
      <c r="D19" s="108"/>
      <c r="E19" s="180"/>
      <c r="F19" s="111"/>
      <c r="G19" s="111"/>
      <c r="H19" s="109"/>
      <c r="I19" s="111"/>
      <c r="J19" s="110"/>
      <c r="K19" s="124"/>
      <c r="L19" s="124"/>
    </row>
    <row r="20" spans="1:12" x14ac:dyDescent="0.2">
      <c r="A20" s="142"/>
      <c r="B20" s="124"/>
      <c r="C20" s="124"/>
      <c r="D20" s="124"/>
      <c r="E20" s="124"/>
      <c r="F20" s="124"/>
      <c r="G20" s="124"/>
      <c r="H20" s="124"/>
      <c r="I20" s="124"/>
      <c r="K20" s="124"/>
      <c r="L20" s="124"/>
    </row>
    <row r="21" spans="1:12" x14ac:dyDescent="0.2">
      <c r="A21" s="142"/>
      <c r="B21" s="124"/>
      <c r="C21" s="124"/>
      <c r="D21" s="124"/>
      <c r="E21" s="124"/>
      <c r="F21" s="124"/>
      <c r="G21" s="124"/>
      <c r="H21" s="124"/>
      <c r="I21" s="124"/>
      <c r="K21" s="124"/>
      <c r="L21" s="124"/>
    </row>
    <row r="22" spans="1:12" ht="13.5" thickBot="1" x14ac:dyDescent="0.25">
      <c r="A22" s="142"/>
      <c r="B22" s="124"/>
      <c r="C22" s="124"/>
      <c r="D22" s="124"/>
      <c r="E22" s="124"/>
      <c r="F22" s="124"/>
      <c r="G22" s="124"/>
      <c r="H22" s="124"/>
      <c r="I22" s="124"/>
      <c r="K22" s="124"/>
      <c r="L22" s="124"/>
    </row>
    <row r="23" spans="1:12" ht="13.5" thickBot="1" x14ac:dyDescent="0.25">
      <c r="A23" s="87" t="s">
        <v>100</v>
      </c>
      <c r="B23" s="88"/>
      <c r="C23" s="88"/>
      <c r="D23" s="88"/>
      <c r="E23" s="88"/>
      <c r="F23" s="88"/>
      <c r="G23" s="88"/>
      <c r="H23" s="173"/>
      <c r="I23" s="88"/>
      <c r="J23" s="59"/>
      <c r="K23" s="124"/>
      <c r="L23" s="124"/>
    </row>
    <row r="24" spans="1:12" ht="13.5" thickBot="1" x14ac:dyDescent="0.25">
      <c r="A24" s="60" t="s">
        <v>18</v>
      </c>
      <c r="B24" s="61" t="s">
        <v>19</v>
      </c>
      <c r="C24" s="61" t="s">
        <v>20</v>
      </c>
      <c r="D24" s="61" t="s">
        <v>21</v>
      </c>
      <c r="E24" s="61" t="s">
        <v>22</v>
      </c>
      <c r="F24" s="61" t="s">
        <v>23</v>
      </c>
      <c r="G24" s="61" t="s">
        <v>24</v>
      </c>
      <c r="H24" s="61" t="s">
        <v>25</v>
      </c>
      <c r="I24" s="61" t="s">
        <v>26</v>
      </c>
      <c r="J24" s="174" t="s">
        <v>27</v>
      </c>
      <c r="K24" s="124"/>
      <c r="L24" s="124"/>
    </row>
    <row r="25" spans="1:12" ht="51" thickBot="1" x14ac:dyDescent="0.25">
      <c r="A25" s="62" t="s">
        <v>31</v>
      </c>
      <c r="B25" s="63" t="s">
        <v>28</v>
      </c>
      <c r="C25" s="65" t="s">
        <v>29</v>
      </c>
      <c r="D25" s="65" t="s">
        <v>30</v>
      </c>
      <c r="E25" s="65" t="s">
        <v>194</v>
      </c>
      <c r="F25" s="65" t="s">
        <v>63</v>
      </c>
      <c r="G25" s="65" t="s">
        <v>124</v>
      </c>
      <c r="H25" s="63" t="s">
        <v>195</v>
      </c>
      <c r="I25" s="63" t="s">
        <v>210</v>
      </c>
      <c r="J25" s="66" t="s">
        <v>121</v>
      </c>
      <c r="K25" s="124"/>
      <c r="L25" s="124"/>
    </row>
    <row r="26" spans="1:12" ht="13.5" thickBot="1" x14ac:dyDescent="0.25">
      <c r="A26" s="176" t="s">
        <v>114</v>
      </c>
      <c r="B26" s="67" t="s">
        <v>69</v>
      </c>
      <c r="C26" s="67"/>
      <c r="D26" s="107" t="s">
        <v>73</v>
      </c>
      <c r="E26" s="178" t="s">
        <v>71</v>
      </c>
      <c r="F26" s="111"/>
      <c r="G26" s="179">
        <v>0</v>
      </c>
      <c r="H26" s="109">
        <v>9.25</v>
      </c>
      <c r="I26" s="111"/>
      <c r="J26" s="110">
        <f>SUM(H26:I26)</f>
        <v>9.25</v>
      </c>
      <c r="K26" s="124"/>
      <c r="L26" s="124"/>
    </row>
    <row r="27" spans="1:12" ht="13.5" thickBot="1" x14ac:dyDescent="0.25">
      <c r="A27" s="71"/>
      <c r="B27" s="72"/>
      <c r="C27" s="68"/>
      <c r="D27" s="108"/>
      <c r="E27" s="180"/>
      <c r="F27" s="111"/>
      <c r="G27" s="111"/>
      <c r="H27" s="109"/>
      <c r="I27" s="111"/>
      <c r="J27" s="110"/>
      <c r="K27" s="124"/>
      <c r="L27" s="124"/>
    </row>
    <row r="28" spans="1:12" x14ac:dyDescent="0.2">
      <c r="A28" s="142"/>
      <c r="B28" s="124"/>
      <c r="C28" s="124"/>
      <c r="D28" s="124"/>
      <c r="E28" s="124"/>
      <c r="F28" s="124"/>
      <c r="G28" s="124"/>
      <c r="H28" s="124"/>
      <c r="I28" s="124"/>
      <c r="K28" s="124"/>
      <c r="L28" s="124"/>
    </row>
    <row r="29" spans="1:12" x14ac:dyDescent="0.2">
      <c r="A29" s="142"/>
      <c r="B29" s="124"/>
      <c r="C29" s="124"/>
      <c r="D29" s="124"/>
      <c r="E29" s="124"/>
      <c r="F29" s="124"/>
      <c r="G29" s="124"/>
      <c r="H29" s="124"/>
      <c r="I29" s="124"/>
      <c r="K29" s="124"/>
      <c r="L29" s="124"/>
    </row>
    <row r="30" spans="1:12" ht="13.5" thickBot="1" x14ac:dyDescent="0.25">
      <c r="A30" s="142"/>
      <c r="B30" s="124"/>
      <c r="C30" s="124"/>
      <c r="D30" s="124"/>
      <c r="E30" s="124"/>
      <c r="F30" s="124"/>
      <c r="G30" s="124"/>
      <c r="H30" s="124"/>
      <c r="I30" s="124"/>
      <c r="K30" s="124"/>
      <c r="L30" s="124"/>
    </row>
    <row r="31" spans="1:12" ht="13.5" thickBot="1" x14ac:dyDescent="0.25">
      <c r="A31" s="87" t="s">
        <v>110</v>
      </c>
      <c r="B31" s="88"/>
      <c r="C31" s="88"/>
      <c r="D31" s="88"/>
      <c r="E31" s="88"/>
      <c r="F31" s="88"/>
      <c r="G31" s="88"/>
      <c r="H31" s="173"/>
      <c r="I31" s="88"/>
      <c r="J31" s="59"/>
      <c r="K31" s="124"/>
      <c r="L31" s="124"/>
    </row>
    <row r="32" spans="1:12" ht="13.5" thickBot="1" x14ac:dyDescent="0.25">
      <c r="A32" s="60" t="s">
        <v>18</v>
      </c>
      <c r="B32" s="61" t="s">
        <v>19</v>
      </c>
      <c r="C32" s="61" t="s">
        <v>20</v>
      </c>
      <c r="D32" s="61" t="s">
        <v>21</v>
      </c>
      <c r="E32" s="61" t="s">
        <v>22</v>
      </c>
      <c r="F32" s="61" t="s">
        <v>23</v>
      </c>
      <c r="G32" s="61" t="s">
        <v>24</v>
      </c>
      <c r="H32" s="61" t="s">
        <v>25</v>
      </c>
      <c r="I32" s="61" t="s">
        <v>26</v>
      </c>
      <c r="J32" s="174" t="s">
        <v>27</v>
      </c>
      <c r="K32" s="124"/>
      <c r="L32" s="124"/>
    </row>
    <row r="33" spans="1:13" ht="51" thickBot="1" x14ac:dyDescent="0.25">
      <c r="A33" s="62" t="s">
        <v>31</v>
      </c>
      <c r="B33" s="63" t="s">
        <v>28</v>
      </c>
      <c r="C33" s="65" t="s">
        <v>29</v>
      </c>
      <c r="D33" s="65" t="s">
        <v>30</v>
      </c>
      <c r="E33" s="65" t="s">
        <v>194</v>
      </c>
      <c r="F33" s="65" t="s">
        <v>63</v>
      </c>
      <c r="G33" s="65" t="s">
        <v>196</v>
      </c>
      <c r="H33" s="63" t="s">
        <v>197</v>
      </c>
      <c r="I33" s="63" t="s">
        <v>210</v>
      </c>
      <c r="J33" s="66" t="s">
        <v>121</v>
      </c>
      <c r="K33" s="124"/>
      <c r="L33" s="124"/>
    </row>
    <row r="34" spans="1:13" ht="13.5" thickBot="1" x14ac:dyDescent="0.25">
      <c r="A34" s="176" t="s">
        <v>115</v>
      </c>
      <c r="B34" s="67" t="s">
        <v>69</v>
      </c>
      <c r="C34" s="67"/>
      <c r="D34" s="107" t="s">
        <v>73</v>
      </c>
      <c r="E34" s="178" t="s">
        <v>71</v>
      </c>
      <c r="F34" s="111"/>
      <c r="G34" s="179">
        <v>0</v>
      </c>
      <c r="H34" s="109"/>
      <c r="I34" s="111"/>
      <c r="J34" s="110">
        <f>SUM(H34:I34)</f>
        <v>0</v>
      </c>
      <c r="K34" s="124"/>
      <c r="L34" s="124"/>
    </row>
    <row r="35" spans="1:13" ht="13.5" thickBot="1" x14ac:dyDescent="0.25">
      <c r="A35" s="73"/>
      <c r="B35" s="74"/>
      <c r="C35" s="68"/>
      <c r="D35" s="108"/>
      <c r="E35" s="180"/>
      <c r="F35" s="111"/>
      <c r="G35" s="111"/>
      <c r="H35" s="109"/>
      <c r="I35" s="111"/>
      <c r="J35" s="110"/>
      <c r="K35" s="124"/>
      <c r="L35" s="124"/>
    </row>
    <row r="36" spans="1:13" s="123" customFormat="1" ht="13.5" thickBot="1" x14ac:dyDescent="0.25">
      <c r="A36" s="248"/>
      <c r="B36" s="249"/>
      <c r="C36" s="250"/>
      <c r="D36" s="251"/>
      <c r="E36" s="252"/>
      <c r="F36" s="253"/>
      <c r="G36" s="253"/>
      <c r="H36" s="253"/>
      <c r="I36" s="253"/>
      <c r="J36" s="254"/>
      <c r="K36" s="124"/>
      <c r="L36" s="124"/>
      <c r="M36" s="124"/>
    </row>
    <row r="37" spans="1:13" s="123" customFormat="1" ht="13.5" thickBot="1" x14ac:dyDescent="0.25">
      <c r="A37" s="255" t="s">
        <v>204</v>
      </c>
      <c r="B37" s="256"/>
      <c r="C37" s="256"/>
      <c r="D37" s="256"/>
      <c r="E37" s="256"/>
      <c r="F37" s="256"/>
      <c r="G37" s="256"/>
      <c r="H37" s="257"/>
      <c r="I37" s="256"/>
      <c r="J37" s="258"/>
      <c r="K37" s="124"/>
      <c r="L37" s="124"/>
      <c r="M37" s="124"/>
    </row>
    <row r="38" spans="1:13" s="123" customFormat="1" ht="13.5" thickBot="1" x14ac:dyDescent="0.25">
      <c r="A38" s="60" t="s">
        <v>18</v>
      </c>
      <c r="B38" s="61" t="s">
        <v>19</v>
      </c>
      <c r="C38" s="61" t="s">
        <v>20</v>
      </c>
      <c r="D38" s="61" t="s">
        <v>21</v>
      </c>
      <c r="E38" s="61" t="s">
        <v>22</v>
      </c>
      <c r="F38" s="61" t="s">
        <v>23</v>
      </c>
      <c r="G38" s="61" t="s">
        <v>24</v>
      </c>
      <c r="H38" s="61" t="s">
        <v>25</v>
      </c>
      <c r="I38" s="61" t="s">
        <v>26</v>
      </c>
      <c r="J38" s="174" t="s">
        <v>27</v>
      </c>
      <c r="K38" s="124"/>
      <c r="L38" s="124"/>
      <c r="M38" s="124"/>
    </row>
    <row r="39" spans="1:13" s="123" customFormat="1" ht="51" thickBot="1" x14ac:dyDescent="0.25">
      <c r="A39" s="62" t="s">
        <v>31</v>
      </c>
      <c r="B39" s="63" t="s">
        <v>28</v>
      </c>
      <c r="C39" s="64" t="s">
        <v>29</v>
      </c>
      <c r="D39" s="64" t="s">
        <v>30</v>
      </c>
      <c r="E39" s="65" t="s">
        <v>194</v>
      </c>
      <c r="F39" s="65" t="s">
        <v>63</v>
      </c>
      <c r="G39" s="65" t="s">
        <v>216</v>
      </c>
      <c r="H39" s="63" t="s">
        <v>208</v>
      </c>
      <c r="I39" s="63" t="s">
        <v>210</v>
      </c>
      <c r="J39" s="66" t="s">
        <v>121</v>
      </c>
      <c r="K39" s="124"/>
      <c r="L39" s="124"/>
      <c r="M39" s="124"/>
    </row>
    <row r="40" spans="1:13" s="123" customFormat="1" ht="13.5" thickBot="1" x14ac:dyDescent="0.25">
      <c r="A40" s="176" t="s">
        <v>202</v>
      </c>
      <c r="B40" s="67" t="s">
        <v>213</v>
      </c>
      <c r="C40" s="67"/>
      <c r="D40" s="107" t="s">
        <v>73</v>
      </c>
      <c r="E40" s="176" t="s">
        <v>105</v>
      </c>
      <c r="F40" s="109"/>
      <c r="G40" s="109">
        <v>7.25</v>
      </c>
      <c r="H40" s="177">
        <v>0</v>
      </c>
      <c r="I40" s="109"/>
      <c r="J40" s="110">
        <f>SUM(H40:I40)</f>
        <v>0</v>
      </c>
      <c r="K40" s="124"/>
      <c r="L40" s="124"/>
      <c r="M40" s="124"/>
    </row>
    <row r="41" spans="1:13" s="123" customFormat="1" ht="13.5" thickBot="1" x14ac:dyDescent="0.25">
      <c r="A41" s="176" t="s">
        <v>203</v>
      </c>
      <c r="B41" s="67" t="s">
        <v>213</v>
      </c>
      <c r="C41" s="67"/>
      <c r="D41" s="107" t="s">
        <v>73</v>
      </c>
      <c r="E41" s="178" t="s">
        <v>71</v>
      </c>
      <c r="F41" s="111"/>
      <c r="G41" s="179">
        <v>0</v>
      </c>
      <c r="H41" s="109">
        <v>7.25</v>
      </c>
      <c r="I41" s="111"/>
      <c r="J41" s="110">
        <f>SUM(H41:I41)</f>
        <v>7.25</v>
      </c>
      <c r="K41" s="124"/>
      <c r="L41" s="124"/>
      <c r="M41" s="124"/>
    </row>
    <row r="42" spans="1:13" s="123" customFormat="1" ht="13.5" thickBot="1" x14ac:dyDescent="0.25">
      <c r="A42" s="67"/>
      <c r="B42" s="67"/>
      <c r="C42" s="67"/>
      <c r="D42" s="107"/>
      <c r="E42" s="180"/>
      <c r="F42" s="111"/>
      <c r="G42" s="111"/>
      <c r="H42" s="109"/>
      <c r="I42" s="111"/>
      <c r="J42" s="110"/>
      <c r="K42" s="124"/>
      <c r="L42" s="124"/>
      <c r="M42" s="124"/>
    </row>
    <row r="43" spans="1:13" ht="13.5" thickBot="1" x14ac:dyDescent="0.25">
      <c r="A43" s="142"/>
      <c r="B43" s="124"/>
      <c r="C43" s="124"/>
      <c r="D43" s="124"/>
      <c r="E43" s="124"/>
      <c r="F43" s="124"/>
      <c r="G43" s="124"/>
      <c r="H43" s="124"/>
      <c r="I43" s="124"/>
      <c r="K43" s="124"/>
      <c r="L43" s="124"/>
    </row>
    <row r="44" spans="1:13" s="123" customFormat="1" ht="13.5" thickBot="1" x14ac:dyDescent="0.25">
      <c r="A44" s="255" t="s">
        <v>207</v>
      </c>
      <c r="B44" s="256"/>
      <c r="C44" s="256"/>
      <c r="D44" s="256"/>
      <c r="E44" s="256"/>
      <c r="F44" s="256"/>
      <c r="G44" s="256"/>
      <c r="H44" s="257"/>
      <c r="I44" s="256"/>
      <c r="J44" s="258"/>
      <c r="K44" s="124"/>
      <c r="L44" s="124"/>
      <c r="M44" s="124"/>
    </row>
    <row r="45" spans="1:13" ht="13.5" thickBot="1" x14ac:dyDescent="0.25">
      <c r="A45" s="60" t="s">
        <v>18</v>
      </c>
      <c r="B45" s="61" t="s">
        <v>19</v>
      </c>
      <c r="C45" s="61" t="s">
        <v>20</v>
      </c>
      <c r="D45" s="61" t="s">
        <v>21</v>
      </c>
      <c r="E45" s="61" t="s">
        <v>22</v>
      </c>
      <c r="F45" s="61" t="s">
        <v>23</v>
      </c>
      <c r="G45" s="61" t="s">
        <v>24</v>
      </c>
      <c r="H45" s="61" t="s">
        <v>25</v>
      </c>
      <c r="I45" s="61" t="s">
        <v>26</v>
      </c>
      <c r="J45" s="174" t="s">
        <v>27</v>
      </c>
      <c r="K45" s="124"/>
      <c r="L45" s="124"/>
    </row>
    <row r="46" spans="1:13" ht="40.5" customHeight="1" thickBot="1" x14ac:dyDescent="0.25">
      <c r="A46" s="62" t="s">
        <v>31</v>
      </c>
      <c r="B46" s="63" t="s">
        <v>28</v>
      </c>
      <c r="C46" s="65" t="s">
        <v>29</v>
      </c>
      <c r="D46" s="65" t="s">
        <v>30</v>
      </c>
      <c r="E46" s="65" t="s">
        <v>194</v>
      </c>
      <c r="F46" s="65" t="s">
        <v>63</v>
      </c>
      <c r="G46" s="65" t="s">
        <v>217</v>
      </c>
      <c r="H46" s="63" t="s">
        <v>209</v>
      </c>
      <c r="I46" s="63" t="s">
        <v>210</v>
      </c>
      <c r="J46" s="66" t="s">
        <v>121</v>
      </c>
      <c r="K46" s="124"/>
      <c r="L46" s="124"/>
    </row>
    <row r="47" spans="1:13" ht="13.5" thickBot="1" x14ac:dyDescent="0.25">
      <c r="A47" s="176" t="s">
        <v>205</v>
      </c>
      <c r="B47" s="67" t="s">
        <v>213</v>
      </c>
      <c r="C47" s="67"/>
      <c r="D47" s="107" t="s">
        <v>73</v>
      </c>
      <c r="E47" s="176" t="s">
        <v>105</v>
      </c>
      <c r="F47" s="109"/>
      <c r="G47" s="109"/>
      <c r="H47" s="177">
        <v>0</v>
      </c>
      <c r="I47" s="111"/>
      <c r="J47" s="110">
        <f t="shared" ref="J47:J48" si="1">SUM(H47:I47)</f>
        <v>0</v>
      </c>
      <c r="K47" s="124"/>
      <c r="L47" s="124"/>
    </row>
    <row r="48" spans="1:13" ht="13.5" thickBot="1" x14ac:dyDescent="0.25">
      <c r="A48" s="176" t="s">
        <v>206</v>
      </c>
      <c r="B48" s="67" t="s">
        <v>213</v>
      </c>
      <c r="C48" s="67"/>
      <c r="D48" s="107" t="s">
        <v>73</v>
      </c>
      <c r="E48" s="178" t="s">
        <v>71</v>
      </c>
      <c r="F48" s="111"/>
      <c r="G48" s="179">
        <v>0</v>
      </c>
      <c r="H48" s="109"/>
      <c r="I48" s="111"/>
      <c r="J48" s="110">
        <f t="shared" si="1"/>
        <v>0</v>
      </c>
      <c r="K48" s="124"/>
      <c r="L48" s="124"/>
    </row>
    <row r="49" spans="1:13" ht="13.5" thickBot="1" x14ac:dyDescent="0.25">
      <c r="A49" s="73"/>
      <c r="B49" s="74"/>
      <c r="C49" s="68"/>
      <c r="D49" s="108"/>
      <c r="E49" s="180"/>
      <c r="F49" s="111"/>
      <c r="G49" s="111"/>
      <c r="H49" s="109"/>
      <c r="I49" s="111"/>
      <c r="J49" s="110"/>
      <c r="K49" s="124"/>
      <c r="L49" s="124"/>
    </row>
    <row r="50" spans="1:13" s="123" customFormat="1" ht="13.5" thickBot="1" x14ac:dyDescent="0.25">
      <c r="A50" s="248"/>
      <c r="B50" s="249"/>
      <c r="C50" s="250"/>
      <c r="D50" s="251"/>
      <c r="E50" s="252"/>
      <c r="F50" s="253"/>
      <c r="G50" s="253"/>
      <c r="H50" s="253"/>
      <c r="I50" s="253"/>
      <c r="J50" s="254"/>
      <c r="K50" s="124"/>
      <c r="L50" s="124"/>
      <c r="M50" s="124"/>
    </row>
    <row r="51" spans="1:13" s="123" customFormat="1" ht="13.9" customHeight="1" thickBot="1" x14ac:dyDescent="0.25">
      <c r="A51" s="255" t="s">
        <v>214</v>
      </c>
      <c r="B51" s="256"/>
      <c r="C51" s="256"/>
      <c r="D51" s="256"/>
      <c r="E51" s="256"/>
      <c r="F51" s="256"/>
      <c r="G51" s="256"/>
      <c r="H51" s="257"/>
      <c r="I51" s="256"/>
      <c r="J51" s="258"/>
      <c r="K51" s="124"/>
      <c r="L51" s="124"/>
      <c r="M51" s="124"/>
    </row>
    <row r="52" spans="1:13" ht="13.5" thickBot="1" x14ac:dyDescent="0.25">
      <c r="A52" s="60" t="s">
        <v>18</v>
      </c>
      <c r="B52" s="61" t="s">
        <v>19</v>
      </c>
      <c r="C52" s="61" t="s">
        <v>20</v>
      </c>
      <c r="D52" s="61" t="s">
        <v>21</v>
      </c>
      <c r="E52" s="61" t="s">
        <v>22</v>
      </c>
      <c r="F52" s="61" t="s">
        <v>23</v>
      </c>
      <c r="G52" s="61" t="s">
        <v>24</v>
      </c>
      <c r="H52" s="61" t="s">
        <v>25</v>
      </c>
      <c r="I52" s="61" t="s">
        <v>26</v>
      </c>
      <c r="J52" s="174" t="s">
        <v>27</v>
      </c>
      <c r="K52" s="124"/>
      <c r="L52" s="124"/>
    </row>
    <row r="53" spans="1:13" ht="51" thickBot="1" x14ac:dyDescent="0.25">
      <c r="A53" s="62" t="s">
        <v>31</v>
      </c>
      <c r="B53" s="63" t="s">
        <v>28</v>
      </c>
      <c r="C53" s="65" t="s">
        <v>29</v>
      </c>
      <c r="D53" s="65" t="s">
        <v>30</v>
      </c>
      <c r="E53" s="65" t="s">
        <v>194</v>
      </c>
      <c r="F53" s="65" t="s">
        <v>63</v>
      </c>
      <c r="G53" s="65" t="s">
        <v>216</v>
      </c>
      <c r="H53" s="63" t="s">
        <v>208</v>
      </c>
      <c r="I53" s="63" t="s">
        <v>210</v>
      </c>
      <c r="J53" s="66" t="s">
        <v>121</v>
      </c>
      <c r="K53" s="124"/>
      <c r="L53" s="124"/>
    </row>
    <row r="54" spans="1:13" ht="13.9" customHeight="1" thickBot="1" x14ac:dyDescent="0.25">
      <c r="A54" s="176" t="s">
        <v>215</v>
      </c>
      <c r="B54" s="67" t="s">
        <v>213</v>
      </c>
      <c r="C54" s="67"/>
      <c r="D54" s="107" t="s">
        <v>73</v>
      </c>
      <c r="E54" s="178" t="s">
        <v>71</v>
      </c>
      <c r="F54" s="111"/>
      <c r="G54" s="179">
        <v>0</v>
      </c>
      <c r="H54" s="109"/>
      <c r="I54" s="111"/>
      <c r="J54" s="110">
        <f>SUM(H54:I54)</f>
        <v>0</v>
      </c>
      <c r="K54" s="124"/>
      <c r="L54" s="124"/>
    </row>
    <row r="55" spans="1:13" ht="13.5" thickBot="1" x14ac:dyDescent="0.25">
      <c r="A55" s="71"/>
      <c r="B55" s="72"/>
      <c r="C55" s="68"/>
      <c r="D55" s="108"/>
      <c r="E55" s="180"/>
      <c r="F55" s="111"/>
      <c r="G55" s="111"/>
      <c r="H55" s="109"/>
      <c r="I55" s="111"/>
      <c r="J55" s="110"/>
      <c r="K55" s="124"/>
      <c r="L55" s="124"/>
    </row>
    <row r="56" spans="1:13" s="123" customFormat="1" ht="13.5" thickBot="1" x14ac:dyDescent="0.25">
      <c r="A56" s="259"/>
      <c r="B56" s="260"/>
      <c r="C56" s="261"/>
      <c r="D56" s="262"/>
      <c r="E56" s="263"/>
      <c r="F56" s="264"/>
      <c r="G56" s="264"/>
      <c r="H56" s="253"/>
      <c r="I56" s="264"/>
      <c r="J56" s="265"/>
      <c r="K56" s="124"/>
      <c r="L56" s="124"/>
      <c r="M56" s="124"/>
    </row>
    <row r="57" spans="1:13" ht="13.5" thickBot="1" x14ac:dyDescent="0.25">
      <c r="A57" s="255" t="s">
        <v>218</v>
      </c>
      <c r="B57" s="256"/>
      <c r="C57" s="256"/>
      <c r="D57" s="256"/>
      <c r="E57" s="256"/>
      <c r="F57" s="256"/>
      <c r="G57" s="256"/>
      <c r="H57" s="257"/>
      <c r="I57" s="256"/>
      <c r="J57" s="258"/>
      <c r="K57" s="124"/>
      <c r="L57" s="124"/>
    </row>
    <row r="58" spans="1:13" ht="13.5" thickBot="1" x14ac:dyDescent="0.25">
      <c r="A58" s="60" t="s">
        <v>18</v>
      </c>
      <c r="B58" s="61" t="s">
        <v>19</v>
      </c>
      <c r="C58" s="61" t="s">
        <v>20</v>
      </c>
      <c r="D58" s="61" t="s">
        <v>21</v>
      </c>
      <c r="E58" s="61" t="s">
        <v>22</v>
      </c>
      <c r="F58" s="61" t="s">
        <v>23</v>
      </c>
      <c r="G58" s="61" t="s">
        <v>24</v>
      </c>
      <c r="H58" s="61" t="s">
        <v>25</v>
      </c>
      <c r="I58" s="61" t="s">
        <v>26</v>
      </c>
      <c r="J58" s="174" t="s">
        <v>27</v>
      </c>
      <c r="K58" s="124"/>
      <c r="L58" s="124"/>
    </row>
    <row r="59" spans="1:13" ht="51" thickBot="1" x14ac:dyDescent="0.25">
      <c r="A59" s="62" t="s">
        <v>31</v>
      </c>
      <c r="B59" s="63" t="s">
        <v>28</v>
      </c>
      <c r="C59" s="65" t="s">
        <v>29</v>
      </c>
      <c r="D59" s="65" t="s">
        <v>30</v>
      </c>
      <c r="E59" s="65" t="s">
        <v>194</v>
      </c>
      <c r="F59" s="65" t="s">
        <v>63</v>
      </c>
      <c r="G59" s="65" t="s">
        <v>217</v>
      </c>
      <c r="H59" s="63" t="s">
        <v>209</v>
      </c>
      <c r="I59" s="63" t="s">
        <v>210</v>
      </c>
      <c r="J59" s="66" t="s">
        <v>121</v>
      </c>
      <c r="K59" s="124"/>
      <c r="L59" s="124"/>
    </row>
    <row r="60" spans="1:13" ht="13.5" thickBot="1" x14ac:dyDescent="0.25">
      <c r="A60" s="176" t="s">
        <v>219</v>
      </c>
      <c r="B60" s="67" t="s">
        <v>213</v>
      </c>
      <c r="C60" s="67"/>
      <c r="D60" s="107" t="s">
        <v>73</v>
      </c>
      <c r="E60" s="178" t="s">
        <v>71</v>
      </c>
      <c r="F60" s="111"/>
      <c r="G60" s="179">
        <v>0</v>
      </c>
      <c r="H60" s="109"/>
      <c r="I60" s="111"/>
      <c r="J60" s="110">
        <f>SUM(H60:I60)</f>
        <v>0</v>
      </c>
      <c r="K60" s="124"/>
      <c r="L60" s="124"/>
    </row>
    <row r="61" spans="1:13" ht="13.5" thickBot="1" x14ac:dyDescent="0.25">
      <c r="A61" s="73"/>
      <c r="B61" s="74"/>
      <c r="C61" s="68"/>
      <c r="D61" s="108"/>
      <c r="E61" s="180"/>
      <c r="F61" s="111"/>
      <c r="G61" s="111"/>
      <c r="H61" s="109"/>
      <c r="I61" s="111"/>
      <c r="J61" s="110"/>
      <c r="K61" s="124"/>
      <c r="L61" s="124"/>
    </row>
    <row r="62" spans="1:13" s="123" customFormat="1" x14ac:dyDescent="0.2">
      <c r="A62" s="248"/>
      <c r="B62" s="249"/>
      <c r="C62" s="250"/>
      <c r="D62" s="251"/>
      <c r="E62" s="252"/>
      <c r="F62" s="253"/>
      <c r="G62" s="253"/>
      <c r="H62" s="253"/>
      <c r="I62" s="253"/>
      <c r="J62" s="254"/>
      <c r="K62" s="124"/>
      <c r="L62" s="124"/>
      <c r="M62" s="124"/>
    </row>
    <row r="63" spans="1:13" x14ac:dyDescent="0.2">
      <c r="A63" s="291" t="s">
        <v>212</v>
      </c>
      <c r="B63" s="291"/>
      <c r="C63" s="291"/>
      <c r="D63" s="291"/>
      <c r="E63" s="252"/>
      <c r="F63" s="253"/>
      <c r="G63" s="253"/>
      <c r="H63" s="253"/>
      <c r="I63" s="253"/>
      <c r="J63" s="254"/>
      <c r="K63" s="124"/>
      <c r="L63" s="124"/>
    </row>
    <row r="64" spans="1:13" x14ac:dyDescent="0.2">
      <c r="A64" s="142"/>
      <c r="B64" s="124"/>
      <c r="C64" s="124"/>
      <c r="D64" s="124"/>
      <c r="E64" s="124"/>
      <c r="F64" s="124"/>
      <c r="G64" s="124"/>
      <c r="H64" s="124"/>
      <c r="I64" s="124"/>
      <c r="K64" s="124"/>
      <c r="L64" s="124"/>
    </row>
    <row r="65" spans="1:12" ht="15" x14ac:dyDescent="0.2">
      <c r="A65" s="147" t="s">
        <v>186</v>
      </c>
      <c r="B65" s="124"/>
      <c r="C65" s="124"/>
      <c r="D65" s="124"/>
      <c r="E65" s="124"/>
      <c r="F65" s="124"/>
      <c r="G65" s="124"/>
      <c r="H65" s="124"/>
      <c r="I65" s="124"/>
      <c r="K65" s="124"/>
      <c r="L65" s="124"/>
    </row>
    <row r="66" spans="1:12" x14ac:dyDescent="0.2">
      <c r="A66" s="290" t="s">
        <v>211</v>
      </c>
      <c r="B66" s="290"/>
      <c r="C66" s="290"/>
      <c r="D66" s="290"/>
      <c r="E66" s="290"/>
      <c r="F66" s="290"/>
      <c r="G66" s="290"/>
      <c r="H66" s="290"/>
      <c r="I66" s="290"/>
      <c r="J66" s="290"/>
    </row>
    <row r="67" spans="1:12" x14ac:dyDescent="0.2">
      <c r="A67" s="142"/>
      <c r="B67" s="124"/>
      <c r="C67" s="124"/>
      <c r="D67" s="124"/>
      <c r="E67" s="124"/>
      <c r="F67" s="124"/>
      <c r="G67" s="124"/>
      <c r="H67" s="124"/>
      <c r="I67" s="124"/>
    </row>
    <row r="68" spans="1:12" x14ac:dyDescent="0.2">
      <c r="A68" s="142"/>
      <c r="B68" s="124"/>
      <c r="C68" s="124"/>
      <c r="D68" s="124"/>
      <c r="E68" s="124"/>
      <c r="F68" s="124"/>
      <c r="G68" s="124"/>
      <c r="H68" s="124"/>
      <c r="I68" s="124"/>
    </row>
    <row r="69" spans="1:12" x14ac:dyDescent="0.2">
      <c r="A69" s="181"/>
      <c r="B69" s="124"/>
      <c r="C69" s="124"/>
      <c r="D69" s="124"/>
      <c r="E69" s="124"/>
      <c r="F69" s="124"/>
      <c r="G69" s="124"/>
      <c r="H69" s="124"/>
      <c r="I69" s="124"/>
    </row>
    <row r="70" spans="1:12" x14ac:dyDescent="0.2">
      <c r="A70" s="142"/>
      <c r="B70" s="124"/>
      <c r="C70" s="124"/>
      <c r="D70" s="124"/>
      <c r="E70" s="124"/>
      <c r="F70" s="124"/>
      <c r="G70" s="124"/>
      <c r="H70" s="124"/>
      <c r="I70" s="124"/>
    </row>
    <row r="71" spans="1:12" x14ac:dyDescent="0.2">
      <c r="A71" s="142"/>
      <c r="B71" s="124"/>
      <c r="C71" s="124"/>
      <c r="D71" s="124"/>
      <c r="E71" s="124"/>
      <c r="F71" s="124"/>
      <c r="G71" s="124"/>
      <c r="H71" s="124"/>
      <c r="I71" s="124"/>
    </row>
    <row r="72" spans="1:12" x14ac:dyDescent="0.2">
      <c r="A72" s="142"/>
      <c r="B72" s="124"/>
      <c r="C72" s="124"/>
      <c r="D72" s="124"/>
      <c r="E72" s="124"/>
      <c r="F72" s="124"/>
      <c r="G72" s="124"/>
      <c r="H72" s="124"/>
      <c r="I72" s="124"/>
    </row>
    <row r="73" spans="1:12" x14ac:dyDescent="0.2">
      <c r="A73" s="142"/>
      <c r="B73" s="124"/>
      <c r="C73" s="124"/>
      <c r="D73" s="124"/>
      <c r="E73" s="124"/>
      <c r="F73" s="124"/>
      <c r="G73" s="124"/>
      <c r="H73" s="124"/>
      <c r="I73" s="124"/>
    </row>
    <row r="74" spans="1:12" x14ac:dyDescent="0.2">
      <c r="A74" s="142"/>
      <c r="B74" s="124"/>
      <c r="C74" s="124"/>
      <c r="D74" s="124"/>
      <c r="E74" s="124"/>
      <c r="F74" s="124"/>
      <c r="G74" s="124"/>
      <c r="H74" s="124"/>
      <c r="I74" s="124"/>
    </row>
    <row r="75" spans="1:12" x14ac:dyDescent="0.2">
      <c r="A75" s="142"/>
      <c r="B75" s="124"/>
      <c r="C75" s="124"/>
      <c r="D75" s="124"/>
      <c r="E75" s="124"/>
      <c r="F75" s="124"/>
      <c r="G75" s="124"/>
      <c r="H75" s="124"/>
      <c r="I75" s="124"/>
    </row>
    <row r="76" spans="1:12" x14ac:dyDescent="0.2">
      <c r="A76" s="142"/>
      <c r="B76" s="124"/>
      <c r="C76" s="124"/>
      <c r="D76" s="124"/>
      <c r="E76" s="124"/>
      <c r="F76" s="124"/>
      <c r="G76" s="124"/>
      <c r="H76" s="124"/>
      <c r="I76" s="124"/>
    </row>
    <row r="77" spans="1:12" x14ac:dyDescent="0.2">
      <c r="A77" s="142"/>
      <c r="B77" s="124"/>
      <c r="C77" s="124"/>
      <c r="D77" s="124"/>
      <c r="E77" s="124"/>
      <c r="F77" s="124"/>
      <c r="G77" s="124"/>
      <c r="H77" s="124"/>
      <c r="I77" s="124"/>
    </row>
    <row r="78" spans="1:12" x14ac:dyDescent="0.2">
      <c r="A78" s="142"/>
      <c r="B78" s="124"/>
      <c r="C78" s="124"/>
      <c r="D78" s="124"/>
      <c r="E78" s="124"/>
      <c r="F78" s="124"/>
      <c r="G78" s="124"/>
      <c r="H78" s="124"/>
      <c r="I78" s="124"/>
    </row>
    <row r="79" spans="1:12" x14ac:dyDescent="0.2">
      <c r="A79" s="142"/>
      <c r="B79" s="124"/>
      <c r="C79" s="124"/>
      <c r="D79" s="124"/>
      <c r="E79" s="124"/>
      <c r="F79" s="124"/>
      <c r="G79" s="124"/>
      <c r="H79" s="124"/>
      <c r="I79" s="124"/>
    </row>
    <row r="80" spans="1:12" x14ac:dyDescent="0.2">
      <c r="A80" s="142"/>
      <c r="B80" s="124"/>
      <c r="C80" s="124"/>
      <c r="D80" s="124"/>
      <c r="E80" s="124"/>
      <c r="F80" s="124"/>
      <c r="G80" s="124"/>
      <c r="H80" s="124"/>
      <c r="I80" s="124"/>
    </row>
    <row r="81" spans="1:9" x14ac:dyDescent="0.2">
      <c r="A81" s="142"/>
      <c r="B81" s="124"/>
      <c r="C81" s="124"/>
      <c r="D81" s="124"/>
      <c r="E81" s="124"/>
      <c r="F81" s="124"/>
      <c r="G81" s="124"/>
      <c r="H81" s="124"/>
      <c r="I81" s="124"/>
    </row>
  </sheetData>
  <mergeCells count="2">
    <mergeCell ref="A66:J66"/>
    <mergeCell ref="A63:D63"/>
  </mergeCells>
  <phoneticPr fontId="11"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22" workbookViewId="0">
      <selection activeCell="F46" sqref="F46"/>
    </sheetView>
  </sheetViews>
  <sheetFormatPr defaultColWidth="9.140625" defaultRowHeight="12.75" x14ac:dyDescent="0.2"/>
  <cols>
    <col min="1" max="1" width="9.85546875" style="25" customWidth="1"/>
    <col min="2" max="2" width="22.140625" style="25" customWidth="1"/>
    <col min="3" max="3" width="22.140625" style="25" bestFit="1" customWidth="1"/>
    <col min="4" max="5" width="21" style="25" customWidth="1"/>
    <col min="6" max="6" width="16.5703125" style="29" customWidth="1"/>
    <col min="7" max="7" width="18" style="27" customWidth="1"/>
    <col min="8" max="8" width="21.7109375" style="31" customWidth="1"/>
    <col min="9" max="16384" width="9.140625" style="25"/>
  </cols>
  <sheetData>
    <row r="1" spans="1:10" x14ac:dyDescent="0.2">
      <c r="A1" s="45" t="s">
        <v>72</v>
      </c>
    </row>
    <row r="3" spans="1:10" ht="27.75" customHeight="1" x14ac:dyDescent="0.25">
      <c r="A3" s="75" t="s">
        <v>120</v>
      </c>
      <c r="B3" s="21"/>
      <c r="C3" s="23"/>
      <c r="D3" s="23"/>
      <c r="E3" s="23"/>
      <c r="F3" s="28"/>
      <c r="G3" s="24"/>
      <c r="I3" s="23"/>
      <c r="J3" s="23"/>
    </row>
    <row r="4" spans="1:10" x14ac:dyDescent="0.2">
      <c r="A4" s="20"/>
      <c r="B4" s="21"/>
      <c r="C4" s="23"/>
      <c r="D4" s="23"/>
      <c r="E4" s="23"/>
      <c r="F4" s="28"/>
      <c r="G4" s="24"/>
      <c r="I4" s="23"/>
      <c r="J4" s="23"/>
    </row>
    <row r="5" spans="1:10" ht="13.5" thickBot="1" x14ac:dyDescent="0.25"/>
    <row r="6" spans="1:10" s="26" customFormat="1" ht="39" thickBot="1" x14ac:dyDescent="0.25">
      <c r="A6" s="22" t="s">
        <v>31</v>
      </c>
      <c r="B6" s="22" t="s">
        <v>32</v>
      </c>
      <c r="C6" s="22" t="s">
        <v>30</v>
      </c>
      <c r="D6" s="22" t="s">
        <v>187</v>
      </c>
      <c r="E6" s="22" t="s">
        <v>103</v>
      </c>
      <c r="F6" s="30" t="s">
        <v>33</v>
      </c>
      <c r="G6" s="22" t="s">
        <v>34</v>
      </c>
      <c r="H6" s="94" t="s">
        <v>125</v>
      </c>
    </row>
    <row r="7" spans="1:10" s="26" customFormat="1" ht="13.5" thickBot="1" x14ac:dyDescent="0.25">
      <c r="A7" s="182">
        <v>1</v>
      </c>
      <c r="B7" s="183" t="s">
        <v>69</v>
      </c>
      <c r="C7" s="184" t="s">
        <v>73</v>
      </c>
      <c r="D7" s="185" t="s">
        <v>105</v>
      </c>
      <c r="E7" s="186" t="s">
        <v>96</v>
      </c>
      <c r="F7" s="187">
        <f>SSA!J8</f>
        <v>0</v>
      </c>
      <c r="G7" s="188">
        <f>'Weighted Avg'!G4</f>
        <v>0</v>
      </c>
      <c r="H7" s="189">
        <f>F7*G7</f>
        <v>0</v>
      </c>
    </row>
    <row r="8" spans="1:10" s="26" customFormat="1" ht="13.5" thickTop="1" x14ac:dyDescent="0.2">
      <c r="A8" s="292" t="s">
        <v>35</v>
      </c>
      <c r="B8" s="293"/>
      <c r="C8" s="293"/>
      <c r="D8" s="293"/>
      <c r="E8" s="293"/>
      <c r="F8" s="293"/>
      <c r="G8" s="294"/>
      <c r="H8" s="190">
        <f>ROUND(H7,2)</f>
        <v>0</v>
      </c>
    </row>
    <row r="9" spans="1:10" s="26" customFormat="1" x14ac:dyDescent="0.2">
      <c r="A9" s="191"/>
      <c r="B9" s="192"/>
      <c r="C9" s="193"/>
      <c r="D9" s="194"/>
      <c r="E9" s="194"/>
      <c r="F9" s="195"/>
      <c r="G9" s="196"/>
      <c r="H9" s="197"/>
    </row>
    <row r="10" spans="1:10" ht="13.5" thickBot="1" x14ac:dyDescent="0.25">
      <c r="A10" s="152"/>
      <c r="B10" s="198"/>
      <c r="C10" s="199"/>
      <c r="D10" s="200"/>
      <c r="E10" s="200"/>
      <c r="F10" s="201"/>
      <c r="G10" s="202"/>
      <c r="H10" s="203"/>
    </row>
    <row r="11" spans="1:10" ht="13.5" thickBot="1" x14ac:dyDescent="0.25">
      <c r="A11" s="204">
        <v>1.1000000000000001</v>
      </c>
      <c r="B11" s="198" t="s">
        <v>69</v>
      </c>
      <c r="C11" s="205" t="s">
        <v>73</v>
      </c>
      <c r="D11" s="206" t="s">
        <v>105</v>
      </c>
      <c r="E11" s="207" t="s">
        <v>95</v>
      </c>
      <c r="F11" s="208">
        <f>SSA!J17</f>
        <v>0</v>
      </c>
      <c r="G11" s="209">
        <f>'Weighted Avg'!G5</f>
        <v>0</v>
      </c>
      <c r="H11" s="189">
        <f>F11*G11</f>
        <v>0</v>
      </c>
    </row>
    <row r="12" spans="1:10" ht="13.5" thickTop="1" x14ac:dyDescent="0.2">
      <c r="A12" s="292" t="s">
        <v>35</v>
      </c>
      <c r="B12" s="293"/>
      <c r="C12" s="293"/>
      <c r="D12" s="293"/>
      <c r="E12" s="293"/>
      <c r="F12" s="293"/>
      <c r="G12" s="294"/>
      <c r="H12" s="190">
        <f>ROUND(H11,2)</f>
        <v>0</v>
      </c>
    </row>
    <row r="13" spans="1:10" ht="13.5" thickBot="1" x14ac:dyDescent="0.25">
      <c r="A13" s="266"/>
      <c r="B13" s="266"/>
      <c r="C13" s="266"/>
      <c r="D13" s="266"/>
      <c r="E13" s="266"/>
      <c r="F13" s="266"/>
      <c r="G13" s="266"/>
      <c r="H13" s="218"/>
    </row>
    <row r="14" spans="1:10" ht="13.5" thickBot="1" x14ac:dyDescent="0.25">
      <c r="A14" s="281">
        <v>1.4</v>
      </c>
      <c r="B14" s="280" t="s">
        <v>236</v>
      </c>
      <c r="C14" s="269" t="s">
        <v>73</v>
      </c>
      <c r="D14" s="271" t="s">
        <v>105</v>
      </c>
      <c r="E14" s="270" t="s">
        <v>96</v>
      </c>
      <c r="F14" s="187">
        <f>SSA!J40</f>
        <v>0</v>
      </c>
      <c r="G14" s="188">
        <f>'Weighted Avg'!G11</f>
        <v>0</v>
      </c>
      <c r="H14" s="267">
        <f>F14*G14</f>
        <v>0</v>
      </c>
    </row>
    <row r="15" spans="1:10" ht="13.5" thickTop="1" x14ac:dyDescent="0.2">
      <c r="A15" s="295" t="s">
        <v>35</v>
      </c>
      <c r="B15" s="293"/>
      <c r="C15" s="293"/>
      <c r="D15" s="296"/>
      <c r="E15" s="293"/>
      <c r="F15" s="293"/>
      <c r="G15" s="294"/>
      <c r="H15" s="190">
        <f>ROUND(H14,2)</f>
        <v>0</v>
      </c>
    </row>
    <row r="16" spans="1:10" x14ac:dyDescent="0.2">
      <c r="A16" s="191"/>
      <c r="B16" s="192"/>
      <c r="C16" s="193"/>
      <c r="D16" s="194"/>
      <c r="E16" s="194"/>
      <c r="F16" s="195"/>
      <c r="G16" s="196"/>
      <c r="H16" s="197"/>
    </row>
    <row r="17" spans="1:8" ht="13.5" thickBot="1" x14ac:dyDescent="0.25">
      <c r="A17" s="152"/>
      <c r="B17" s="198"/>
      <c r="C17" s="199"/>
      <c r="D17" s="200"/>
      <c r="E17" s="200"/>
      <c r="F17" s="201"/>
      <c r="G17" s="202"/>
      <c r="H17" s="203"/>
    </row>
    <row r="18" spans="1:8" ht="13.5" thickBot="1" x14ac:dyDescent="0.25">
      <c r="A18" s="268">
        <v>1.5</v>
      </c>
      <c r="B18" s="198" t="s">
        <v>236</v>
      </c>
      <c r="C18" s="205" t="s">
        <v>73</v>
      </c>
      <c r="D18" s="206" t="s">
        <v>105</v>
      </c>
      <c r="E18" s="207" t="s">
        <v>95</v>
      </c>
      <c r="F18" s="208">
        <f>SSA!J47</f>
        <v>0</v>
      </c>
      <c r="G18" s="209">
        <f>'Weighted Avg'!G12</f>
        <v>0</v>
      </c>
      <c r="H18" s="189">
        <f>F18*G18</f>
        <v>0</v>
      </c>
    </row>
    <row r="19" spans="1:8" ht="13.5" thickTop="1" x14ac:dyDescent="0.2">
      <c r="A19" s="292" t="s">
        <v>35</v>
      </c>
      <c r="B19" s="293"/>
      <c r="C19" s="293"/>
      <c r="D19" s="293"/>
      <c r="E19" s="293"/>
      <c r="F19" s="293"/>
      <c r="G19" s="294"/>
      <c r="H19" s="190">
        <f>ROUND(H18,2)</f>
        <v>0</v>
      </c>
    </row>
    <row r="20" spans="1:8" x14ac:dyDescent="0.2">
      <c r="A20" s="266"/>
      <c r="B20" s="266"/>
      <c r="C20" s="266"/>
      <c r="D20" s="266"/>
      <c r="E20" s="266"/>
      <c r="F20" s="266"/>
      <c r="G20" s="266"/>
      <c r="H20" s="218"/>
    </row>
    <row r="21" spans="1:8" x14ac:dyDescent="0.2">
      <c r="A21" s="191"/>
      <c r="B21" s="192"/>
      <c r="C21" s="193"/>
      <c r="D21" s="193"/>
      <c r="E21" s="210"/>
      <c r="F21" s="195"/>
      <c r="G21" s="211"/>
      <c r="H21" s="197"/>
    </row>
    <row r="22" spans="1:8" ht="13.5" thickBot="1" x14ac:dyDescent="0.25">
      <c r="A22" s="152"/>
      <c r="B22" s="152"/>
      <c r="C22" s="200"/>
      <c r="D22" s="200"/>
      <c r="E22" s="200"/>
      <c r="F22" s="201"/>
      <c r="G22" s="202"/>
      <c r="H22" s="203"/>
    </row>
    <row r="23" spans="1:8" ht="13.5" thickBot="1" x14ac:dyDescent="0.25">
      <c r="A23" s="212">
        <v>2</v>
      </c>
      <c r="B23" s="213" t="s">
        <v>69</v>
      </c>
      <c r="C23" s="205" t="s">
        <v>73</v>
      </c>
      <c r="D23" s="214" t="s">
        <v>71</v>
      </c>
      <c r="E23" s="215" t="s">
        <v>96</v>
      </c>
      <c r="F23" s="216">
        <f>SSA!J9</f>
        <v>9.25</v>
      </c>
      <c r="G23" s="209">
        <f>'Weighted Avg'!G6</f>
        <v>0</v>
      </c>
      <c r="H23" s="189">
        <f>F23*G23</f>
        <v>0</v>
      </c>
    </row>
    <row r="24" spans="1:8" ht="13.5" thickTop="1" x14ac:dyDescent="0.2">
      <c r="A24" s="292" t="s">
        <v>35</v>
      </c>
      <c r="B24" s="293"/>
      <c r="C24" s="293"/>
      <c r="D24" s="293"/>
      <c r="E24" s="293"/>
      <c r="F24" s="293"/>
      <c r="G24" s="294"/>
      <c r="H24" s="190">
        <f>ROUND(H23,2)</f>
        <v>0</v>
      </c>
    </row>
    <row r="25" spans="1:8" x14ac:dyDescent="0.2">
      <c r="A25" s="191"/>
      <c r="B25" s="192"/>
      <c r="C25" s="193"/>
      <c r="D25" s="210"/>
      <c r="E25" s="210"/>
      <c r="F25" s="217"/>
      <c r="G25" s="211"/>
      <c r="H25" s="218"/>
    </row>
    <row r="26" spans="1:8" ht="13.5" thickBot="1" x14ac:dyDescent="0.25">
      <c r="A26" s="152"/>
      <c r="B26" s="198"/>
      <c r="C26" s="200"/>
      <c r="D26" s="200"/>
      <c r="E26" s="200"/>
      <c r="F26" s="201"/>
      <c r="G26" s="202"/>
      <c r="H26" s="203"/>
    </row>
    <row r="27" spans="1:8" ht="13.5" thickBot="1" x14ac:dyDescent="0.25">
      <c r="A27" s="212">
        <v>2.1</v>
      </c>
      <c r="B27" s="198" t="s">
        <v>69</v>
      </c>
      <c r="C27" s="205" t="s">
        <v>73</v>
      </c>
      <c r="D27" s="219" t="s">
        <v>71</v>
      </c>
      <c r="E27" s="220" t="s">
        <v>95</v>
      </c>
      <c r="F27" s="221">
        <f>SSA!J18</f>
        <v>0</v>
      </c>
      <c r="G27" s="222">
        <f>'Weighted Avg'!G8</f>
        <v>0</v>
      </c>
      <c r="H27" s="189">
        <f>F27*G27</f>
        <v>0</v>
      </c>
    </row>
    <row r="28" spans="1:8" ht="13.5" thickTop="1" x14ac:dyDescent="0.2">
      <c r="A28" s="292" t="s">
        <v>35</v>
      </c>
      <c r="B28" s="293"/>
      <c r="C28" s="293"/>
      <c r="D28" s="293"/>
      <c r="E28" s="293"/>
      <c r="F28" s="293"/>
      <c r="G28" s="294"/>
      <c r="H28" s="190">
        <f>ROUND(H27,2)</f>
        <v>0</v>
      </c>
    </row>
    <row r="29" spans="1:8" x14ac:dyDescent="0.2">
      <c r="A29" s="152"/>
      <c r="B29" s="152"/>
      <c r="C29" s="152"/>
      <c r="D29" s="152"/>
      <c r="E29" s="152"/>
      <c r="F29" s="223"/>
      <c r="G29" s="202"/>
      <c r="H29" s="203"/>
    </row>
    <row r="30" spans="1:8" ht="13.5" thickBot="1" x14ac:dyDescent="0.25">
      <c r="A30" s="152"/>
      <c r="B30" s="152"/>
      <c r="C30" s="152"/>
      <c r="D30" s="152"/>
      <c r="E30" s="152"/>
      <c r="F30" s="223"/>
      <c r="G30" s="202"/>
      <c r="H30" s="203"/>
    </row>
    <row r="31" spans="1:8" ht="13.5" thickBot="1" x14ac:dyDescent="0.25">
      <c r="A31" s="204">
        <v>2.2000000000000002</v>
      </c>
      <c r="B31" s="213" t="s">
        <v>111</v>
      </c>
      <c r="C31" s="205" t="s">
        <v>73</v>
      </c>
      <c r="D31" s="206" t="s">
        <v>71</v>
      </c>
      <c r="E31" s="207" t="s">
        <v>96</v>
      </c>
      <c r="F31" s="208">
        <f>SSA!J26</f>
        <v>9.25</v>
      </c>
      <c r="G31" s="209">
        <f>'Weighted Avg'!G7</f>
        <v>0</v>
      </c>
      <c r="H31" s="189">
        <f>F31*G31</f>
        <v>0</v>
      </c>
    </row>
    <row r="32" spans="1:8" ht="13.5" thickTop="1" x14ac:dyDescent="0.2">
      <c r="A32" s="292" t="s">
        <v>35</v>
      </c>
      <c r="B32" s="293"/>
      <c r="C32" s="293"/>
      <c r="D32" s="293"/>
      <c r="E32" s="293"/>
      <c r="F32" s="293"/>
      <c r="G32" s="294"/>
      <c r="H32" s="190">
        <f>ROUND(H31,2)</f>
        <v>0</v>
      </c>
    </row>
    <row r="33" spans="1:8" x14ac:dyDescent="0.2">
      <c r="A33" s="191"/>
      <c r="B33" s="192"/>
      <c r="C33" s="193"/>
      <c r="D33" s="193"/>
      <c r="E33" s="210"/>
      <c r="F33" s="195"/>
      <c r="G33" s="211"/>
      <c r="H33" s="218"/>
    </row>
    <row r="34" spans="1:8" ht="13.5" thickBot="1" x14ac:dyDescent="0.25">
      <c r="A34" s="152"/>
      <c r="B34" s="198"/>
      <c r="C34" s="200"/>
      <c r="D34" s="200"/>
      <c r="E34" s="200"/>
      <c r="F34" s="201"/>
      <c r="G34" s="202"/>
      <c r="H34" s="203"/>
    </row>
    <row r="35" spans="1:8" ht="13.5" thickBot="1" x14ac:dyDescent="0.25">
      <c r="A35" s="212">
        <v>2.2999999999999998</v>
      </c>
      <c r="B35" s="213" t="s">
        <v>111</v>
      </c>
      <c r="C35" s="205" t="s">
        <v>73</v>
      </c>
      <c r="D35" s="219" t="s">
        <v>71</v>
      </c>
      <c r="E35" s="220" t="s">
        <v>95</v>
      </c>
      <c r="F35" s="221">
        <f>SSA!J34</f>
        <v>0</v>
      </c>
      <c r="G35" s="222">
        <f>'Weighted Avg'!G9</f>
        <v>0</v>
      </c>
      <c r="H35" s="189">
        <f>F35*G35</f>
        <v>0</v>
      </c>
    </row>
    <row r="36" spans="1:8" ht="13.5" thickTop="1" x14ac:dyDescent="0.2">
      <c r="A36" s="292" t="s">
        <v>35</v>
      </c>
      <c r="B36" s="293"/>
      <c r="C36" s="293"/>
      <c r="D36" s="293"/>
      <c r="E36" s="293"/>
      <c r="F36" s="293"/>
      <c r="G36" s="294"/>
      <c r="H36" s="190">
        <f>ROUND(H35,2)</f>
        <v>0</v>
      </c>
    </row>
    <row r="37" spans="1:8" ht="13.5" thickBot="1" x14ac:dyDescent="0.25"/>
    <row r="38" spans="1:8" ht="13.5" thickBot="1" x14ac:dyDescent="0.25">
      <c r="A38" s="272">
        <v>2.4</v>
      </c>
      <c r="B38" s="213" t="s">
        <v>236</v>
      </c>
      <c r="C38" s="205" t="s">
        <v>73</v>
      </c>
      <c r="D38" s="214" t="s">
        <v>71</v>
      </c>
      <c r="E38" s="215" t="s">
        <v>96</v>
      </c>
      <c r="F38" s="216">
        <f>SSA!J41</f>
        <v>7.25</v>
      </c>
      <c r="G38" s="209">
        <f>'Weighted Avg'!G21</f>
        <v>0</v>
      </c>
      <c r="H38" s="189">
        <f>F38*G38</f>
        <v>0</v>
      </c>
    </row>
    <row r="39" spans="1:8" ht="13.5" thickTop="1" x14ac:dyDescent="0.2">
      <c r="A39" s="292" t="s">
        <v>35</v>
      </c>
      <c r="B39" s="293"/>
      <c r="C39" s="293"/>
      <c r="D39" s="293"/>
      <c r="E39" s="293"/>
      <c r="F39" s="293"/>
      <c r="G39" s="294"/>
      <c r="H39" s="190">
        <f>ROUND(H38,2)</f>
        <v>0</v>
      </c>
    </row>
    <row r="40" spans="1:8" x14ac:dyDescent="0.2">
      <c r="A40" s="191"/>
      <c r="B40" s="192"/>
      <c r="C40" s="193"/>
      <c r="D40" s="210"/>
      <c r="E40" s="210"/>
      <c r="F40" s="217"/>
      <c r="G40" s="211"/>
      <c r="H40" s="218"/>
    </row>
    <row r="41" spans="1:8" ht="13.5" thickBot="1" x14ac:dyDescent="0.25">
      <c r="A41" s="152"/>
      <c r="B41" s="198"/>
      <c r="C41" s="200"/>
      <c r="D41" s="200"/>
      <c r="E41" s="200"/>
      <c r="F41" s="201"/>
      <c r="G41" s="202"/>
      <c r="H41" s="203"/>
    </row>
    <row r="42" spans="1:8" ht="13.5" thickBot="1" x14ac:dyDescent="0.25">
      <c r="A42" s="272">
        <v>2.5</v>
      </c>
      <c r="B42" s="198" t="s">
        <v>236</v>
      </c>
      <c r="C42" s="205" t="s">
        <v>73</v>
      </c>
      <c r="D42" s="219" t="s">
        <v>71</v>
      </c>
      <c r="E42" s="220" t="s">
        <v>95</v>
      </c>
      <c r="F42" s="221">
        <f>SSA!J48</f>
        <v>0</v>
      </c>
      <c r="G42" s="222">
        <f>'Weighted Avg'!G23</f>
        <v>0</v>
      </c>
      <c r="H42" s="189">
        <f>F42*G42</f>
        <v>0</v>
      </c>
    </row>
    <row r="43" spans="1:8" ht="13.5" thickTop="1" x14ac:dyDescent="0.2">
      <c r="A43" s="292" t="s">
        <v>35</v>
      </c>
      <c r="B43" s="293"/>
      <c r="C43" s="293"/>
      <c r="D43" s="293"/>
      <c r="E43" s="293"/>
      <c r="F43" s="293"/>
      <c r="G43" s="294"/>
      <c r="H43" s="190">
        <f>ROUND(H42,2)</f>
        <v>0</v>
      </c>
    </row>
    <row r="44" spans="1:8" x14ac:dyDescent="0.2">
      <c r="A44" s="152"/>
      <c r="B44" s="152"/>
      <c r="C44" s="152"/>
      <c r="D44" s="152"/>
      <c r="E44" s="152"/>
      <c r="F44" s="223"/>
      <c r="G44" s="202"/>
      <c r="H44" s="203"/>
    </row>
    <row r="45" spans="1:8" ht="13.5" thickBot="1" x14ac:dyDescent="0.25">
      <c r="A45" s="152"/>
      <c r="B45" s="152"/>
      <c r="C45" s="152"/>
      <c r="D45" s="152"/>
      <c r="E45" s="152"/>
      <c r="F45" s="223"/>
      <c r="G45" s="202"/>
      <c r="H45" s="203"/>
    </row>
    <row r="46" spans="1:8" ht="13.5" thickBot="1" x14ac:dyDescent="0.25">
      <c r="A46" s="268">
        <v>2.6</v>
      </c>
      <c r="B46" s="213" t="s">
        <v>237</v>
      </c>
      <c r="C46" s="205" t="s">
        <v>73</v>
      </c>
      <c r="D46" s="206" t="s">
        <v>71</v>
      </c>
      <c r="E46" s="207" t="s">
        <v>96</v>
      </c>
      <c r="F46" s="208">
        <f>SSA!J54</f>
        <v>0</v>
      </c>
      <c r="G46" s="209">
        <f>'Weighted Avg'!G22</f>
        <v>0</v>
      </c>
      <c r="H46" s="189">
        <f>F46*G46</f>
        <v>0</v>
      </c>
    </row>
    <row r="47" spans="1:8" ht="13.5" thickTop="1" x14ac:dyDescent="0.2">
      <c r="A47" s="292" t="s">
        <v>35</v>
      </c>
      <c r="B47" s="293"/>
      <c r="C47" s="293"/>
      <c r="D47" s="293"/>
      <c r="E47" s="293"/>
      <c r="F47" s="293"/>
      <c r="G47" s="294"/>
      <c r="H47" s="190">
        <f>ROUND(H46,2)</f>
        <v>0</v>
      </c>
    </row>
    <row r="48" spans="1:8" x14ac:dyDescent="0.2">
      <c r="A48" s="191"/>
      <c r="B48" s="192"/>
      <c r="C48" s="193"/>
      <c r="D48" s="193"/>
      <c r="E48" s="210"/>
      <c r="F48" s="195"/>
      <c r="G48" s="211"/>
      <c r="H48" s="218"/>
    </row>
    <row r="49" spans="1:8" ht="13.5" thickBot="1" x14ac:dyDescent="0.25">
      <c r="A49" s="152"/>
      <c r="B49" s="198"/>
      <c r="C49" s="200"/>
      <c r="D49" s="200"/>
      <c r="E49" s="200"/>
      <c r="F49" s="201"/>
      <c r="G49" s="202"/>
      <c r="H49" s="203"/>
    </row>
    <row r="50" spans="1:8" ht="13.5" thickBot="1" x14ac:dyDescent="0.25">
      <c r="A50" s="272">
        <v>2.7</v>
      </c>
      <c r="B50" s="213" t="s">
        <v>237</v>
      </c>
      <c r="C50" s="205" t="s">
        <v>73</v>
      </c>
      <c r="D50" s="219" t="s">
        <v>71</v>
      </c>
      <c r="E50" s="220" t="s">
        <v>95</v>
      </c>
      <c r="F50" s="221">
        <f>SSA!J60</f>
        <v>0</v>
      </c>
      <c r="G50" s="222">
        <f>'Weighted Avg'!G24</f>
        <v>0</v>
      </c>
      <c r="H50" s="189">
        <f>F50*G50</f>
        <v>0</v>
      </c>
    </row>
    <row r="51" spans="1:8" ht="13.5" thickTop="1" x14ac:dyDescent="0.2">
      <c r="A51" s="292" t="s">
        <v>35</v>
      </c>
      <c r="B51" s="293"/>
      <c r="C51" s="293"/>
      <c r="D51" s="293"/>
      <c r="E51" s="293"/>
      <c r="F51" s="293"/>
      <c r="G51" s="294"/>
      <c r="H51" s="190">
        <f>ROUND(H50,2)</f>
        <v>0</v>
      </c>
    </row>
    <row r="52" spans="1:8" x14ac:dyDescent="0.2">
      <c r="A52" s="266"/>
      <c r="B52" s="266"/>
      <c r="C52" s="266"/>
      <c r="D52" s="266"/>
      <c r="E52" s="266"/>
      <c r="F52" s="266"/>
      <c r="G52" s="266"/>
      <c r="H52" s="218"/>
    </row>
    <row r="53" spans="1:8" x14ac:dyDescent="0.2">
      <c r="A53" s="291" t="s">
        <v>235</v>
      </c>
      <c r="B53" s="291"/>
      <c r="C53" s="291"/>
      <c r="D53" s="291"/>
    </row>
    <row r="54" spans="1:8" x14ac:dyDescent="0.2">
      <c r="A54" s="155" t="s">
        <v>106</v>
      </c>
    </row>
  </sheetData>
  <mergeCells count="13">
    <mergeCell ref="A39:G39"/>
    <mergeCell ref="A43:G43"/>
    <mergeCell ref="A47:G47"/>
    <mergeCell ref="A51:G51"/>
    <mergeCell ref="A53:D53"/>
    <mergeCell ref="A24:G24"/>
    <mergeCell ref="A32:G32"/>
    <mergeCell ref="A28:G28"/>
    <mergeCell ref="A36:G36"/>
    <mergeCell ref="A8:G8"/>
    <mergeCell ref="A12:G12"/>
    <mergeCell ref="A15:G15"/>
    <mergeCell ref="A19:G19"/>
  </mergeCells>
  <phoneticPr fontId="11"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E26" sqref="E26"/>
    </sheetView>
  </sheetViews>
  <sheetFormatPr defaultRowHeight="12.75" x14ac:dyDescent="0.2"/>
  <cols>
    <col min="1" max="1" width="11.42578125" customWidth="1"/>
    <col min="2" max="8" width="17.28515625" style="6" customWidth="1"/>
    <col min="9" max="9" width="17.28515625" customWidth="1"/>
    <col min="10" max="10" width="15.85546875" customWidth="1"/>
    <col min="11" max="11" width="18.85546875" bestFit="1" customWidth="1"/>
  </cols>
  <sheetData>
    <row r="1" spans="1:14" x14ac:dyDescent="0.2">
      <c r="A1" s="45" t="s">
        <v>72</v>
      </c>
    </row>
    <row r="2" spans="1:14" x14ac:dyDescent="0.2">
      <c r="A2" s="175"/>
      <c r="B2" s="224"/>
      <c r="C2" s="224"/>
      <c r="D2" s="224"/>
      <c r="E2" s="224"/>
      <c r="F2" s="224"/>
      <c r="G2" s="224"/>
      <c r="H2" s="224"/>
      <c r="I2" s="175"/>
      <c r="J2" s="175"/>
      <c r="K2" s="175"/>
    </row>
    <row r="3" spans="1:14" ht="15.75" x14ac:dyDescent="0.25">
      <c r="A3" s="76" t="s">
        <v>137</v>
      </c>
      <c r="B3" s="175"/>
      <c r="C3" s="175"/>
      <c r="D3" s="175"/>
      <c r="E3" s="175"/>
      <c r="F3" s="175"/>
      <c r="G3" s="175"/>
      <c r="H3" s="175"/>
      <c r="I3" s="175"/>
      <c r="J3" s="175"/>
      <c r="K3" s="175"/>
    </row>
    <row r="4" spans="1:14" ht="15.75" x14ac:dyDescent="0.25">
      <c r="A4" s="4"/>
      <c r="B4" s="224"/>
      <c r="C4" s="224"/>
      <c r="D4" s="224"/>
      <c r="E4" s="224"/>
      <c r="F4" s="224"/>
      <c r="G4" s="224"/>
      <c r="H4" s="224"/>
      <c r="I4" s="175"/>
      <c r="J4" s="175"/>
      <c r="K4" s="175"/>
    </row>
    <row r="5" spans="1:14" ht="15" x14ac:dyDescent="0.25">
      <c r="A5" s="297"/>
      <c r="B5" s="298"/>
      <c r="C5" s="298"/>
      <c r="D5" s="298"/>
      <c r="E5" s="298"/>
      <c r="F5" s="298"/>
      <c r="G5" s="298"/>
      <c r="H5" s="298"/>
      <c r="I5" s="298"/>
      <c r="J5" s="298"/>
      <c r="K5" s="77"/>
    </row>
    <row r="6" spans="1:14" x14ac:dyDescent="0.2">
      <c r="A6" s="103" t="s">
        <v>18</v>
      </c>
      <c r="B6" s="104" t="s">
        <v>19</v>
      </c>
      <c r="C6" s="103" t="s">
        <v>20</v>
      </c>
      <c r="D6" s="103" t="s">
        <v>21</v>
      </c>
      <c r="E6" s="103" t="s">
        <v>22</v>
      </c>
      <c r="F6" s="103" t="s">
        <v>23</v>
      </c>
      <c r="G6" s="103" t="s">
        <v>24</v>
      </c>
      <c r="H6" s="103" t="s">
        <v>25</v>
      </c>
      <c r="I6" s="103" t="s">
        <v>26</v>
      </c>
      <c r="J6" s="127" t="s">
        <v>27</v>
      </c>
      <c r="K6" s="103" t="s">
        <v>156</v>
      </c>
      <c r="L6" s="123"/>
    </row>
    <row r="7" spans="1:14" ht="63.75" x14ac:dyDescent="0.2">
      <c r="A7" s="105" t="s">
        <v>31</v>
      </c>
      <c r="B7" s="105" t="s">
        <v>32</v>
      </c>
      <c r="C7" s="106" t="s">
        <v>187</v>
      </c>
      <c r="D7" s="106" t="s">
        <v>149</v>
      </c>
      <c r="E7" s="106" t="s">
        <v>150</v>
      </c>
      <c r="F7" s="106" t="s">
        <v>151</v>
      </c>
      <c r="G7" s="106" t="s">
        <v>152</v>
      </c>
      <c r="H7" s="106" t="s">
        <v>153</v>
      </c>
      <c r="I7" s="225" t="s">
        <v>154</v>
      </c>
      <c r="J7" s="128" t="s">
        <v>37</v>
      </c>
      <c r="K7" s="226" t="s">
        <v>155</v>
      </c>
    </row>
    <row r="8" spans="1:14" s="43" customFormat="1" x14ac:dyDescent="0.2">
      <c r="A8" s="165">
        <v>3</v>
      </c>
      <c r="B8" s="227" t="s">
        <v>116</v>
      </c>
      <c r="C8" s="228" t="s">
        <v>105</v>
      </c>
      <c r="D8" s="229"/>
      <c r="E8" s="229"/>
      <c r="F8" s="229"/>
      <c r="G8" s="229">
        <f>D8-E8-F8</f>
        <v>0</v>
      </c>
      <c r="H8" s="229">
        <v>39</v>
      </c>
      <c r="I8" s="112">
        <f>MIN(G8:H8)</f>
        <v>0</v>
      </c>
      <c r="J8" s="129"/>
      <c r="K8" s="113">
        <f>I8*J8</f>
        <v>0</v>
      </c>
    </row>
    <row r="9" spans="1:14" s="43" customFormat="1" ht="25.5" x14ac:dyDescent="0.2">
      <c r="A9" s="165">
        <v>3.1</v>
      </c>
      <c r="B9" s="227" t="s">
        <v>117</v>
      </c>
      <c r="C9" s="228" t="s">
        <v>105</v>
      </c>
      <c r="D9" s="229"/>
      <c r="E9" s="229"/>
      <c r="F9" s="229"/>
      <c r="G9" s="229">
        <f t="shared" ref="G9:G13" si="0">D9-E9-F9</f>
        <v>0</v>
      </c>
      <c r="H9" s="229">
        <v>39</v>
      </c>
      <c r="I9" s="112">
        <f t="shared" ref="I9:I13" si="1">MIN(G9:H9)</f>
        <v>0</v>
      </c>
      <c r="J9" s="55"/>
      <c r="K9" s="113">
        <f>I9*J9</f>
        <v>0</v>
      </c>
      <c r="N9" s="126"/>
    </row>
    <row r="10" spans="1:14" x14ac:dyDescent="0.2">
      <c r="A10" s="165">
        <v>4</v>
      </c>
      <c r="B10" s="227" t="s">
        <v>116</v>
      </c>
      <c r="C10" s="228" t="s">
        <v>71</v>
      </c>
      <c r="D10" s="229"/>
      <c r="E10" s="229"/>
      <c r="F10" s="229"/>
      <c r="G10" s="229">
        <f t="shared" si="0"/>
        <v>0</v>
      </c>
      <c r="H10" s="229">
        <v>39</v>
      </c>
      <c r="I10" s="112">
        <f t="shared" si="1"/>
        <v>0</v>
      </c>
      <c r="J10" s="55"/>
      <c r="K10" s="113">
        <f>I10*J10</f>
        <v>0</v>
      </c>
      <c r="N10" s="126"/>
    </row>
    <row r="11" spans="1:14" ht="25.5" x14ac:dyDescent="0.2">
      <c r="A11" s="165">
        <v>4.0999999999999996</v>
      </c>
      <c r="B11" s="227" t="s">
        <v>117</v>
      </c>
      <c r="C11" s="228" t="s">
        <v>71</v>
      </c>
      <c r="D11" s="229"/>
      <c r="E11" s="229"/>
      <c r="F11" s="229"/>
      <c r="G11" s="229">
        <f t="shared" si="0"/>
        <v>0</v>
      </c>
      <c r="H11" s="229">
        <v>39</v>
      </c>
      <c r="I11" s="112">
        <f t="shared" si="1"/>
        <v>0</v>
      </c>
      <c r="J11" s="55"/>
      <c r="K11" s="113">
        <f>I11*J11</f>
        <v>0</v>
      </c>
      <c r="N11" s="126"/>
    </row>
    <row r="12" spans="1:14" ht="25.5" x14ac:dyDescent="0.2">
      <c r="A12" s="165">
        <v>4.2</v>
      </c>
      <c r="B12" s="227" t="s">
        <v>109</v>
      </c>
      <c r="C12" s="228" t="s">
        <v>71</v>
      </c>
      <c r="D12" s="229"/>
      <c r="E12" s="229"/>
      <c r="F12" s="229"/>
      <c r="G12" s="229">
        <f t="shared" si="0"/>
        <v>0</v>
      </c>
      <c r="H12" s="229">
        <v>39</v>
      </c>
      <c r="I12" s="112">
        <f t="shared" si="1"/>
        <v>0</v>
      </c>
      <c r="J12" s="55"/>
      <c r="K12" s="113">
        <f t="shared" ref="K12:K13" si="2">I12*J12</f>
        <v>0</v>
      </c>
    </row>
    <row r="13" spans="1:14" ht="25.5" x14ac:dyDescent="0.2">
      <c r="A13" s="165">
        <v>4.3</v>
      </c>
      <c r="B13" s="227" t="s">
        <v>118</v>
      </c>
      <c r="C13" s="228" t="s">
        <v>71</v>
      </c>
      <c r="D13" s="229"/>
      <c r="E13" s="229"/>
      <c r="F13" s="229"/>
      <c r="G13" s="229">
        <f t="shared" si="0"/>
        <v>0</v>
      </c>
      <c r="H13" s="229">
        <v>39</v>
      </c>
      <c r="I13" s="112">
        <f t="shared" si="1"/>
        <v>0</v>
      </c>
      <c r="J13" s="55"/>
      <c r="K13" s="113">
        <f t="shared" si="2"/>
        <v>0</v>
      </c>
    </row>
    <row r="14" spans="1:14" ht="15" x14ac:dyDescent="0.25">
      <c r="A14" s="1"/>
      <c r="B14" s="224"/>
      <c r="C14" s="224"/>
      <c r="D14" s="224"/>
      <c r="E14" s="224"/>
      <c r="F14" s="224"/>
      <c r="G14" s="224"/>
      <c r="H14" s="224"/>
      <c r="I14" s="175"/>
      <c r="J14" s="175"/>
      <c r="K14" s="175"/>
    </row>
    <row r="15" spans="1:14" x14ac:dyDescent="0.2">
      <c r="A15" s="175"/>
      <c r="B15" s="224"/>
      <c r="C15" s="224"/>
      <c r="D15" s="224"/>
      <c r="E15" s="224"/>
      <c r="F15" s="224"/>
      <c r="G15" s="224"/>
      <c r="H15" s="224"/>
      <c r="I15" s="175"/>
      <c r="J15" s="175"/>
      <c r="K15" s="175"/>
    </row>
    <row r="16" spans="1:14" x14ac:dyDescent="0.2">
      <c r="A16" s="155" t="s">
        <v>106</v>
      </c>
      <c r="B16" s="224"/>
      <c r="C16" s="224"/>
      <c r="D16" s="224"/>
      <c r="E16" s="224"/>
      <c r="F16" s="224"/>
      <c r="G16" s="224"/>
      <c r="H16" s="224"/>
      <c r="I16" s="175"/>
      <c r="J16" s="175"/>
      <c r="K16" s="175"/>
    </row>
    <row r="17" spans="1:11" x14ac:dyDescent="0.2">
      <c r="A17" s="175"/>
      <c r="B17" s="224"/>
      <c r="C17" s="224"/>
      <c r="D17" s="224"/>
      <c r="E17" s="224"/>
      <c r="F17" s="224"/>
      <c r="G17" s="224"/>
      <c r="H17" s="224"/>
      <c r="I17" s="175"/>
      <c r="J17" s="175"/>
      <c r="K17" s="175"/>
    </row>
    <row r="18" spans="1:11" x14ac:dyDescent="0.2">
      <c r="A18" s="175"/>
      <c r="B18" s="224"/>
      <c r="C18" s="224"/>
      <c r="D18" s="224"/>
      <c r="E18" s="224"/>
      <c r="F18" s="224"/>
      <c r="G18" s="224"/>
      <c r="H18" s="224"/>
      <c r="I18" s="175"/>
      <c r="J18" s="230"/>
      <c r="K18" s="175"/>
    </row>
    <row r="19" spans="1:11" x14ac:dyDescent="0.2">
      <c r="A19" s="175"/>
      <c r="B19" s="224"/>
      <c r="C19" s="224"/>
      <c r="D19" s="224"/>
      <c r="E19" s="224"/>
      <c r="F19" s="224"/>
      <c r="G19" s="224"/>
      <c r="H19" s="224"/>
      <c r="I19" s="175"/>
      <c r="J19" s="175"/>
      <c r="K19" s="175"/>
    </row>
  </sheetData>
  <mergeCells count="1">
    <mergeCell ref="A5:J5"/>
  </mergeCells>
  <phoneticPr fontId="11"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2.75" x14ac:dyDescent="0.2"/>
  <cols>
    <col min="1" max="1" width="15.7109375" style="18" customWidth="1"/>
    <col min="2" max="2" width="29.140625" style="6" customWidth="1"/>
    <col min="3" max="3" width="24" customWidth="1"/>
    <col min="4" max="4" width="14.5703125" style="6" customWidth="1"/>
    <col min="5" max="5" width="18.85546875" style="6" customWidth="1"/>
  </cols>
  <sheetData>
    <row r="1" spans="1:5" ht="14.25" x14ac:dyDescent="0.2">
      <c r="A1" s="95" t="s">
        <v>72</v>
      </c>
      <c r="B1" s="38"/>
      <c r="C1" s="37"/>
      <c r="D1" s="39"/>
      <c r="E1" s="39"/>
    </row>
    <row r="2" spans="1:5" ht="14.25" x14ac:dyDescent="0.2">
      <c r="A2" s="41"/>
      <c r="B2" s="38"/>
      <c r="C2" s="37"/>
      <c r="D2" s="39"/>
      <c r="E2" s="39"/>
    </row>
    <row r="3" spans="1:5" ht="14.25" x14ac:dyDescent="0.2">
      <c r="A3" s="40"/>
      <c r="B3" s="38"/>
      <c r="C3" s="37"/>
      <c r="D3" s="39"/>
      <c r="E3" s="39"/>
    </row>
    <row r="4" spans="1:5" ht="15.75" x14ac:dyDescent="0.25">
      <c r="A4" s="299" t="s">
        <v>138</v>
      </c>
      <c r="B4" s="300"/>
    </row>
    <row r="5" spans="1:5" ht="13.5" thickBot="1" x14ac:dyDescent="0.25">
      <c r="A5" s="15"/>
    </row>
    <row r="6" spans="1:5" ht="24.75" thickBot="1" x14ac:dyDescent="0.25">
      <c r="A6" s="17" t="s">
        <v>31</v>
      </c>
      <c r="B6" s="9" t="s">
        <v>40</v>
      </c>
      <c r="C6" s="9" t="s">
        <v>41</v>
      </c>
    </row>
    <row r="7" spans="1:5" ht="15.75" customHeight="1" thickBot="1" x14ac:dyDescent="0.25">
      <c r="A7" s="301" t="s">
        <v>139</v>
      </c>
      <c r="B7" s="14" t="s">
        <v>42</v>
      </c>
      <c r="C7" s="114"/>
    </row>
    <row r="8" spans="1:5" ht="13.5" thickBot="1" x14ac:dyDescent="0.25">
      <c r="A8" s="302"/>
      <c r="B8" s="7" t="s">
        <v>43</v>
      </c>
      <c r="C8" s="115"/>
    </row>
    <row r="9" spans="1:5" ht="13.5" thickBot="1" x14ac:dyDescent="0.25">
      <c r="A9" s="302"/>
      <c r="B9" s="7" t="s">
        <v>44</v>
      </c>
      <c r="C9" s="115"/>
    </row>
    <row r="10" spans="1:5" ht="13.5" thickBot="1" x14ac:dyDescent="0.25">
      <c r="A10" s="303"/>
      <c r="B10" s="10" t="s">
        <v>39</v>
      </c>
      <c r="C10" s="116">
        <f>SUM(C7:C9)</f>
        <v>0</v>
      </c>
    </row>
    <row r="11" spans="1:5" x14ac:dyDescent="0.2">
      <c r="A11" s="15"/>
    </row>
    <row r="12" spans="1:5" ht="15" x14ac:dyDescent="0.25">
      <c r="A12" s="16"/>
    </row>
  </sheetData>
  <mergeCells count="2">
    <mergeCell ref="A4:B4"/>
    <mergeCell ref="A7:A10"/>
  </mergeCells>
  <phoneticPr fontId="11" type="noConversion"/>
  <pageMargins left="0.75" right="0.75" top="1" bottom="1" header="0.5" footer="0.5"/>
  <pageSetup orientation="landscape" r:id="rId1"/>
  <headerFooter alignWithMargins="0"/>
  <ignoredErrors>
    <ignoredError sqref="A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0" ht="15" x14ac:dyDescent="0.25">
      <c r="A1" s="95" t="s">
        <v>72</v>
      </c>
      <c r="B1" s="13"/>
    </row>
    <row r="2" spans="1:10" ht="15" x14ac:dyDescent="0.25">
      <c r="A2" s="8"/>
      <c r="B2" s="175"/>
      <c r="C2" s="175"/>
      <c r="D2" s="175"/>
      <c r="E2" s="175"/>
      <c r="F2" s="175"/>
      <c r="G2" s="175"/>
      <c r="H2" s="175"/>
      <c r="I2" s="175"/>
      <c r="J2" s="175"/>
    </row>
    <row r="3" spans="1:10" x14ac:dyDescent="0.2">
      <c r="A3" s="175"/>
      <c r="B3" s="175"/>
      <c r="C3" s="175"/>
      <c r="D3" s="175"/>
      <c r="E3" s="175"/>
      <c r="F3" s="175"/>
      <c r="G3" s="175"/>
      <c r="H3" s="175"/>
      <c r="I3" s="175"/>
      <c r="J3" s="175"/>
    </row>
    <row r="4" spans="1:10" ht="15.75" x14ac:dyDescent="0.25">
      <c r="A4" s="52" t="s">
        <v>140</v>
      </c>
      <c r="B4" s="175"/>
      <c r="C4" s="175"/>
      <c r="D4" s="175"/>
      <c r="E4" s="175"/>
      <c r="F4" s="175"/>
      <c r="G4" s="175"/>
      <c r="H4" s="175"/>
      <c r="I4" s="175"/>
      <c r="J4" s="175"/>
    </row>
    <row r="5" spans="1:10" ht="15" x14ac:dyDescent="0.25">
      <c r="A5" s="46"/>
      <c r="B5" s="175"/>
      <c r="C5" s="175"/>
      <c r="D5" s="175"/>
      <c r="E5" s="175"/>
      <c r="F5" s="175"/>
      <c r="G5" s="175"/>
      <c r="H5" s="175"/>
      <c r="I5" s="175"/>
      <c r="J5" s="175"/>
    </row>
    <row r="6" spans="1:10" s="19" customFormat="1" ht="15.75" x14ac:dyDescent="0.25">
      <c r="A6" s="52" t="s">
        <v>141</v>
      </c>
      <c r="E6" s="231"/>
    </row>
    <row r="7" spans="1:10" ht="15.75" thickBot="1" x14ac:dyDescent="0.3">
      <c r="A7" s="11"/>
      <c r="B7" s="175"/>
      <c r="C7" s="175"/>
      <c r="D7" s="175"/>
      <c r="E7" s="175"/>
      <c r="F7" s="175"/>
      <c r="G7" s="175"/>
      <c r="H7" s="175"/>
      <c r="I7" s="175"/>
      <c r="J7" s="175"/>
    </row>
    <row r="8" spans="1:10" ht="13.5" thickBot="1" x14ac:dyDescent="0.25">
      <c r="A8" s="120" t="s">
        <v>40</v>
      </c>
      <c r="B8" s="121" t="s">
        <v>38</v>
      </c>
      <c r="C8" s="121" t="s">
        <v>45</v>
      </c>
      <c r="D8" s="124"/>
      <c r="E8" s="124"/>
      <c r="F8" s="124"/>
      <c r="G8" s="124"/>
      <c r="H8" s="124"/>
      <c r="I8" s="124"/>
      <c r="J8" s="175"/>
    </row>
    <row r="9" spans="1:10" ht="13.5" thickBot="1" x14ac:dyDescent="0.25">
      <c r="A9" s="146" t="s">
        <v>46</v>
      </c>
      <c r="B9" s="117"/>
      <c r="C9" s="118"/>
      <c r="D9" s="124"/>
      <c r="E9" s="124"/>
      <c r="F9" s="124"/>
      <c r="G9" s="124"/>
      <c r="H9" s="124"/>
      <c r="I9" s="124"/>
      <c r="J9" s="175"/>
    </row>
    <row r="10" spans="1:10" ht="26.25" thickBot="1" x14ac:dyDescent="0.25">
      <c r="A10" s="146" t="s">
        <v>47</v>
      </c>
      <c r="B10" s="119"/>
      <c r="C10" s="118"/>
      <c r="D10" s="124"/>
      <c r="E10" s="124"/>
      <c r="F10" s="124"/>
      <c r="G10" s="124"/>
      <c r="H10" s="124"/>
      <c r="I10" s="124"/>
      <c r="J10" s="175"/>
    </row>
    <row r="11" spans="1:10" ht="13.5" thickBot="1" x14ac:dyDescent="0.25">
      <c r="A11" s="146" t="s">
        <v>48</v>
      </c>
      <c r="B11" s="119"/>
      <c r="C11" s="118"/>
      <c r="D11" s="124"/>
      <c r="E11" s="124"/>
      <c r="F11" s="124"/>
      <c r="G11" s="124"/>
      <c r="H11" s="124"/>
      <c r="I11" s="124"/>
      <c r="J11" s="175"/>
    </row>
    <row r="12" spans="1:10" ht="13.5" thickBot="1" x14ac:dyDescent="0.25">
      <c r="A12" s="146" t="s">
        <v>49</v>
      </c>
      <c r="B12" s="119"/>
      <c r="C12" s="118"/>
      <c r="D12" s="124"/>
      <c r="E12" s="124"/>
      <c r="F12" s="124"/>
      <c r="G12" s="124"/>
      <c r="H12" s="124"/>
      <c r="I12" s="124"/>
      <c r="J12" s="175"/>
    </row>
    <row r="13" spans="1:10" ht="13.5" thickBot="1" x14ac:dyDescent="0.25">
      <c r="A13" s="146" t="s">
        <v>50</v>
      </c>
      <c r="B13" s="119"/>
      <c r="C13" s="118"/>
      <c r="D13" s="124"/>
      <c r="E13" s="124"/>
      <c r="F13" s="124"/>
      <c r="G13" s="124"/>
      <c r="H13" s="124"/>
      <c r="I13" s="124"/>
      <c r="J13" s="175"/>
    </row>
    <row r="14" spans="1:10" ht="18.399999999999999" customHeight="1" x14ac:dyDescent="0.2">
      <c r="A14" s="145" t="s">
        <v>51</v>
      </c>
      <c r="B14" s="133"/>
      <c r="C14" s="304"/>
      <c r="D14" s="124"/>
      <c r="E14" s="124"/>
      <c r="F14" s="124"/>
      <c r="G14" s="124"/>
      <c r="H14" s="124"/>
      <c r="I14" s="124"/>
      <c r="J14" s="175"/>
    </row>
    <row r="15" spans="1:10" ht="16.5" customHeight="1" x14ac:dyDescent="0.2">
      <c r="A15" s="145" t="s">
        <v>52</v>
      </c>
      <c r="B15" s="134"/>
      <c r="C15" s="305"/>
      <c r="D15" s="124"/>
      <c r="E15" s="124"/>
      <c r="F15" s="124"/>
      <c r="G15" s="124"/>
      <c r="H15" s="124"/>
      <c r="I15" s="124"/>
      <c r="J15" s="175"/>
    </row>
    <row r="16" spans="1:10" ht="21.75" customHeight="1" thickBot="1" x14ac:dyDescent="0.25">
      <c r="A16" s="122" t="s">
        <v>53</v>
      </c>
      <c r="B16" s="135"/>
      <c r="C16" s="306"/>
      <c r="D16" s="124"/>
      <c r="E16" s="124"/>
      <c r="F16" s="124"/>
      <c r="G16" s="124"/>
      <c r="H16" s="124"/>
      <c r="I16" s="124"/>
      <c r="J16" s="175"/>
    </row>
    <row r="17" spans="1:10" ht="13.5" thickBot="1" x14ac:dyDescent="0.25">
      <c r="A17" s="102" t="s">
        <v>39</v>
      </c>
      <c r="B17" s="138">
        <f>SUM(B9:B16)</f>
        <v>0</v>
      </c>
      <c r="C17" s="118"/>
      <c r="D17" s="124"/>
      <c r="E17" s="124"/>
      <c r="F17" s="124"/>
      <c r="G17" s="124"/>
      <c r="H17" s="124"/>
      <c r="I17" s="124"/>
      <c r="J17" s="175"/>
    </row>
    <row r="18" spans="1:10" ht="15" x14ac:dyDescent="0.25">
      <c r="A18" s="46"/>
      <c r="B18" s="124"/>
      <c r="C18" s="124"/>
      <c r="D18" s="124"/>
      <c r="E18" s="124"/>
      <c r="F18" s="124"/>
      <c r="G18" s="124"/>
      <c r="H18" s="124"/>
      <c r="I18" s="124"/>
      <c r="J18" s="175"/>
    </row>
    <row r="19" spans="1:10" x14ac:dyDescent="0.2">
      <c r="A19" s="124"/>
      <c r="B19" s="124"/>
      <c r="C19" s="124"/>
      <c r="D19" s="124"/>
      <c r="E19" s="124"/>
      <c r="F19" s="124"/>
      <c r="G19" s="124"/>
      <c r="H19" s="124"/>
      <c r="I19" s="124"/>
      <c r="J19" s="175"/>
    </row>
    <row r="20" spans="1:10" x14ac:dyDescent="0.2">
      <c r="A20" s="53" t="s">
        <v>56</v>
      </c>
      <c r="B20" s="124"/>
      <c r="C20" s="124"/>
      <c r="D20" s="124"/>
      <c r="E20" s="124"/>
      <c r="F20" s="124"/>
      <c r="G20" s="124"/>
      <c r="H20" s="124"/>
      <c r="I20" s="124"/>
      <c r="J20" s="175"/>
    </row>
    <row r="21" spans="1:10" x14ac:dyDescent="0.2">
      <c r="A21" s="124"/>
      <c r="B21" s="124"/>
      <c r="C21" s="124"/>
      <c r="D21" s="124"/>
      <c r="E21" s="124"/>
      <c r="F21" s="124"/>
      <c r="G21" s="124"/>
      <c r="H21" s="124"/>
      <c r="I21" s="124"/>
      <c r="J21" s="175"/>
    </row>
    <row r="22" spans="1:10" ht="13.5" thickBot="1" x14ac:dyDescent="0.25">
      <c r="A22" s="124" t="s">
        <v>18</v>
      </c>
      <c r="B22" s="124" t="s">
        <v>19</v>
      </c>
      <c r="C22" s="124" t="s">
        <v>20</v>
      </c>
      <c r="D22" s="124" t="s">
        <v>21</v>
      </c>
      <c r="E22" s="124" t="s">
        <v>22</v>
      </c>
      <c r="F22" s="124" t="s">
        <v>23</v>
      </c>
      <c r="G22" s="124" t="s">
        <v>24</v>
      </c>
      <c r="H22" s="124"/>
      <c r="I22" s="124"/>
      <c r="J22" s="175"/>
    </row>
    <row r="23" spans="1:10" s="6" customFormat="1" ht="65.25" customHeight="1" thickBot="1" x14ac:dyDescent="0.25">
      <c r="A23" s="96" t="s">
        <v>31</v>
      </c>
      <c r="B23" s="97" t="s">
        <v>65</v>
      </c>
      <c r="C23" s="97" t="s">
        <v>57</v>
      </c>
      <c r="D23" s="97" t="s">
        <v>66</v>
      </c>
      <c r="E23" s="97" t="s">
        <v>123</v>
      </c>
      <c r="F23" s="97" t="s">
        <v>67</v>
      </c>
      <c r="G23" s="97" t="s">
        <v>126</v>
      </c>
      <c r="H23" s="142"/>
      <c r="I23" s="142"/>
      <c r="J23" s="224"/>
    </row>
    <row r="24" spans="1:10" ht="13.5" thickBot="1" x14ac:dyDescent="0.25">
      <c r="A24" s="98">
        <v>6</v>
      </c>
      <c r="B24" s="99">
        <f>B17</f>
        <v>0</v>
      </c>
      <c r="C24" s="137">
        <f>'Weighted Avg'!G10</f>
        <v>0</v>
      </c>
      <c r="D24" s="99">
        <f>IFERROR(B24/C24,0)</f>
        <v>0</v>
      </c>
      <c r="E24" s="99">
        <v>0.5</v>
      </c>
      <c r="F24" s="99">
        <f>MIN(D24:E24)</f>
        <v>0</v>
      </c>
      <c r="G24" s="99"/>
      <c r="H24" s="124"/>
      <c r="I24" s="124"/>
      <c r="J24" s="175"/>
    </row>
    <row r="25" spans="1:10" ht="15" x14ac:dyDescent="0.25">
      <c r="A25" s="100"/>
      <c r="B25" s="124"/>
      <c r="C25" s="124"/>
      <c r="D25" s="124"/>
      <c r="E25" s="124"/>
      <c r="F25" s="124"/>
      <c r="G25" s="124"/>
      <c r="H25" s="124"/>
      <c r="I25" s="124"/>
      <c r="J25" s="175"/>
    </row>
    <row r="26" spans="1:10" ht="15" x14ac:dyDescent="0.25">
      <c r="A26" s="46"/>
      <c r="B26" s="124"/>
      <c r="C26" s="124"/>
      <c r="D26" s="124"/>
      <c r="E26" s="124"/>
      <c r="F26" s="124"/>
      <c r="G26" s="124"/>
      <c r="H26" s="124"/>
      <c r="I26" s="124"/>
      <c r="J26" s="175"/>
    </row>
    <row r="27" spans="1:10" s="19" customFormat="1" ht="15.75" x14ac:dyDescent="0.25">
      <c r="A27" s="52" t="s">
        <v>142</v>
      </c>
      <c r="B27" s="52"/>
      <c r="C27" s="52"/>
      <c r="D27" s="52"/>
      <c r="E27" s="52"/>
      <c r="F27" s="52"/>
      <c r="G27" s="52"/>
      <c r="H27" s="52"/>
      <c r="I27" s="52"/>
    </row>
    <row r="28" spans="1:10" s="19" customFormat="1" ht="15.75" x14ac:dyDescent="0.25">
      <c r="A28" s="52"/>
      <c r="B28" s="52"/>
      <c r="C28" s="52"/>
      <c r="D28" s="52"/>
      <c r="E28" s="52"/>
      <c r="F28" s="52"/>
      <c r="G28" s="52"/>
      <c r="H28" s="52"/>
      <c r="I28" s="52"/>
    </row>
    <row r="29" spans="1:10" s="19" customFormat="1" ht="15.75" x14ac:dyDescent="0.25">
      <c r="A29" s="53" t="s">
        <v>58</v>
      </c>
      <c r="B29" s="52"/>
      <c r="C29" s="52"/>
      <c r="D29" s="52"/>
      <c r="E29" s="52" t="s">
        <v>36</v>
      </c>
      <c r="F29" s="52"/>
      <c r="G29" s="52"/>
      <c r="H29" s="52"/>
      <c r="I29" s="52"/>
    </row>
    <row r="30" spans="1:10" ht="15" x14ac:dyDescent="0.25">
      <c r="A30" s="101"/>
      <c r="B30" s="124"/>
      <c r="C30" s="124"/>
      <c r="D30" s="124"/>
      <c r="E30" s="124"/>
      <c r="F30" s="124"/>
      <c r="G30" s="124"/>
      <c r="H30" s="124"/>
      <c r="I30" s="124"/>
      <c r="J30" s="175"/>
    </row>
    <row r="31" spans="1:10" ht="13.5" thickBot="1" x14ac:dyDescent="0.25">
      <c r="A31" s="124" t="s">
        <v>18</v>
      </c>
      <c r="B31" s="124" t="s">
        <v>19</v>
      </c>
      <c r="C31" s="124" t="s">
        <v>20</v>
      </c>
      <c r="D31" s="124" t="s">
        <v>21</v>
      </c>
      <c r="E31" s="124"/>
      <c r="F31" s="124"/>
      <c r="G31" s="124"/>
      <c r="H31" s="124"/>
      <c r="I31" s="124"/>
      <c r="J31" s="175"/>
    </row>
    <row r="32" spans="1:10" ht="64.5" thickBot="1" x14ac:dyDescent="0.25">
      <c r="A32" s="96" t="s">
        <v>31</v>
      </c>
      <c r="B32" s="97" t="s">
        <v>57</v>
      </c>
      <c r="C32" s="97" t="s">
        <v>122</v>
      </c>
      <c r="D32" s="97" t="s">
        <v>127</v>
      </c>
      <c r="E32" s="124"/>
      <c r="F32" s="124"/>
      <c r="G32" s="124"/>
      <c r="H32" s="124"/>
      <c r="I32" s="124"/>
      <c r="J32" s="175"/>
    </row>
    <row r="33" spans="1:10" ht="13.5" thickBot="1" x14ac:dyDescent="0.25">
      <c r="A33" s="98">
        <v>7</v>
      </c>
      <c r="B33" s="136">
        <f>'Weighted Avg'!G10</f>
        <v>0</v>
      </c>
      <c r="C33" s="99">
        <v>0.03</v>
      </c>
      <c r="D33" s="99"/>
      <c r="E33" s="124"/>
      <c r="F33" s="124"/>
      <c r="G33" s="124"/>
      <c r="H33" s="124"/>
      <c r="I33" s="124"/>
      <c r="J33" s="175"/>
    </row>
    <row r="34" spans="1:10" ht="15" x14ac:dyDescent="0.25">
      <c r="A34" s="11"/>
      <c r="B34" s="175"/>
      <c r="C34" s="175"/>
      <c r="D34" s="175"/>
      <c r="E34" s="175"/>
      <c r="F34" s="175"/>
      <c r="G34" s="175"/>
      <c r="H34" s="175"/>
      <c r="I34" s="175"/>
      <c r="J34" s="175"/>
    </row>
    <row r="35" spans="1:10" ht="15" x14ac:dyDescent="0.25">
      <c r="A35" s="1"/>
      <c r="B35" s="175"/>
      <c r="C35" s="175"/>
      <c r="D35" s="175"/>
      <c r="E35" s="175"/>
      <c r="F35" s="175"/>
      <c r="G35" s="175"/>
      <c r="H35" s="175"/>
      <c r="I35" s="175"/>
      <c r="J35" s="175"/>
    </row>
    <row r="36" spans="1:10" x14ac:dyDescent="0.2">
      <c r="A36" s="175"/>
      <c r="B36" s="175"/>
      <c r="C36" s="175"/>
      <c r="D36" s="175"/>
      <c r="E36" s="175"/>
      <c r="F36" s="175"/>
      <c r="G36" s="175"/>
      <c r="H36" s="175"/>
      <c r="I36" s="175"/>
      <c r="J36" s="175"/>
    </row>
    <row r="37" spans="1:10" x14ac:dyDescent="0.2">
      <c r="A37" s="175"/>
      <c r="B37" s="175"/>
      <c r="C37" s="175"/>
      <c r="D37" s="175"/>
      <c r="E37" s="175"/>
      <c r="F37" s="175"/>
      <c r="G37" s="175"/>
      <c r="H37" s="175"/>
      <c r="I37" s="175"/>
      <c r="J37" s="175"/>
    </row>
    <row r="38" spans="1:10" x14ac:dyDescent="0.2">
      <c r="A38" s="175"/>
      <c r="B38" s="175"/>
      <c r="C38" s="175"/>
      <c r="D38" s="175"/>
      <c r="E38" s="175"/>
      <c r="F38" s="175"/>
      <c r="G38" s="175"/>
      <c r="H38" s="175"/>
      <c r="I38" s="175"/>
      <c r="J38" s="175"/>
    </row>
    <row r="39" spans="1:10" x14ac:dyDescent="0.2">
      <c r="A39" s="175"/>
      <c r="B39" s="175"/>
      <c r="C39" s="175"/>
      <c r="D39" s="175"/>
      <c r="E39" s="175"/>
      <c r="F39" s="175"/>
      <c r="G39" s="175"/>
      <c r="H39" s="175"/>
      <c r="I39" s="175"/>
      <c r="J39" s="175"/>
    </row>
    <row r="40" spans="1:10" x14ac:dyDescent="0.2">
      <c r="A40" s="175"/>
      <c r="B40" s="175"/>
      <c r="C40" s="175"/>
      <c r="D40" s="175"/>
      <c r="E40" s="175"/>
      <c r="F40" s="175"/>
      <c r="G40" s="175"/>
      <c r="H40" s="175"/>
      <c r="I40" s="175"/>
      <c r="J40" s="175"/>
    </row>
    <row r="41" spans="1:10" x14ac:dyDescent="0.2">
      <c r="A41" s="175"/>
      <c r="B41" s="175"/>
      <c r="C41" s="175"/>
      <c r="D41" s="175"/>
      <c r="E41" s="175"/>
      <c r="F41" s="175"/>
      <c r="G41" s="175"/>
      <c r="H41" s="175"/>
      <c r="I41" s="175"/>
      <c r="J41" s="175"/>
    </row>
    <row r="42" spans="1:10" x14ac:dyDescent="0.2">
      <c r="A42" s="175"/>
      <c r="B42" s="175"/>
      <c r="C42" s="175"/>
      <c r="D42" s="175"/>
      <c r="E42" s="175"/>
      <c r="F42" s="175"/>
      <c r="G42" s="175"/>
      <c r="H42" s="175"/>
      <c r="I42" s="175"/>
      <c r="J42" s="175"/>
    </row>
  </sheetData>
  <mergeCells count="1">
    <mergeCell ref="C14:C16"/>
  </mergeCells>
  <phoneticPr fontId="11"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defaultRowHeight="12.75" x14ac:dyDescent="0.2"/>
  <cols>
    <col min="1" max="1" width="13.85546875" customWidth="1"/>
    <col min="2" max="2" width="36.42578125" customWidth="1"/>
    <col min="3" max="3" width="21.5703125" customWidth="1"/>
    <col min="4" max="4" width="37.85546875" customWidth="1"/>
  </cols>
  <sheetData>
    <row r="1" spans="1:7" ht="15" x14ac:dyDescent="0.25">
      <c r="A1" s="95" t="s">
        <v>72</v>
      </c>
      <c r="B1" s="13"/>
      <c r="C1" s="175"/>
      <c r="D1" s="175"/>
      <c r="E1" s="175"/>
      <c r="F1" s="175"/>
      <c r="G1" s="175"/>
    </row>
    <row r="2" spans="1:7" ht="15" x14ac:dyDescent="0.25">
      <c r="A2" s="41"/>
      <c r="B2" s="13"/>
      <c r="C2" s="175"/>
      <c r="D2" s="175"/>
      <c r="E2" s="175"/>
      <c r="F2" s="175"/>
      <c r="G2" s="175"/>
    </row>
    <row r="3" spans="1:7" ht="15.75" x14ac:dyDescent="0.25">
      <c r="A3" s="144" t="s">
        <v>143</v>
      </c>
      <c r="B3" s="13"/>
      <c r="C3" s="175"/>
      <c r="D3" s="175"/>
      <c r="E3" s="175"/>
      <c r="F3" s="175"/>
      <c r="G3" s="175"/>
    </row>
    <row r="4" spans="1:7" ht="15" x14ac:dyDescent="0.25">
      <c r="A4" s="41"/>
      <c r="B4" s="13"/>
      <c r="C4" s="175"/>
      <c r="D4" s="175"/>
      <c r="E4" s="175"/>
      <c r="F4" s="175"/>
      <c r="G4" s="175"/>
    </row>
    <row r="5" spans="1:7" ht="16.5" thickBot="1" x14ac:dyDescent="0.3">
      <c r="A5" s="4"/>
      <c r="B5" s="175"/>
      <c r="C5" s="175"/>
      <c r="D5" s="175"/>
      <c r="E5" s="175"/>
      <c r="F5" s="175"/>
      <c r="G5" s="175"/>
    </row>
    <row r="6" spans="1:7" ht="30.75" thickBot="1" x14ac:dyDescent="0.3">
      <c r="A6" s="232" t="s">
        <v>31</v>
      </c>
      <c r="B6" s="233" t="s">
        <v>40</v>
      </c>
      <c r="C6" s="234" t="s">
        <v>38</v>
      </c>
      <c r="D6" s="234" t="s">
        <v>45</v>
      </c>
      <c r="E6" s="175"/>
      <c r="F6" s="175"/>
      <c r="G6" s="175"/>
    </row>
    <row r="7" spans="1:7" ht="21.2" customHeight="1" thickBot="1" x14ac:dyDescent="0.25">
      <c r="A7" s="307">
        <v>8</v>
      </c>
      <c r="B7" s="235" t="s">
        <v>46</v>
      </c>
      <c r="C7" s="236"/>
      <c r="D7" s="237"/>
      <c r="E7" s="175"/>
      <c r="F7" s="175"/>
      <c r="G7" s="175"/>
    </row>
    <row r="8" spans="1:7" ht="19.5" customHeight="1" thickBot="1" x14ac:dyDescent="0.25">
      <c r="A8" s="307"/>
      <c r="B8" s="235" t="s">
        <v>54</v>
      </c>
      <c r="C8" s="236"/>
      <c r="D8" s="237"/>
      <c r="E8" s="175"/>
      <c r="F8" s="175"/>
      <c r="G8" s="175"/>
    </row>
    <row r="9" spans="1:7" ht="23.25" customHeight="1" thickBot="1" x14ac:dyDescent="0.25">
      <c r="A9" s="307"/>
      <c r="B9" s="235" t="s">
        <v>48</v>
      </c>
      <c r="C9" s="236"/>
      <c r="D9" s="237"/>
      <c r="E9" s="175"/>
      <c r="F9" s="175"/>
      <c r="G9" s="175"/>
    </row>
    <row r="10" spans="1:7" ht="15.75" thickBot="1" x14ac:dyDescent="0.25">
      <c r="A10" s="307"/>
      <c r="B10" s="235" t="s">
        <v>49</v>
      </c>
      <c r="C10" s="236"/>
      <c r="D10" s="237"/>
      <c r="E10" s="175"/>
      <c r="F10" s="175"/>
      <c r="G10" s="175"/>
    </row>
    <row r="11" spans="1:7" ht="15.75" thickBot="1" x14ac:dyDescent="0.25">
      <c r="A11" s="307"/>
      <c r="B11" s="235" t="s">
        <v>50</v>
      </c>
      <c r="C11" s="236"/>
      <c r="D11" s="237"/>
      <c r="E11" s="175"/>
      <c r="F11" s="175"/>
      <c r="G11" s="175"/>
    </row>
    <row r="12" spans="1:7" ht="15.75" thickBot="1" x14ac:dyDescent="0.25">
      <c r="A12" s="307"/>
      <c r="B12" s="238" t="s">
        <v>35</v>
      </c>
      <c r="C12" s="239">
        <f>SUM(C7:C11)</f>
        <v>0</v>
      </c>
      <c r="D12" s="237"/>
      <c r="E12" s="175"/>
      <c r="F12" s="175"/>
      <c r="G12" s="175"/>
    </row>
    <row r="13" spans="1:7" ht="15" x14ac:dyDescent="0.25">
      <c r="A13" s="1"/>
      <c r="B13" s="1"/>
      <c r="C13" s="1"/>
      <c r="D13" s="1"/>
      <c r="E13" s="175"/>
      <c r="F13" s="175"/>
      <c r="G13" s="175"/>
    </row>
    <row r="14" spans="1:7" ht="15" x14ac:dyDescent="0.25">
      <c r="A14" s="1"/>
      <c r="B14" s="1"/>
      <c r="C14" s="1"/>
      <c r="D14" s="1"/>
      <c r="E14" s="175"/>
      <c r="F14" s="175"/>
      <c r="G14" s="175"/>
    </row>
    <row r="15" spans="1:7" ht="15" x14ac:dyDescent="0.25">
      <c r="A15" s="1"/>
      <c r="B15" s="1"/>
      <c r="C15" s="1"/>
      <c r="D15" s="1"/>
      <c r="E15" s="175"/>
      <c r="F15" s="175"/>
      <c r="G15" s="175"/>
    </row>
    <row r="16" spans="1:7" ht="15" x14ac:dyDescent="0.25">
      <c r="A16" s="8" t="s">
        <v>144</v>
      </c>
      <c r="B16" s="1"/>
      <c r="C16" s="1"/>
      <c r="D16" s="1"/>
      <c r="E16" s="175"/>
      <c r="F16" s="175"/>
      <c r="G16" s="175"/>
    </row>
    <row r="17" spans="1:7" ht="15.75" thickBot="1" x14ac:dyDescent="0.3">
      <c r="A17" s="1"/>
      <c r="B17" s="1"/>
      <c r="C17" s="1"/>
      <c r="D17" s="1"/>
      <c r="E17" s="175"/>
      <c r="F17" s="175"/>
      <c r="G17" s="175"/>
    </row>
    <row r="18" spans="1:7" ht="30.75" thickBot="1" x14ac:dyDescent="0.3">
      <c r="A18" s="232" t="s">
        <v>31</v>
      </c>
      <c r="B18" s="233" t="s">
        <v>68</v>
      </c>
      <c r="C18" s="234" t="s">
        <v>38</v>
      </c>
      <c r="D18" s="234" t="s">
        <v>45</v>
      </c>
      <c r="E18" s="175"/>
      <c r="F18" s="175"/>
      <c r="G18" s="175"/>
    </row>
    <row r="19" spans="1:7" ht="15.75" thickBot="1" x14ac:dyDescent="0.25">
      <c r="A19" s="307">
        <v>9</v>
      </c>
      <c r="B19" s="235"/>
      <c r="C19" s="236"/>
      <c r="D19" s="237"/>
      <c r="E19" s="175"/>
      <c r="F19" s="175"/>
      <c r="G19" s="175"/>
    </row>
    <row r="20" spans="1:7" ht="15.75" thickBot="1" x14ac:dyDescent="0.25">
      <c r="A20" s="307"/>
      <c r="B20" s="238" t="s">
        <v>35</v>
      </c>
      <c r="C20" s="239">
        <f>SUM(C19:C19)</f>
        <v>0</v>
      </c>
      <c r="D20" s="237"/>
      <c r="E20" s="175"/>
      <c r="F20" s="175"/>
      <c r="G20" s="175"/>
    </row>
    <row r="21" spans="1:7" x14ac:dyDescent="0.2">
      <c r="A21" s="152"/>
      <c r="B21" s="152"/>
      <c r="C21" s="152"/>
      <c r="D21" s="152"/>
      <c r="E21" s="175"/>
      <c r="F21" s="175"/>
      <c r="G21" s="175"/>
    </row>
    <row r="22" spans="1:7" x14ac:dyDescent="0.2">
      <c r="A22" s="152"/>
      <c r="B22" s="152"/>
      <c r="C22" s="152"/>
      <c r="D22" s="152"/>
      <c r="E22" s="175"/>
      <c r="F22" s="175"/>
      <c r="G22" s="175"/>
    </row>
    <row r="23" spans="1:7" x14ac:dyDescent="0.2">
      <c r="A23" s="175"/>
      <c r="B23" s="175"/>
      <c r="C23" s="175"/>
      <c r="D23" s="175"/>
      <c r="E23" s="175"/>
      <c r="F23" s="175"/>
      <c r="G23" s="175"/>
    </row>
  </sheetData>
  <mergeCells count="2">
    <mergeCell ref="A7:A12"/>
    <mergeCell ref="A19:A20"/>
  </mergeCells>
  <phoneticPr fontId="11"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Claim Form Summary</vt:lpstr>
      <vt:lpstr>Data Fields</vt:lpstr>
      <vt:lpstr>Weighted Avg</vt:lpstr>
      <vt:lpstr>SSA</vt:lpstr>
      <vt:lpstr>Lines 1 &amp; 2 </vt:lpstr>
      <vt:lpstr>Lines 3 &amp; 4</vt:lpstr>
      <vt:lpstr>Line 5</vt:lpstr>
      <vt:lpstr>Lines 6 &amp; 7</vt:lpstr>
      <vt:lpstr>Lines 8 &amp; 9</vt:lpstr>
    </vt:vector>
  </TitlesOfParts>
  <LinksUpToDate>false</LinksUpToDate>
  <SharedDoc>false</SharedDoc>
  <HyperlinkBase>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1970-01-01T07:00:00Z</cp:lastPrinted>
  <dcterms:created xsi:type="dcterms:W3CDTF">2011-11-29T07:41:33Z</dcterms:created>
  <dcterms:modified xsi:type="dcterms:W3CDTF">2020-03-05T17:47:11Z</dcterms:modified>
  <cp:contentStatus/>
</cp:coreProperties>
</file>