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40C8EE4D-D69A-4A19-BC0A-8BD6716B631A}" xr6:coauthVersionLast="47" xr6:coauthVersionMax="47" xr10:uidLastSave="{00000000-0000-0000-0000-000000000000}"/>
  <bookViews>
    <workbookView xWindow="-28920" yWindow="-120" windowWidth="29040" windowHeight="15720" tabRatio="518" activeTab="1" xr2:uid="{00000000-000D-0000-FFFF-FFFF00000000}"/>
  </bookViews>
  <sheets>
    <sheet name="Definitions" sheetId="1" r:id="rId1"/>
    <sheet name="DA Load - May 2026" sheetId="2" r:id="rId2"/>
  </sheets>
  <definedNames>
    <definedName name="_Order1" hidden="1">0</definedName>
    <definedName name="_Order2" hidden="1">0</definedName>
    <definedName name="_xlnm.Print_Area" localSheetId="1">'DA Load - May 2026'!$A$1:$M$22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<sst xmlns="http://schemas.openxmlformats.org/spreadsheetml/2006/main" count="63" uniqueCount="61">
  <si>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</si>
  <si>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</si>
  <si>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</si>
  <si>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</si>
  <si>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</si>
  <si>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</si>
  <si>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</si>
  <si>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</si>
  <si>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</si>
  <si>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</si>
  <si>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</si>
  <si>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</si>
  <si>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</si>
  <si>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</si>
  <si>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</si>
  <si>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</si>
  <si>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</si>
  <si>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</si>
  <si>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</si>
  <si>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</si>
  <si>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</si>
  <si>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</si>
  <si>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</si>
  <si>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</si>
  <si>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</si>
  <si>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</si>
  <si>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</si>
  <si>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</si>
  <si>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</si>
  <si>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</si>
  <si>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</si>
  <si>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</si>
  <si>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</si>
  <si>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</si>
  <si>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</si>
  <si>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</si>
  <si>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</si>
  <si>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</si>
  <si>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</si>
  <si>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</si>
  <si>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</si>
  <si>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</si>
  <si>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</si>
  <si>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</si>
  <si>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</si>
  <si>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</si>
  <si>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</si>
  <si>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</si>
  <si>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</si>
  <si>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</si>
  <si>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</si>
  <si>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</si>
  <si>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</si>
  <si>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</si>
  <si>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</si>
  <si>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</si>
  <si>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</si>
  <si>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</si>
  <si>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</si>
  <si>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</si>
  <si>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May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</si>
</sst>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46188</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4035</v>
      </c>
      <c r="C6" s="82">
        <v>38478</v>
      </c>
      <c r="D6" s="82">
        <v>23602</v>
      </c>
      <c r="E6" s="82">
        <v>1637</v>
      </c>
      <c r="F6" s="82">
        <v>877</v>
      </c>
      <c r="G6" s="83">
        <v>0</v>
      </c>
      <c r="H6" s="57">
        <f>SUM(B6:G6)</f>
        <v>68629</v>
      </c>
      <c r="I6" s="56" t="s">
        <v>51</v>
      </c>
      <c r="J6" s="38"/>
      <c r="K6"/>
      <c r="L6"/>
      <c r="M6"/>
      <c r="N6"/>
      <c r="O6"/>
      <c r="P6"/>
      <c r="Q6"/>
    </row>
    <row r="7" spans="1:19" ht="13.5" customHeight="1" thickBot="1">
      <c r="A7" s="26" t="s">
        <v>39</v>
      </c>
      <c r="B7" s="84">
        <v>11108762</v>
      </c>
      <c r="C7" s="85">
        <v>1162921</v>
      </c>
      <c r="D7" s="85">
        <v>259391</v>
      </c>
      <c r="E7" s="85">
        <v>5512</v>
      </c>
      <c r="F7" s="85">
        <v>117003</v>
      </c>
      <c r="G7" s="86">
        <v>0</v>
      </c>
      <c r="H7" s="59">
        <f>SUM(B7:G7)</f>
        <v>12653589</v>
      </c>
      <c r="I7"/>
      <c r="J7" s="38"/>
      <c r="K7"/>
      <c r="L7"/>
      <c r="M7"/>
      <c r="N7"/>
      <c r="O7"/>
      <c r="P7"/>
      <c r="Q7"/>
    </row>
    <row r="8" spans="1:19" ht="27.75" customHeight="1" thickBot="1">
      <c r="A8" s="28" t="s">
        <v>40</v>
      </c>
      <c r="B8" s="60">
        <f>B6/B7</f>
        <v>3.6322679340866247E-4</v>
      </c>
      <c r="C8" s="61">
        <f>C6/C7</f>
        <v>3.3087372229068011E-2</v>
      </c>
      <c r="D8" s="61">
        <f>D6/D7</f>
        <v>9.0990049770423798E-2</v>
      </c>
      <c r="E8" s="61">
        <f>E6/E7</f>
        <v>0.29698838896952107</v>
      </c>
      <c r="F8" s="61">
        <f>F6/F7</f>
        <v>7.4955343025392513E-3</v>
      </c>
      <c r="G8" s="62">
        <v>0</v>
      </c>
      <c r="H8" s="63">
        <f>+H6/H7</f>
        <v>5.4236786100765565E-3</v>
      </c>
      <c r="I8"/>
      <c r="J8" s="24"/>
      <c r="K8"/>
      <c r="L8"/>
      <c r="M8"/>
      <c r="N8"/>
      <c r="O8"/>
      <c r="P8"/>
      <c r="Q8"/>
    </row>
    <row r="9" spans="1:19" ht="29.25" customHeight="1" thickBot="1">
      <c r="A9" s="27" t="s">
        <v>41</v>
      </c>
      <c r="B9" s="58">
        <v>23429988</v>
      </c>
      <c r="C9" s="58">
        <v>617019146</v>
      </c>
      <c r="D9" s="58">
        <v>10345744589</v>
      </c>
      <c r="E9" s="58">
        <v>16613716810</v>
      </c>
      <c r="F9" s="58">
        <v>260336970</v>
      </c>
      <c r="G9" s="58">
        <v>0</v>
      </c>
      <c r="H9" s="57">
        <f>SUM(B9:G9)</f>
        <v>27860247503</v>
      </c>
      <c r="I9" s="56" t="s">
        <v>51</v>
      </c>
      <c r="J9" s="24"/>
      <c r="K9"/>
      <c r="L9"/>
      <c r="M9"/>
      <c r="N9"/>
      <c r="O9"/>
      <c r="P9"/>
      <c r="Q9"/>
    </row>
    <row r="10" spans="1:19" ht="29.25" customHeight="1" thickBot="1">
      <c r="A10" s="70" t="s">
        <v>56</v>
      </c>
      <c r="B10" s="58">
        <v>0</v>
      </c>
      <c r="C10" s="58">
        <v>679314.43700999999</v>
      </c>
      <c r="D10" s="58">
        <v>13341713.25</v>
      </c>
      <c r="E10" s="58">
        <v>20552150.529392999</v>
      </c>
      <c r="F10" s="58">
        <v>0</v>
      </c>
      <c r="G10" s="58">
        <v>0</v>
      </c>
      <c r="H10" s="57">
        <f>SUM(B10:G10)</f>
        <v>34573178.216403</v>
      </c>
      <c r="I10" s="56"/>
      <c r="J10" s="24"/>
      <c r="K10"/>
      <c r="L10"/>
      <c r="M10"/>
      <c r="N10"/>
      <c r="O10"/>
      <c r="P10"/>
      <c r="Q10"/>
    </row>
    <row r="11" spans="1:19" ht="27" customHeight="1" thickBot="1">
      <c r="A11" s="70" t="s">
        <v>57</v>
      </c>
      <c r="B11" s="58">
        <v>7110301700</v>
      </c>
      <c r="C11" s="58">
        <v>1670526936</v>
      </c>
      <c r="D11" s="58">
        <v>4235203126</v>
      </c>
      <c r="E11" s="58">
        <v>1930845447</v>
      </c>
      <c r="F11" s="58">
        <v>401421801</v>
      </c>
      <c r="G11" s="58">
        <v>0</v>
      </c>
      <c r="H11" s="57">
        <f>SUM(B11:G11)</f>
        <v>15348299010</v>
      </c>
      <c r="I11"/>
      <c r="J11" s="24"/>
      <c r="K11" s="56" t="s">
        <v>51</v>
      </c>
      <c r="L11" s="56"/>
      <c r="M11"/>
      <c r="N11"/>
      <c r="O11"/>
      <c r="P11"/>
      <c r="Q11"/>
    </row>
    <row r="12" spans="1:19" ht="20.25" customHeight="1" thickBot="1">
      <c r="A12" s="71" t="s">
        <v>58</v>
      </c>
      <c r="B12" s="58">
        <v>54325937474</v>
      </c>
      <c r="C12" s="58">
        <v>12621206858.800001</v>
      </c>
      <c r="D12" s="58">
        <v>48768280041</v>
      </c>
      <c r="E12" s="58">
        <v>39905221944</v>
      </c>
      <c r="F12" s="58">
        <v>8789105332</v>
      </c>
      <c r="G12" s="58">
        <v>0</v>
      </c>
      <c r="H12" s="57">
        <f>SUM(B12:G12)</f>
        <v>164409751649.79999</v>
      </c>
      <c r="I12" s="25"/>
      <c r="J12" s="24"/>
      <c r="K12"/>
      <c r="L12"/>
      <c r="M12"/>
      <c r="N12"/>
      <c r="O12"/>
      <c r="P12"/>
      <c r="Q12"/>
    </row>
    <row r="13" spans="1:19" ht="23.25" customHeight="1" thickBot="1">
      <c r="A13" s="72" t="s">
        <v>59</v>
      </c>
      <c r="B13" s="64">
        <f>B9/B12</f>
        <v>4.3128547963324924E-4</v>
      </c>
      <c r="C13" s="65">
        <f>C9/C12</f>
        <v>4.8887491735371567E-2</v>
      </c>
      <c r="D13" s="65">
        <f>D9/D12</f>
        <v>0.21214085426638432</v>
      </c>
      <c r="E13" s="65">
        <f>E9/E12</f>
        <v>0.41632939251194856</v>
      </c>
      <c r="F13" s="65">
        <f>F9/F12</f>
        <v>2.9620417569937028E-2</v>
      </c>
      <c r="G13" s="66">
        <v>0</v>
      </c>
      <c r="H13" s="73">
        <f>H9/H12</f>
        <v>0.16945617412246661</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10958466718</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13167996498</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3733784287</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27860247503</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May 2026</vt:lpstr>
      <vt:lpstr>'DA Load - May 2026'!Print_Area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2026-06-20T00:00:29Z</dcterms:modified>
</cp:coreProperties>
</file>