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202300"/>
  <xr:revisionPtr revIDLastSave="0" documentId="13_ncr:1_{5845A6A4-DE62-4290-8447-E047D9F82515}" xr6:coauthVersionLast="47" xr6:coauthVersionMax="47" xr10:uidLastSave="{00000000-0000-0000-0000-000000000000}"/>
  <bookViews>
    <workbookView xWindow="-120" yWindow="-120" windowWidth="20730" windowHeight="11160" xr2:uid="{50509129-4AE2-4176-A37E-2A8559F5B5E7}"/>
  </bookViews>
  <sheets>
    <sheet name="Attach CPUC 1" sheetId="1" r:id="rId1"/>
  </sheets>
  <definedNames>
    <definedName name="_xlnm.Print_Area" localSheetId="0">'Attach CPUC 1'!$A$1:$K$40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L14" i="1"/>
  <c r="M14" i="1" s="1"/>
  <c r="N14" i="1" s="1"/>
  <c r="O14" i="1" s="1"/>
  <c r="L13" i="1"/>
  <c r="L12" i="1"/>
  <c r="M12" i="1" s="1"/>
  <c r="N12" i="1" s="1"/>
  <c r="O12" i="1" s="1"/>
  <c r="L11" i="1"/>
  <c r="M11" i="1" s="1"/>
  <c r="N11" i="1" s="1"/>
  <c r="O11" i="1" s="1"/>
  <c r="P15" i="1" l="1"/>
  <c r="R11" i="1" s="1"/>
  <c r="M13" i="1"/>
  <c r="N13" i="1" l="1"/>
  <c r="R14" i="1"/>
  <c r="R12" i="1"/>
  <c r="O13" i="1" l="1"/>
</calcChain>
</file>

<file path=xl/sharedStrings.xml><?xml version="1.0" encoding="utf-8"?>
<sst xmlns="http://schemas.openxmlformats.org/spreadsheetml/2006/main" count="65" uniqueCount="50">
  <si>
    <t>PacifiCorp</t>
  </si>
  <si>
    <t>September 2024 Data Request from: Commission's Energy Division</t>
  </si>
  <si>
    <t xml:space="preserve">2006 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</si>
  <si>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</si>
  <si>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</si>
  <si>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</si>
  <si>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</si>
  <si>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</si>
  <si>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</si>
  <si>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</si>
  <si>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</si>
  <si>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</si>
  <si>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</si>
  <si>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</si>
  <si>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</si>
  <si>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</si>
  <si>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</si>
  <si>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</si>
  <si>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System Average Rate (cents/kWh)
(For Bundled Service Customers)</t>
  </si>
  <si>
    <t>Rate Base</t>
  </si>
  <si>
    <t>CPUC</t>
  </si>
  <si>
    <t xml:space="preserve">Generation </t>
  </si>
  <si>
    <t>Distribution</t>
  </si>
  <si>
    <t>Other</t>
  </si>
  <si>
    <t>FERC Transmission</t>
  </si>
  <si>
    <t>Total Rate Base</t>
  </si>
  <si>
    <t>Total Revenue Requirement In Rates</t>
  </si>
  <si>
    <t>2006(5)</t>
  </si>
  <si>
    <t>Cost of capital</t>
  </si>
  <si>
    <t>Authorized ROR</t>
  </si>
  <si>
    <t>Authorized ROE</t>
  </si>
  <si>
    <t>Actual ROR</t>
  </si>
  <si>
    <t>Actual ROE</t>
  </si>
  <si>
    <t>Total Net Income ($000)</t>
  </si>
  <si>
    <t>Current Authorized 
Percentage, as of 2023</t>
  </si>
  <si>
    <t>Current Actual
Percentage,
as of 2023</t>
  </si>
  <si>
    <t>Component</t>
  </si>
  <si>
    <t>Long-Term Debt</t>
  </si>
  <si>
    <t>Preferred Equity</t>
  </si>
  <si>
    <t>Common Equity</t>
  </si>
  <si>
    <t>GRC Test Year</t>
  </si>
  <si>
    <t>NOTES:</t>
  </si>
  <si>
    <t>Note 1: Functionalized rate base is estimated for non-GRC years.</t>
  </si>
  <si>
    <t>Note 2: Rate base in 2007 is the final amount from docket A.05-11-022.</t>
  </si>
  <si>
    <t>Note 3: Rate base in 2011 is the final amount from docket A.09-11-015.</t>
  </si>
  <si>
    <t>Note 4: Rate base in 2020 is the final amount from docket A.18-04-002 plus PTAM Capital Addition 609-E and 633-E.</t>
  </si>
  <si>
    <t>Note 5: Returns shown for 2006 are from a March ended 12 month period.</t>
  </si>
  <si>
    <t>Note 6: Normalized results of operations are not prepared on an annual basis.  Actual ROR and ROE are estimated based on unadjusted accounting data, allocated on approved jurisdictional allocation factors.</t>
  </si>
  <si>
    <t>Note 8: Rate base in 2023 is the final amount from docket A.23-05-006.</t>
  </si>
  <si>
    <t>Note 9: The capital structure is calculated using the five quarter average from 12/31/2022 to 12/31/2023.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</si>
</sst>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.00_)"/>
    <numFmt numFmtId="165" formatCode="_(* #,##0_);_(* \(#,##0\);_(* &quot;-&quot;??_);_(@_)"/>
    <numFmt numFmtId="166" formatCode="0.0000%"/>
    <numFmt numFmtId="167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37" fontId="0" fillId="0" borderId="0" xfId="0" applyNumberFormat="1"/>
    <xf numFmtId="0" fontId="0" fillId="2" borderId="0" xfId="0" applyFill="1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37" fontId="4" fillId="0" borderId="0" xfId="0" applyNumberFormat="1" applyFont="1"/>
    <xf numFmtId="0" fontId="0" fillId="3" borderId="0" xfId="0" applyFill="1"/>
    <xf numFmtId="0" fontId="0" fillId="4" borderId="0" xfId="0" applyFill="1"/>
    <xf numFmtId="0" fontId="2" fillId="0" borderId="0" xfId="0" applyFont="1" applyAlignment="1">
      <alignment wrapText="1"/>
    </xf>
    <xf numFmtId="164" fontId="0" fillId="0" borderId="1" xfId="1" applyNumberFormat="1" applyFont="1" applyFill="1" applyBorder="1"/>
    <xf numFmtId="164" fontId="0" fillId="3" borderId="1" xfId="1" applyNumberFormat="1" applyFont="1" applyFill="1" applyBorder="1"/>
    <xf numFmtId="39" fontId="0" fillId="0" borderId="1" xfId="1" applyNumberFormat="1" applyFont="1" applyFill="1" applyBorder="1"/>
    <xf numFmtId="39" fontId="0" fillId="4" borderId="1" xfId="1" applyNumberFormat="1" applyFont="1" applyFill="1" applyBorder="1"/>
    <xf numFmtId="37" fontId="5" fillId="0" borderId="0" xfId="0" applyNumberFormat="1" applyFont="1"/>
    <xf numFmtId="0" fontId="2" fillId="0" borderId="0" xfId="0" applyFont="1"/>
    <xf numFmtId="165" fontId="0" fillId="0" borderId="0" xfId="0" applyNumberFormat="1"/>
    <xf numFmtId="165" fontId="0" fillId="0" borderId="0" xfId="1" applyNumberFormat="1" applyFont="1" applyFill="1"/>
    <xf numFmtId="165" fontId="0" fillId="3" borderId="0" xfId="1" applyNumberFormat="1" applyFont="1" applyFill="1"/>
    <xf numFmtId="165" fontId="0" fillId="0" borderId="0" xfId="1" applyNumberFormat="1" applyFont="1" applyFill="1" applyBorder="1"/>
    <xf numFmtId="165" fontId="0" fillId="3" borderId="0" xfId="1" applyNumberFormat="1" applyFont="1" applyFill="1" applyBorder="1"/>
    <xf numFmtId="0" fontId="0" fillId="0" borderId="0" xfId="0" applyAlignment="1">
      <alignment horizontal="left" indent="1"/>
    </xf>
    <xf numFmtId="165" fontId="0" fillId="0" borderId="1" xfId="1" applyNumberFormat="1" applyFont="1" applyFill="1" applyBorder="1"/>
    <xf numFmtId="165" fontId="0" fillId="3" borderId="1" xfId="1" applyNumberFormat="1" applyFont="1" applyFill="1" applyBorder="1"/>
    <xf numFmtId="165" fontId="0" fillId="4" borderId="1" xfId="1" applyNumberFormat="1" applyFont="1" applyFill="1" applyBorder="1"/>
    <xf numFmtId="43" fontId="0" fillId="0" borderId="0" xfId="1" applyFont="1" applyFill="1"/>
    <xf numFmtId="165" fontId="0" fillId="0" borderId="3" xfId="1" applyNumberFormat="1" applyFont="1" applyFill="1" applyBorder="1"/>
    <xf numFmtId="165" fontId="0" fillId="3" borderId="3" xfId="1" applyNumberFormat="1" applyFont="1" applyFill="1" applyBorder="1"/>
    <xf numFmtId="165" fontId="0" fillId="4" borderId="3" xfId="1" applyNumberFormat="1" applyFont="1" applyFill="1" applyBorder="1"/>
    <xf numFmtId="165" fontId="0" fillId="0" borderId="4" xfId="1" applyNumberFormat="1" applyFont="1" applyFill="1" applyBorder="1"/>
    <xf numFmtId="165" fontId="0" fillId="3" borderId="4" xfId="1" applyNumberFormat="1" applyFont="1" applyFill="1" applyBorder="1"/>
    <xf numFmtId="37" fontId="5" fillId="0" borderId="2" xfId="1" applyNumberFormat="1" applyFont="1" applyFill="1" applyBorder="1" applyAlignment="1"/>
    <xf numFmtId="37" fontId="5" fillId="0" borderId="0" xfId="1" applyNumberFormat="1" applyFont="1" applyFill="1" applyBorder="1" applyAlignment="1">
      <alignment wrapText="1"/>
    </xf>
    <xf numFmtId="166" fontId="0" fillId="0" borderId="0" xfId="2" applyNumberFormat="1" applyFont="1" applyFill="1"/>
    <xf numFmtId="166" fontId="0" fillId="4" borderId="0" xfId="2" applyNumberFormat="1" applyFont="1" applyFill="1"/>
    <xf numFmtId="43" fontId="0" fillId="4" borderId="0" xfId="1" applyFont="1" applyFill="1"/>
    <xf numFmtId="37" fontId="0" fillId="0" borderId="0" xfId="1" applyNumberFormat="1" applyFont="1" applyFill="1" applyBorder="1"/>
    <xf numFmtId="37" fontId="5" fillId="0" borderId="0" xfId="1" applyNumberFormat="1" applyFont="1" applyFill="1" applyBorder="1"/>
    <xf numFmtId="0" fontId="3" fillId="5" borderId="0" xfId="0" quotePrefix="1" applyFont="1" applyFill="1" applyAlignment="1">
      <alignment horizontal="center"/>
    </xf>
    <xf numFmtId="6" fontId="0" fillId="0" borderId="1" xfId="0" applyNumberFormat="1" applyBorder="1"/>
    <xf numFmtId="6" fontId="0" fillId="3" borderId="1" xfId="0" applyNumberFormat="1" applyFill="1" applyBorder="1"/>
    <xf numFmtId="10" fontId="0" fillId="0" borderId="1" xfId="0" applyNumberFormat="1" applyBorder="1"/>
    <xf numFmtId="10" fontId="0" fillId="4" borderId="1" xfId="0" applyNumberFormat="1" applyFill="1" applyBorder="1"/>
    <xf numFmtId="0" fontId="0" fillId="0" borderId="0" xfId="0" applyAlignment="1">
      <alignment vertical="center"/>
    </xf>
    <xf numFmtId="10" fontId="0" fillId="3" borderId="1" xfId="0" applyNumberFormat="1" applyFill="1" applyBorder="1"/>
    <xf numFmtId="10" fontId="0" fillId="0" borderId="1" xfId="2" applyNumberFormat="1" applyFont="1" applyBorder="1"/>
    <xf numFmtId="10" fontId="0" fillId="3" borderId="1" xfId="2" applyNumberFormat="1" applyFont="1" applyFill="1" applyBorder="1"/>
    <xf numFmtId="10" fontId="0" fillId="0" borderId="1" xfId="2" applyNumberFormat="1" applyFont="1" applyFill="1" applyBorder="1"/>
    <xf numFmtId="10" fontId="0" fillId="4" borderId="1" xfId="2" applyNumberFormat="1" applyFont="1" applyFill="1" applyBorder="1"/>
    <xf numFmtId="10" fontId="0" fillId="0" borderId="5" xfId="2" applyNumberFormat="1" applyFont="1" applyBorder="1"/>
    <xf numFmtId="10" fontId="0" fillId="3" borderId="5" xfId="2" applyNumberFormat="1" applyFont="1" applyFill="1" applyBorder="1"/>
    <xf numFmtId="10" fontId="0" fillId="0" borderId="0" xfId="0" applyNumberFormat="1"/>
    <xf numFmtId="10" fontId="0" fillId="0" borderId="5" xfId="0" applyNumberFormat="1" applyBorder="1"/>
    <xf numFmtId="10" fontId="0" fillId="4" borderId="5" xfId="0" applyNumberFormat="1" applyFill="1" applyBorder="1"/>
    <xf numFmtId="167" fontId="0" fillId="0" borderId="6" xfId="1" applyNumberFormat="1" applyFont="1" applyBorder="1"/>
    <xf numFmtId="167" fontId="0" fillId="3" borderId="6" xfId="1" applyNumberFormat="1" applyFont="1" applyFill="1" applyBorder="1"/>
    <xf numFmtId="167" fontId="0" fillId="0" borderId="6" xfId="1" applyNumberFormat="1" applyFont="1" applyFill="1" applyBorder="1"/>
    <xf numFmtId="167" fontId="0" fillId="4" borderId="6" xfId="1" applyNumberFormat="1" applyFont="1" applyFill="1" applyBorder="1"/>
    <xf numFmtId="5" fontId="0" fillId="4" borderId="6" xfId="1" applyNumberFormat="1" applyFont="1" applyFill="1" applyBorder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2"/>
    </xf>
    <xf numFmtId="10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left" vertical="center" indent="2"/>
    </xf>
    <xf numFmtId="165" fontId="0" fillId="0" borderId="0" xfId="1" applyNumberFormat="1" applyFont="1"/>
    <xf numFmtId="0" fontId="0" fillId="0" borderId="0" xfId="0" applyAlignment="1">
      <alignment horizontal="left"/>
    </xf>
    <xf numFmtId="6" fontId="0" fillId="0" borderId="0" xfId="0" applyNumberFormat="1"/>
    <xf numFmtId="0" fontId="0" fillId="0" borderId="0" xfId="0" applyAlignment="1">
      <alignment horizontal="left"/>
    </xf>
    <xf numFmtId="10" fontId="0" fillId="0" borderId="7" xfId="2" applyNumberFormat="1" applyFont="1" applyBorder="1" applyAlignment="1">
      <alignment horizontal="center"/>
    </xf>
    <xf numFmtId="10" fontId="0" fillId="0" borderId="8" xfId="2" applyNumberFormat="1" applyFont="1" applyBorder="1" applyAlignment="1">
      <alignment horizontal="center"/>
    </xf>
    <xf numFmtId="10" fontId="0" fillId="0" borderId="7" xfId="0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37" fontId="5" fillId="0" borderId="2" xfId="1" applyNumberFormat="1" applyFont="1" applyFill="1" applyBorder="1" applyAlignment="1">
      <alignment horizontal="left" wrapText="1"/>
    </xf>
    <xf numFmtId="37" fontId="5" fillId="0" borderId="0" xfId="1" applyNumberFormat="1" applyFont="1" applyFill="1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092B-6095-4C42-8045-E482986F0A41}">
  <sheetPr>
    <pageSetUpPr fitToPage="1"/>
  </sheetPr>
  <dimension ref="A1:X51"/>
  <sheetViews>
    <sheetView showGridLines="0" tabSelected="1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5" x14ac:dyDescent="0.25"/>
  <cols>
    <col min="1" max="1" width="38.5703125" customWidth="1"/>
    <col min="2" max="3" width="16.140625" customWidth="1"/>
    <col min="4" max="6" width="13.85546875" customWidth="1"/>
    <col min="7" max="7" width="16.140625" bestFit="1" customWidth="1"/>
    <col min="8" max="8" width="15.42578125" bestFit="1" customWidth="1"/>
    <col min="9" max="11" width="13.85546875" customWidth="1"/>
    <col min="12" max="13" width="13.28515625" bestFit="1" customWidth="1"/>
    <col min="14" max="19" width="13.28515625" customWidth="1"/>
    <col min="20" max="20" width="16.140625" style="1" bestFit="1" customWidth="1"/>
    <col min="21" max="21" width="31.42578125" customWidth="1"/>
    <col min="22" max="24" width="16.140625" bestFit="1" customWidth="1"/>
  </cols>
  <sheetData>
    <row r="1" spans="1:24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24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24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2"/>
      <c r="M4" s="2"/>
      <c r="N4" s="2"/>
      <c r="O4" s="2"/>
      <c r="P4" s="3"/>
      <c r="Q4" s="2"/>
      <c r="R4" s="2"/>
      <c r="S4" s="3"/>
    </row>
    <row r="5" spans="1:24" x14ac:dyDescent="0.25">
      <c r="A5" s="4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17</v>
      </c>
      <c r="R5" s="4">
        <v>2022</v>
      </c>
      <c r="S5" s="4">
        <v>2023</v>
      </c>
      <c r="T5" s="5"/>
    </row>
    <row r="6" spans="1:24" x14ac:dyDescent="0.25">
      <c r="C6" s="6"/>
      <c r="G6" s="7"/>
      <c r="P6" s="7"/>
      <c r="S6" s="7"/>
    </row>
    <row r="7" spans="1:24" ht="30" x14ac:dyDescent="0.25">
      <c r="A7" s="8" t="s">
        <v>18</v>
      </c>
      <c r="B7" s="9">
        <v>7.91</v>
      </c>
      <c r="C7" s="10">
        <v>8.77</v>
      </c>
      <c r="D7" s="9">
        <v>9.85</v>
      </c>
      <c r="E7" s="9">
        <v>10.79</v>
      </c>
      <c r="F7" s="9">
        <v>10.53</v>
      </c>
      <c r="G7" s="10">
        <v>12.31</v>
      </c>
      <c r="H7" s="9">
        <v>12.57</v>
      </c>
      <c r="I7" s="9">
        <v>12.88</v>
      </c>
      <c r="J7" s="9">
        <v>12.42</v>
      </c>
      <c r="K7" s="11">
        <v>14.14</v>
      </c>
      <c r="L7" s="11">
        <v>14.08</v>
      </c>
      <c r="M7" s="11">
        <v>14.14</v>
      </c>
      <c r="N7" s="11">
        <v>13.8</v>
      </c>
      <c r="O7" s="11">
        <v>13.68</v>
      </c>
      <c r="P7" s="12">
        <v>12.08</v>
      </c>
      <c r="Q7" s="11">
        <v>13.09</v>
      </c>
      <c r="R7" s="11">
        <v>12.63</v>
      </c>
      <c r="S7" s="12">
        <v>12.87</v>
      </c>
      <c r="T7" s="13"/>
    </row>
    <row r="8" spans="1:24" x14ac:dyDescent="0.25">
      <c r="A8" s="14"/>
      <c r="C8" s="6"/>
      <c r="G8" s="6"/>
      <c r="J8" s="15"/>
      <c r="P8" s="7"/>
      <c r="S8" s="7"/>
    </row>
    <row r="9" spans="1:24" x14ac:dyDescent="0.25">
      <c r="A9" s="14" t="s">
        <v>19</v>
      </c>
      <c r="B9" s="16"/>
      <c r="C9" s="17"/>
      <c r="D9" s="16"/>
      <c r="E9" s="16"/>
      <c r="F9" s="16"/>
      <c r="G9" s="17"/>
      <c r="H9" s="16"/>
      <c r="I9" s="16"/>
      <c r="J9" s="16"/>
      <c r="K9" s="16"/>
      <c r="P9" s="7"/>
      <c r="S9" s="7"/>
    </row>
    <row r="10" spans="1:24" x14ac:dyDescent="0.25">
      <c r="A10" t="s">
        <v>20</v>
      </c>
      <c r="B10" s="18"/>
      <c r="C10" s="19"/>
      <c r="D10" s="18"/>
      <c r="E10" s="18"/>
      <c r="F10" s="18"/>
      <c r="G10" s="19"/>
      <c r="H10" s="18"/>
      <c r="I10" s="18"/>
      <c r="J10" s="18"/>
      <c r="K10" s="18"/>
      <c r="P10" s="7"/>
      <c r="S10" s="7"/>
    </row>
    <row r="11" spans="1:24" ht="15" customHeight="1" x14ac:dyDescent="0.25">
      <c r="A11" s="20" t="s">
        <v>21</v>
      </c>
      <c r="B11" s="21">
        <v>63995085</v>
      </c>
      <c r="C11" s="22">
        <v>62871972.131398283</v>
      </c>
      <c r="D11" s="21">
        <v>80027910.013051614</v>
      </c>
      <c r="E11" s="21">
        <v>96309928.793055072</v>
      </c>
      <c r="F11" s="21">
        <v>99081075.08618702</v>
      </c>
      <c r="G11" s="22">
        <v>97573884.446803138</v>
      </c>
      <c r="H11" s="21">
        <v>93431100.165017948</v>
      </c>
      <c r="I11" s="21">
        <v>90227167.009204432</v>
      </c>
      <c r="J11" s="21">
        <v>103975176.33386518</v>
      </c>
      <c r="K11" s="21">
        <v>100168498.65840878</v>
      </c>
      <c r="L11" s="21">
        <f>(($L$15)*K11/$K$15)</f>
        <v>101732180.39425813</v>
      </c>
      <c r="M11" s="21">
        <f>(($M$15)*L11/$L$15)</f>
        <v>98146448.943460435</v>
      </c>
      <c r="N11" s="21">
        <f>(($N$15)*M11/$M$15)</f>
        <v>90353195.215960979</v>
      </c>
      <c r="O11" s="21">
        <f>(($O$15)*N11/$N$15)</f>
        <v>99057111.287880108</v>
      </c>
      <c r="P11" s="23">
        <v>104915990.304261</v>
      </c>
      <c r="Q11" s="21">
        <v>137433027.62321848</v>
      </c>
      <c r="R11" s="21">
        <f>(P11/P15)*R15</f>
        <v>125044395.26625453</v>
      </c>
      <c r="S11" s="23">
        <v>92077701.249068275</v>
      </c>
      <c r="T11" s="75"/>
      <c r="U11" s="76"/>
      <c r="V11" s="76"/>
      <c r="W11" s="24"/>
      <c r="X11" s="24"/>
    </row>
    <row r="12" spans="1:24" x14ac:dyDescent="0.25">
      <c r="A12" s="20" t="s">
        <v>22</v>
      </c>
      <c r="B12" s="21">
        <v>102493425</v>
      </c>
      <c r="C12" s="22">
        <v>100694667.05091508</v>
      </c>
      <c r="D12" s="21">
        <v>103692616.78943753</v>
      </c>
      <c r="E12" s="21">
        <v>101981901.49065843</v>
      </c>
      <c r="F12" s="21">
        <v>104916248.67400683</v>
      </c>
      <c r="G12" s="22">
        <v>121108410.57684261</v>
      </c>
      <c r="H12" s="21">
        <v>111227118.20104198</v>
      </c>
      <c r="I12" s="21">
        <v>106127053.38821727</v>
      </c>
      <c r="J12" s="21">
        <v>105687016.70158628</v>
      </c>
      <c r="K12" s="21">
        <v>101817666.13879739</v>
      </c>
      <c r="L12" s="21">
        <f t="shared" ref="L12:L14" si="0">(($L$15)*K12/$K$15)</f>
        <v>103407092.22644375</v>
      </c>
      <c r="M12" s="21">
        <f t="shared" ref="M12:M14" si="1">(($M$15)*L12/$L$15)</f>
        <v>99762325.532218605</v>
      </c>
      <c r="N12" s="21">
        <f t="shared" ref="N12:N14" si="2">(($N$15)*M12/$M$15)</f>
        <v>91840764.195181757</v>
      </c>
      <c r="O12" s="21">
        <f t="shared" ref="O12:O14" si="3">(($O$15)*N12/$N$15)</f>
        <v>100687980.96073303</v>
      </c>
      <c r="P12" s="23">
        <v>131196148.37493868</v>
      </c>
      <c r="Q12" s="21">
        <v>140730754.3336764</v>
      </c>
      <c r="R12" s="21">
        <f>(P12/P15)*R15</f>
        <v>156366469.85106647</v>
      </c>
      <c r="S12" s="23">
        <v>202829598.84225431</v>
      </c>
      <c r="T12" s="75"/>
      <c r="U12" s="76"/>
      <c r="V12" s="76"/>
      <c r="W12" s="24"/>
      <c r="X12" s="24"/>
    </row>
    <row r="13" spans="1:24" x14ac:dyDescent="0.25">
      <c r="A13" s="20" t="s">
        <v>23</v>
      </c>
      <c r="B13" s="21">
        <v>2459732</v>
      </c>
      <c r="C13" s="22">
        <v>2416563.9122906588</v>
      </c>
      <c r="D13" s="21">
        <v>2488511.4876802405</v>
      </c>
      <c r="E13" s="21">
        <v>2447456.156982908</v>
      </c>
      <c r="F13" s="21">
        <v>2517877.3393264175</v>
      </c>
      <c r="G13" s="22">
        <v>909730.93956736778</v>
      </c>
      <c r="H13" s="21">
        <v>835505.56286264001</v>
      </c>
      <c r="I13" s="21">
        <v>797195.36845147947</v>
      </c>
      <c r="J13" s="21">
        <v>793889.94163210155</v>
      </c>
      <c r="K13" s="21">
        <v>764824.51251586364</v>
      </c>
      <c r="L13" s="21">
        <f t="shared" si="0"/>
        <v>776763.81616290449</v>
      </c>
      <c r="M13" s="21">
        <f t="shared" si="1"/>
        <v>749385.3953459831</v>
      </c>
      <c r="N13" s="21">
        <f t="shared" si="2"/>
        <v>689880.94471651525</v>
      </c>
      <c r="O13" s="21">
        <f t="shared" si="3"/>
        <v>756338.64804484323</v>
      </c>
      <c r="P13" s="23">
        <v>0</v>
      </c>
      <c r="Q13" s="21">
        <v>0</v>
      </c>
      <c r="R13" s="21"/>
      <c r="S13" s="23"/>
      <c r="T13" s="75"/>
      <c r="U13" s="76"/>
      <c r="V13" s="76"/>
      <c r="W13" s="24"/>
      <c r="X13" s="24"/>
    </row>
    <row r="14" spans="1:24" ht="15.75" thickBot="1" x14ac:dyDescent="0.3">
      <c r="A14" t="s">
        <v>24</v>
      </c>
      <c r="B14" s="25">
        <v>29360066</v>
      </c>
      <c r="C14" s="26">
        <v>28844796.908404529</v>
      </c>
      <c r="D14" s="25">
        <v>29703583.712928738</v>
      </c>
      <c r="E14" s="25">
        <v>29213535.56235059</v>
      </c>
      <c r="F14" s="25">
        <v>34255239.903614417</v>
      </c>
      <c r="G14" s="26">
        <v>51189353.589110665</v>
      </c>
      <c r="H14" s="25">
        <v>47012790.071077347</v>
      </c>
      <c r="I14" s="25">
        <v>52077560.234126747</v>
      </c>
      <c r="J14" s="25">
        <v>51861630.022916377</v>
      </c>
      <c r="K14" s="25">
        <v>54975824.690277897</v>
      </c>
      <c r="L14" s="25">
        <f t="shared" si="0"/>
        <v>55834025.563135117</v>
      </c>
      <c r="M14" s="25">
        <f t="shared" si="1"/>
        <v>53866056.128974877</v>
      </c>
      <c r="N14" s="25">
        <f t="shared" si="2"/>
        <v>49588857.644140653</v>
      </c>
      <c r="O14" s="25">
        <f t="shared" si="3"/>
        <v>54365858.103341907</v>
      </c>
      <c r="P14" s="27">
        <v>67262180.106288001</v>
      </c>
      <c r="Q14" s="25">
        <v>73539290.043105081</v>
      </c>
      <c r="R14" s="25">
        <f>(P14/P15)*R15</f>
        <v>80166603.882678971</v>
      </c>
      <c r="S14" s="27">
        <v>76686708.073675528</v>
      </c>
      <c r="T14" s="75"/>
      <c r="U14" s="76"/>
      <c r="V14" s="76"/>
      <c r="W14" s="24"/>
      <c r="X14" s="24"/>
    </row>
    <row r="15" spans="1:24" x14ac:dyDescent="0.25">
      <c r="A15" s="14" t="s">
        <v>25</v>
      </c>
      <c r="B15" s="28">
        <v>198308308</v>
      </c>
      <c r="C15" s="29">
        <v>194828000</v>
      </c>
      <c r="D15" s="28">
        <v>215912622</v>
      </c>
      <c r="E15" s="28">
        <v>229952822</v>
      </c>
      <c r="F15" s="28">
        <v>240770441</v>
      </c>
      <c r="G15" s="29">
        <v>270781379.55232388</v>
      </c>
      <c r="H15" s="28">
        <v>252506514</v>
      </c>
      <c r="I15" s="28">
        <v>249228976</v>
      </c>
      <c r="J15" s="28">
        <v>262317713</v>
      </c>
      <c r="K15" s="28">
        <v>257726814</v>
      </c>
      <c r="L15" s="28">
        <v>261750062</v>
      </c>
      <c r="M15" s="21">
        <v>252524216</v>
      </c>
      <c r="N15" s="21">
        <v>232472698</v>
      </c>
      <c r="O15" s="21">
        <v>254867289</v>
      </c>
      <c r="P15" s="23">
        <f>SUM(P11:P14)</f>
        <v>303374318.78548771</v>
      </c>
      <c r="Q15" s="21">
        <v>351703072</v>
      </c>
      <c r="R15" s="21">
        <v>361577469</v>
      </c>
      <c r="S15" s="23">
        <f>SUM(S11:S14)</f>
        <v>371594008.16499811</v>
      </c>
      <c r="T15" s="30"/>
      <c r="U15" s="31"/>
      <c r="V15" s="24"/>
      <c r="W15" s="24"/>
      <c r="X15" s="24"/>
    </row>
    <row r="16" spans="1:24" x14ac:dyDescent="0.25">
      <c r="A16" s="14"/>
      <c r="B16" s="32"/>
      <c r="C16" s="33"/>
      <c r="D16" s="32"/>
      <c r="E16" s="32"/>
      <c r="F16" s="32"/>
      <c r="G16" s="33"/>
      <c r="H16" s="32"/>
      <c r="I16" s="32"/>
      <c r="J16" s="32"/>
      <c r="K16" s="32"/>
      <c r="L16" s="32"/>
      <c r="M16" s="32"/>
      <c r="N16" s="32"/>
      <c r="O16" s="32"/>
      <c r="P16" s="34"/>
      <c r="R16" s="32"/>
      <c r="S16" s="34"/>
      <c r="T16" s="35"/>
      <c r="V16" s="24"/>
      <c r="W16" s="24"/>
      <c r="X16" s="24"/>
    </row>
    <row r="17" spans="1:20" x14ac:dyDescent="0.25">
      <c r="A17" s="14" t="s">
        <v>26</v>
      </c>
      <c r="B17" s="21">
        <v>0</v>
      </c>
      <c r="C17" s="22">
        <v>75622620</v>
      </c>
      <c r="D17" s="21">
        <v>79690507</v>
      </c>
      <c r="E17" s="21">
        <v>84309040</v>
      </c>
      <c r="F17" s="21">
        <v>78460620</v>
      </c>
      <c r="G17" s="22">
        <v>103247510.92137477</v>
      </c>
      <c r="H17" s="21">
        <v>98245817.921374768</v>
      </c>
      <c r="I17" s="21">
        <v>99611624.921374768</v>
      </c>
      <c r="J17" s="21">
        <v>103417953.92137477</v>
      </c>
      <c r="K17" s="21">
        <v>109227817.92137477</v>
      </c>
      <c r="L17" s="21">
        <v>98761817.921374768</v>
      </c>
      <c r="M17" s="21">
        <v>100199817.92137477</v>
      </c>
      <c r="N17" s="21">
        <v>104882817.92137477</v>
      </c>
      <c r="O17" s="21">
        <v>104313817.92137477</v>
      </c>
      <c r="P17" s="23">
        <v>95516054.665141955</v>
      </c>
      <c r="Q17" s="21">
        <v>95260304.71632196</v>
      </c>
      <c r="R17" s="21">
        <v>97606411.418501973</v>
      </c>
      <c r="S17" s="23">
        <v>124916850.59746736</v>
      </c>
      <c r="T17" s="36"/>
    </row>
    <row r="18" spans="1:20" x14ac:dyDescent="0.25">
      <c r="A18" s="14"/>
      <c r="B18" s="18"/>
      <c r="C18" s="19"/>
      <c r="D18" s="18"/>
      <c r="E18" s="18"/>
      <c r="F18" s="18"/>
      <c r="G18" s="19"/>
      <c r="H18" s="18"/>
      <c r="I18" s="18"/>
      <c r="J18" s="18"/>
      <c r="K18" s="18"/>
      <c r="P18" s="7"/>
      <c r="S18" s="7"/>
      <c r="T18" s="35"/>
    </row>
    <row r="19" spans="1:20" x14ac:dyDescent="0.25">
      <c r="B19" s="4" t="s">
        <v>27</v>
      </c>
      <c r="C19" s="4" t="s">
        <v>3</v>
      </c>
      <c r="D19" s="4" t="s">
        <v>4</v>
      </c>
      <c r="E19" s="4" t="s">
        <v>5</v>
      </c>
      <c r="F19" s="4" t="s">
        <v>6</v>
      </c>
      <c r="G19" s="4" t="s">
        <v>7</v>
      </c>
      <c r="H19" s="4" t="s">
        <v>8</v>
      </c>
      <c r="I19" s="4" t="s">
        <v>9</v>
      </c>
      <c r="J19" s="4" t="s">
        <v>10</v>
      </c>
      <c r="K19" s="4" t="s">
        <v>11</v>
      </c>
      <c r="L19" s="4" t="s">
        <v>12</v>
      </c>
      <c r="M19" s="4" t="s">
        <v>13</v>
      </c>
      <c r="N19" s="4" t="s">
        <v>14</v>
      </c>
      <c r="O19" s="37" t="s">
        <v>15</v>
      </c>
      <c r="P19" s="37" t="s">
        <v>16</v>
      </c>
      <c r="Q19" s="4" t="s">
        <v>17</v>
      </c>
      <c r="R19" s="4">
        <v>2022</v>
      </c>
      <c r="S19" s="4">
        <v>2023</v>
      </c>
    </row>
    <row r="20" spans="1:20" x14ac:dyDescent="0.25">
      <c r="A20" s="14" t="s">
        <v>28</v>
      </c>
      <c r="B20" s="38"/>
      <c r="C20" s="39"/>
      <c r="D20" s="38"/>
      <c r="E20" s="38"/>
      <c r="F20" s="38"/>
      <c r="G20" s="39"/>
      <c r="H20" s="38"/>
      <c r="I20" s="38"/>
      <c r="J20" s="38"/>
      <c r="K20" s="40"/>
      <c r="L20" s="40"/>
      <c r="M20" s="40"/>
      <c r="N20" s="40"/>
      <c r="O20" s="40"/>
      <c r="P20" s="41"/>
      <c r="Q20" s="40"/>
      <c r="R20" s="40"/>
      <c r="S20" s="41"/>
    </row>
    <row r="21" spans="1:20" x14ac:dyDescent="0.25">
      <c r="A21" s="42" t="s">
        <v>29</v>
      </c>
      <c r="B21" s="40">
        <v>9.086698E-2</v>
      </c>
      <c r="C21" s="43">
        <v>8.5307999999999995E-2</v>
      </c>
      <c r="D21" s="40">
        <v>8.5307999999999995E-2</v>
      </c>
      <c r="E21" s="40">
        <v>8.5307999999999995E-2</v>
      </c>
      <c r="F21" s="40">
        <v>8.5307999999999995E-2</v>
      </c>
      <c r="G21" s="43">
        <v>8.37093E-2</v>
      </c>
      <c r="H21" s="40">
        <v>8.37093E-2</v>
      </c>
      <c r="I21" s="40">
        <v>8.37093E-2</v>
      </c>
      <c r="J21" s="40">
        <v>8.37093E-2</v>
      </c>
      <c r="K21" s="40">
        <v>8.37093E-2</v>
      </c>
      <c r="L21" s="40">
        <v>8.37093E-2</v>
      </c>
      <c r="M21" s="40">
        <v>8.37093E-2</v>
      </c>
      <c r="N21" s="40">
        <v>8.37093E-2</v>
      </c>
      <c r="O21" s="40">
        <v>8.37093E-2</v>
      </c>
      <c r="P21" s="41">
        <v>7.6219999999999996E-2</v>
      </c>
      <c r="Q21" s="40">
        <v>7.6219999999999996E-2</v>
      </c>
      <c r="R21" s="40">
        <v>7.6219999999999996E-2</v>
      </c>
      <c r="S21" s="41">
        <v>7.3356000000000005E-2</v>
      </c>
      <c r="T21" s="13"/>
    </row>
    <row r="22" spans="1:20" x14ac:dyDescent="0.25">
      <c r="A22" s="42" t="s">
        <v>30</v>
      </c>
      <c r="B22" s="44">
        <v>0.115</v>
      </c>
      <c r="C22" s="45">
        <v>0.106</v>
      </c>
      <c r="D22" s="44">
        <v>0.106</v>
      </c>
      <c r="E22" s="44">
        <v>0.106</v>
      </c>
      <c r="F22" s="44">
        <v>0.106</v>
      </c>
      <c r="G22" s="45">
        <v>0.106</v>
      </c>
      <c r="H22" s="44">
        <v>0.106</v>
      </c>
      <c r="I22" s="44">
        <v>0.106</v>
      </c>
      <c r="J22" s="46">
        <v>0.106</v>
      </c>
      <c r="K22" s="46">
        <v>0.106</v>
      </c>
      <c r="L22" s="46">
        <v>0.106</v>
      </c>
      <c r="M22" s="46">
        <v>0.106</v>
      </c>
      <c r="N22" s="46">
        <v>0.106</v>
      </c>
      <c r="O22" s="46">
        <v>0.106</v>
      </c>
      <c r="P22" s="47">
        <v>0.1</v>
      </c>
      <c r="Q22" s="46">
        <v>0.1</v>
      </c>
      <c r="R22" s="46">
        <v>0.1</v>
      </c>
      <c r="S22" s="47">
        <v>0.1</v>
      </c>
      <c r="T22" s="13"/>
    </row>
    <row r="23" spans="1:20" x14ac:dyDescent="0.25">
      <c r="A23" s="42" t="s">
        <v>31</v>
      </c>
      <c r="B23" s="44">
        <v>6.368E-2</v>
      </c>
      <c r="C23" s="45">
        <v>6.4009999999999997E-2</v>
      </c>
      <c r="D23" s="44">
        <v>8.2119999999999999E-2</v>
      </c>
      <c r="E23" s="44">
        <v>8.4320000000000006E-2</v>
      </c>
      <c r="F23" s="44">
        <v>8.0479999999999996E-2</v>
      </c>
      <c r="G23" s="45">
        <v>7.6300000000000007E-2</v>
      </c>
      <c r="H23" s="44">
        <v>6.7110243522883098E-2</v>
      </c>
      <c r="I23" s="44">
        <v>7.2852395979157061E-2</v>
      </c>
      <c r="J23" s="46">
        <v>6.5703755903663785E-2</v>
      </c>
      <c r="K23" s="40">
        <v>7.1675823545159917E-2</v>
      </c>
      <c r="L23" s="40">
        <v>8.5220134971497982E-2</v>
      </c>
      <c r="M23" s="40">
        <v>8.4629999999999997E-2</v>
      </c>
      <c r="N23" s="40">
        <v>7.9178427978282589E-2</v>
      </c>
      <c r="O23" s="40">
        <v>5.5631004977691433E-2</v>
      </c>
      <c r="P23" s="41">
        <v>7.275646489657274E-2</v>
      </c>
      <c r="Q23" s="40">
        <v>7.5120119116827713E-2</v>
      </c>
      <c r="R23" s="40">
        <v>4.8113838242651925E-2</v>
      </c>
      <c r="S23" s="41">
        <v>-7.0593718687878282E-2</v>
      </c>
      <c r="T23" s="13"/>
    </row>
    <row r="24" spans="1:20" ht="15.75" thickBot="1" x14ac:dyDescent="0.3">
      <c r="A24" s="42" t="s">
        <v>32</v>
      </c>
      <c r="B24" s="48">
        <v>6.429E-2</v>
      </c>
      <c r="C24" s="49">
        <v>6.5081746795965706E-2</v>
      </c>
      <c r="D24" s="48">
        <v>0.10272000000000001</v>
      </c>
      <c r="E24" s="48">
        <v>0.10971</v>
      </c>
      <c r="F24" s="48">
        <v>0.1005521797702854</v>
      </c>
      <c r="G24" s="49">
        <v>9.1810000000000003E-2</v>
      </c>
      <c r="H24" s="48">
        <v>7.4201041231576809E-2</v>
      </c>
      <c r="I24" s="48">
        <v>8.5201333293404333E-2</v>
      </c>
      <c r="J24" s="50">
        <v>7.1506620505103036E-2</v>
      </c>
      <c r="K24" s="51">
        <v>8.2947363113333172E-2</v>
      </c>
      <c r="L24" s="51">
        <v>0.10889431986877007</v>
      </c>
      <c r="M24" s="51">
        <v>0.114796802</v>
      </c>
      <c r="N24" s="51">
        <v>0.1035091766352579</v>
      </c>
      <c r="O24" s="51">
        <v>6.0446046576166063E-2</v>
      </c>
      <c r="P24" s="52">
        <v>9.5451563989957119E-2</v>
      </c>
      <c r="Q24" s="51">
        <v>0.10056709234599989</v>
      </c>
      <c r="R24" s="51">
        <v>4.9097635345886896E-2</v>
      </c>
      <c r="S24" s="52">
        <v>-0.1895184990600525</v>
      </c>
      <c r="T24" s="13"/>
    </row>
    <row r="25" spans="1:20" x14ac:dyDescent="0.25">
      <c r="A25" t="s">
        <v>33</v>
      </c>
      <c r="B25" s="53">
        <v>11473006</v>
      </c>
      <c r="C25" s="54">
        <v>13200191</v>
      </c>
      <c r="D25" s="53">
        <v>19717646</v>
      </c>
      <c r="E25" s="53">
        <v>16591227</v>
      </c>
      <c r="F25" s="53">
        <v>24216553</v>
      </c>
      <c r="G25" s="54">
        <v>26918280</v>
      </c>
      <c r="H25" s="53">
        <v>23340393</v>
      </c>
      <c r="I25" s="53">
        <v>24655046</v>
      </c>
      <c r="J25" s="55">
        <v>22172556</v>
      </c>
      <c r="K25" s="55">
        <v>24845848</v>
      </c>
      <c r="L25" s="55">
        <v>27814582</v>
      </c>
      <c r="M25" s="55">
        <v>26403984</v>
      </c>
      <c r="N25" s="55">
        <v>27833220</v>
      </c>
      <c r="O25" s="55">
        <v>22119047</v>
      </c>
      <c r="P25" s="56">
        <v>23041358</v>
      </c>
      <c r="Q25" s="55">
        <v>26969074</v>
      </c>
      <c r="R25" s="55">
        <v>19234493</v>
      </c>
      <c r="S25" s="57">
        <v>-29442243</v>
      </c>
      <c r="T25" s="13"/>
    </row>
    <row r="26" spans="1:20" x14ac:dyDescent="0.25">
      <c r="H26" s="58"/>
      <c r="M26" s="59"/>
      <c r="N26" s="59"/>
      <c r="O26" s="59"/>
      <c r="P26" s="59"/>
      <c r="Q26" s="59"/>
      <c r="R26" s="59"/>
      <c r="S26" s="59"/>
    </row>
    <row r="27" spans="1:20" ht="45" customHeight="1" x14ac:dyDescent="0.25">
      <c r="B27" s="77" t="s">
        <v>34</v>
      </c>
      <c r="C27" s="78"/>
      <c r="D27" s="77" t="s">
        <v>35</v>
      </c>
      <c r="E27" s="78"/>
      <c r="H27" s="58"/>
    </row>
    <row r="28" spans="1:20" x14ac:dyDescent="0.25">
      <c r="A28" t="s">
        <v>36</v>
      </c>
      <c r="B28" s="72"/>
      <c r="C28" s="71"/>
      <c r="D28" s="72"/>
      <c r="E28" s="71"/>
      <c r="F28" s="16"/>
      <c r="G28" s="16"/>
      <c r="H28" s="16"/>
      <c r="I28" s="16"/>
      <c r="J28" s="16"/>
      <c r="K28" s="16"/>
    </row>
    <row r="29" spans="1:20" x14ac:dyDescent="0.25">
      <c r="A29" s="60" t="s">
        <v>37</v>
      </c>
      <c r="B29" s="68">
        <v>0.47739999999999999</v>
      </c>
      <c r="C29" s="69"/>
      <c r="D29" s="68">
        <v>0.4995</v>
      </c>
      <c r="E29" s="69"/>
      <c r="F29" s="16"/>
      <c r="G29" s="16"/>
      <c r="H29" s="16"/>
      <c r="I29" s="16"/>
      <c r="J29" s="16"/>
      <c r="K29" s="16"/>
    </row>
    <row r="30" spans="1:20" x14ac:dyDescent="0.25">
      <c r="A30" s="60" t="s">
        <v>38</v>
      </c>
      <c r="B30" s="68">
        <v>1E-4</v>
      </c>
      <c r="C30" s="69"/>
      <c r="D30" s="68">
        <v>1E-4</v>
      </c>
      <c r="E30" s="69"/>
    </row>
    <row r="31" spans="1:20" x14ac:dyDescent="0.25">
      <c r="A31" s="60" t="s">
        <v>39</v>
      </c>
      <c r="B31" s="68">
        <v>0.52249999999999996</v>
      </c>
      <c r="C31" s="69"/>
      <c r="D31" s="70">
        <v>0.50039999999999996</v>
      </c>
      <c r="E31" s="71"/>
    </row>
    <row r="32" spans="1:20" x14ac:dyDescent="0.25">
      <c r="B32" s="61"/>
      <c r="C32" s="61"/>
      <c r="D32" s="62"/>
      <c r="E32" s="62"/>
    </row>
    <row r="33" spans="1:11" x14ac:dyDescent="0.25">
      <c r="A33" s="63" t="s">
        <v>40</v>
      </c>
    </row>
    <row r="34" spans="1:11" x14ac:dyDescent="0.25">
      <c r="A34" t="s">
        <v>41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 x14ac:dyDescent="0.25">
      <c r="A35" s="67" t="s">
        <v>42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 x14ac:dyDescent="0.25">
      <c r="A36" s="67" t="s">
        <v>43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 x14ac:dyDescent="0.25">
      <c r="A37" s="67" t="s">
        <v>44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1" x14ac:dyDescent="0.25">
      <c r="A38" s="65" t="s">
        <v>45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x14ac:dyDescent="0.25">
      <c r="A39" s="67" t="s">
        <v>46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x14ac:dyDescent="0.25">
      <c r="A40" s="67" t="s">
        <v>47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 x14ac:dyDescent="0.25">
      <c r="A41" t="s">
        <v>48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x14ac:dyDescent="0.25">
      <c r="A42" t="s">
        <v>49</v>
      </c>
      <c r="E42" s="58"/>
    </row>
    <row r="43" spans="1:11" x14ac:dyDescent="0.25">
      <c r="E43" s="58"/>
    </row>
    <row r="44" spans="1:11" x14ac:dyDescent="0.25">
      <c r="E44" s="66"/>
    </row>
    <row r="45" spans="1:11" x14ac:dyDescent="0.25">
      <c r="E45" s="66"/>
    </row>
    <row r="46" spans="1:11" x14ac:dyDescent="0.25">
      <c r="E46" s="66"/>
      <c r="F46" s="66"/>
      <c r="G46" s="66"/>
    </row>
    <row r="47" spans="1:11" x14ac:dyDescent="0.25">
      <c r="E47" s="66"/>
      <c r="F47" s="66"/>
      <c r="G47" s="66"/>
      <c r="H47" s="66"/>
    </row>
    <row r="48" spans="1:11" x14ac:dyDescent="0.25">
      <c r="E48" s="66"/>
      <c r="F48" s="66"/>
      <c r="G48" s="66"/>
      <c r="H48" s="66"/>
    </row>
    <row r="49" spans="5:9" x14ac:dyDescent="0.25">
      <c r="E49" s="66"/>
      <c r="F49" s="66"/>
      <c r="G49" s="66"/>
      <c r="I49" s="66"/>
    </row>
    <row r="50" spans="5:9" x14ac:dyDescent="0.25">
      <c r="E50" s="66"/>
      <c r="F50" s="66"/>
      <c r="G50" s="66"/>
      <c r="I50" s="66"/>
    </row>
    <row r="51" spans="5:9" x14ac:dyDescent="0.25">
      <c r="E51" s="66"/>
      <c r="F51" s="66"/>
      <c r="G51" s="66"/>
      <c r="I51" s="66"/>
    </row>
  </sheetData>
  <mergeCells count="19">
    <mergeCell ref="A1:K1"/>
    <mergeCell ref="A2:K2"/>
    <mergeCell ref="A4:K4"/>
    <mergeCell ref="T11:V14"/>
    <mergeCell ref="B27:C27"/>
    <mergeCell ref="D27:E27"/>
    <mergeCell ref="B28:C28"/>
    <mergeCell ref="D28:E28"/>
    <mergeCell ref="B29:C29"/>
    <mergeCell ref="D29:E29"/>
    <mergeCell ref="B30:C30"/>
    <mergeCell ref="D30:E30"/>
    <mergeCell ref="A40:K40"/>
    <mergeCell ref="B31:C31"/>
    <mergeCell ref="D31:E31"/>
    <mergeCell ref="A35:K35"/>
    <mergeCell ref="A36:K36"/>
    <mergeCell ref="A37:K37"/>
    <mergeCell ref="A39:K39"/>
  </mergeCells>
  <printOptions horizontalCentered="1"/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 CPUC 1</vt:lpstr>
      <vt:lpstr>'Attach CPUC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2024-09-06T14:01:53Z</dcterms:created>
  <dcterms:modified xsi:type="dcterms:W3CDTF">2024-09-06T14:02:00Z</dcterms:modified>
</cp:coreProperties>
</file>