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osalazar_semprautilities_com/Documents/Documents/Policy/Transition Plan Metrics/12_December 2021/"/>
    </mc:Choice>
  </mc:AlternateContent>
  <xr:revisionPtr revIDLastSave="8" documentId="8_{7AFE4501-8865-44F5-8D5C-039421B9F5E8}" xr6:coauthVersionLast="47" xr6:coauthVersionMax="47" xr10:uidLastSave="{49A3A40C-2E3C-4393-A8AB-E5DBC80F922B}"/>
  <bookViews>
    <workbookView xWindow="28680" yWindow="-120" windowWidth="29040" windowHeight="15840" tabRatio="783" activeTab="1" xr2:uid="{7C6AC833-27F1-424E-9B24-358BB04AF00A}"/>
  </bookViews>
  <sheets>
    <sheet name="Transition Plan Reporting" sheetId="62" r:id="rId1"/>
    <sheet name="Medical Baseline Metrics" sheetId="64" r:id="rId2"/>
    <sheet name="Section 1" sheetId="1" r:id="rId3"/>
    <sheet name="Section 2" sheetId="3" r:id="rId4"/>
    <sheet name="Section 3 A" sheetId="5" r:id="rId5"/>
    <sheet name="Section 3 B Jan 2021" sheetId="44" r:id="rId6"/>
    <sheet name="Section 3 B Feb 2021" sheetId="49" r:id="rId7"/>
    <sheet name="Section 3 B Mar 2021" sheetId="50" r:id="rId8"/>
    <sheet name="Section 3 B April 2021" sheetId="56" r:id="rId9"/>
    <sheet name="Section 3 B May 2021" sheetId="53" r:id="rId10"/>
    <sheet name="Section 3 B June 2021" sheetId="57" r:id="rId11"/>
    <sheet name="Section 3 B July 2021" sheetId="59" r:id="rId12"/>
    <sheet name="Section 3 B Aug 2021" sheetId="60" r:id="rId13"/>
    <sheet name="Section 3 B Sep 2021" sheetId="61" r:id="rId14"/>
    <sheet name="Section 3 B Oct 2021" sheetId="63" r:id="rId15"/>
    <sheet name="Section 3 B Nov 2021" sheetId="65" r:id="rId16"/>
    <sheet name="Section 3 B Dec 2021" sheetId="66" r:id="rId17"/>
    <sheet name="Section 3 C" sheetId="2" r:id="rId18"/>
    <sheet name="Section 4_5" sheetId="9" r:id="rId19"/>
    <sheet name="Section 6_7" sheetId="11" r:id="rId20"/>
    <sheet name="Section 8 " sheetId="48" r:id="rId21"/>
    <sheet name="Jan - Dec 2021 zip" sheetId="24" r:id="rId22"/>
  </sheets>
  <definedNames>
    <definedName name="_xlnm.Print_Area" localSheetId="8">'Section 3 B April 2021'!$B$3:$E$23</definedName>
    <definedName name="_xlnm.Print_Area" localSheetId="12">'Section 3 B Aug 2021'!$B$3:$L$36</definedName>
    <definedName name="_xlnm.Print_Area" localSheetId="16">'Section 3 B Dec 2021'!$B$3:$L$36</definedName>
    <definedName name="_xlnm.Print_Area" localSheetId="6">'Section 3 B Feb 2021'!$B$3:$L$40</definedName>
    <definedName name="_xlnm.Print_Area" localSheetId="5">'Section 3 B Jan 2021'!$B$3:$L$40</definedName>
    <definedName name="_xlnm.Print_Area" localSheetId="11">'Section 3 B July 2021'!$B$3:$L$36</definedName>
    <definedName name="_xlnm.Print_Area" localSheetId="10">'Section 3 B June 2021'!$B$3:$L$34</definedName>
    <definedName name="_xlnm.Print_Area" localSheetId="7">'Section 3 B Mar 2021'!$B$3:$L$40</definedName>
    <definedName name="_xlnm.Print_Area" localSheetId="9">'Section 3 B May 2021'!$B$3:$E$24</definedName>
    <definedName name="_xlnm.Print_Area" localSheetId="15">'Section 3 B Nov 2021'!$B$3:$L$38</definedName>
    <definedName name="_xlnm.Print_Area" localSheetId="14">'Section 3 B Oct 2021'!$B$3:$L$36</definedName>
    <definedName name="_xlnm.Print_Area" localSheetId="13">'Section 3 B Sep 2021'!$B$3:$L$36</definedName>
    <definedName name="_xlnm.Print_Area" localSheetId="0">'Transition Plan Reporting'!$A$1:$H$96</definedName>
    <definedName name="_xlnm.Print_Titles" localSheetId="8">'Section 3 B April 2021'!$3:$3</definedName>
    <definedName name="_xlnm.Print_Titles" localSheetId="12">'Section 3 B Aug 2021'!$3:$3</definedName>
    <definedName name="_xlnm.Print_Titles" localSheetId="16">'Section 3 B Dec 2021'!$3:$3</definedName>
    <definedName name="_xlnm.Print_Titles" localSheetId="6">'Section 3 B Feb 2021'!$3:$3</definedName>
    <definedName name="_xlnm.Print_Titles" localSheetId="5">'Section 3 B Jan 2021'!$3:$3</definedName>
    <definedName name="_xlnm.Print_Titles" localSheetId="11">'Section 3 B July 2021'!$3:$3</definedName>
    <definedName name="_xlnm.Print_Titles" localSheetId="10">'Section 3 B June 2021'!$3:$3</definedName>
    <definedName name="_xlnm.Print_Titles" localSheetId="7">'Section 3 B Mar 2021'!$3:$3</definedName>
    <definedName name="_xlnm.Print_Titles" localSheetId="9">'Section 3 B May 2021'!$3:$3</definedName>
    <definedName name="_xlnm.Print_Titles" localSheetId="15">'Section 3 B Nov 2021'!$3:$3</definedName>
    <definedName name="_xlnm.Print_Titles" localSheetId="14">'Section 3 B Oct 2021'!$3:$3</definedName>
    <definedName name="_xlnm.Print_Titles" localSheetId="13">'Section 3 B Sep 2021'!$3:$3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61" l="1"/>
  <c r="G27" i="63"/>
  <c r="G36" i="63" l="1"/>
  <c r="H35" i="63" s="1"/>
  <c r="C36" i="63"/>
  <c r="D35" i="63" s="1"/>
  <c r="K28" i="63"/>
  <c r="L26" i="63" s="1"/>
  <c r="C28" i="63"/>
  <c r="D27" i="63" s="1"/>
  <c r="G26" i="63"/>
  <c r="G25" i="63"/>
  <c r="G24" i="63"/>
  <c r="G19" i="63"/>
  <c r="H17" i="63" s="1"/>
  <c r="C19" i="63"/>
  <c r="D18" i="63" s="1"/>
  <c r="K11" i="63"/>
  <c r="L10" i="63" s="1"/>
  <c r="C11" i="63"/>
  <c r="D9" i="63" s="1"/>
  <c r="G10" i="63"/>
  <c r="G9" i="63"/>
  <c r="G8" i="63"/>
  <c r="G7" i="63"/>
  <c r="C12" i="63" l="1"/>
  <c r="D8" i="63"/>
  <c r="D10" i="63"/>
  <c r="D7" i="63"/>
  <c r="H16" i="63"/>
  <c r="H15" i="63"/>
  <c r="H18" i="63"/>
  <c r="D15" i="63"/>
  <c r="D16" i="63"/>
  <c r="D17" i="63"/>
  <c r="G11" i="63"/>
  <c r="H9" i="63" s="1"/>
  <c r="D32" i="63"/>
  <c r="H32" i="63"/>
  <c r="G28" i="63"/>
  <c r="H27" i="63" s="1"/>
  <c r="D24" i="63"/>
  <c r="D33" i="63"/>
  <c r="L7" i="63"/>
  <c r="L9" i="63"/>
  <c r="H33" i="63"/>
  <c r="L25" i="63"/>
  <c r="L27" i="63"/>
  <c r="D34" i="63"/>
  <c r="H34" i="63"/>
  <c r="D26" i="63"/>
  <c r="L8" i="63"/>
  <c r="L24" i="63"/>
  <c r="D25" i="63"/>
  <c r="H7" i="63" l="1"/>
  <c r="H8" i="63"/>
  <c r="H10" i="63"/>
  <c r="H24" i="63"/>
  <c r="H26" i="63"/>
  <c r="H25" i="63"/>
  <c r="D17" i="61" l="1"/>
  <c r="H25" i="61"/>
  <c r="L24" i="61"/>
  <c r="D34" i="61"/>
  <c r="H32" i="61"/>
  <c r="D7" i="61"/>
  <c r="G36" i="61" l="1"/>
  <c r="H35" i="61" s="1"/>
  <c r="C36" i="61"/>
  <c r="D35" i="61" s="1"/>
  <c r="D33" i="61"/>
  <c r="D32" i="61"/>
  <c r="K28" i="61"/>
  <c r="C28" i="61"/>
  <c r="D27" i="61" s="1"/>
  <c r="L27" i="61"/>
  <c r="G27" i="61"/>
  <c r="G26" i="61"/>
  <c r="D26" i="61"/>
  <c r="G25" i="61"/>
  <c r="D24" i="61"/>
  <c r="G19" i="61"/>
  <c r="H17" i="61" s="1"/>
  <c r="C19" i="61"/>
  <c r="K11" i="61"/>
  <c r="L10" i="61" s="1"/>
  <c r="C11" i="61"/>
  <c r="D10" i="61" s="1"/>
  <c r="G10" i="61"/>
  <c r="G9" i="61"/>
  <c r="G8" i="61"/>
  <c r="G7" i="61"/>
  <c r="H33" i="61" l="1"/>
  <c r="H34" i="61"/>
  <c r="L25" i="61"/>
  <c r="G28" i="61"/>
  <c r="H27" i="61" s="1"/>
  <c r="H18" i="61"/>
  <c r="D18" i="61"/>
  <c r="D15" i="61"/>
  <c r="G11" i="61"/>
  <c r="H7" i="61" s="1"/>
  <c r="D8" i="61"/>
  <c r="D9" i="61"/>
  <c r="L7" i="61"/>
  <c r="L9" i="61"/>
  <c r="H15" i="61"/>
  <c r="D16" i="61"/>
  <c r="H16" i="61"/>
  <c r="L26" i="61"/>
  <c r="L8" i="61"/>
  <c r="D25" i="61"/>
  <c r="H24" i="61" l="1"/>
  <c r="H26" i="61"/>
  <c r="H10" i="61"/>
  <c r="H9" i="61"/>
  <c r="H8" i="61"/>
  <c r="H33" i="60" l="1"/>
  <c r="H34" i="60"/>
  <c r="H35" i="60"/>
  <c r="H32" i="60"/>
  <c r="D33" i="60"/>
  <c r="D34" i="60"/>
  <c r="D35" i="60"/>
  <c r="D32" i="60"/>
  <c r="L25" i="60"/>
  <c r="L26" i="60"/>
  <c r="L27" i="60"/>
  <c r="L24" i="60"/>
  <c r="D27" i="60"/>
  <c r="H8" i="60"/>
  <c r="H9" i="60"/>
  <c r="H10" i="60"/>
  <c r="H7" i="60"/>
  <c r="G25" i="60"/>
  <c r="G26" i="60"/>
  <c r="G27" i="60"/>
  <c r="G24" i="60"/>
  <c r="G8" i="60"/>
  <c r="G11" i="60" s="1"/>
  <c r="G9" i="60"/>
  <c r="G10" i="60"/>
  <c r="G7" i="60"/>
  <c r="H16" i="60"/>
  <c r="H17" i="60"/>
  <c r="H18" i="60"/>
  <c r="H15" i="60"/>
  <c r="D16" i="60"/>
  <c r="D17" i="60"/>
  <c r="D18" i="60"/>
  <c r="D15" i="60"/>
  <c r="L8" i="60"/>
  <c r="L9" i="60"/>
  <c r="L10" i="60"/>
  <c r="L7" i="60"/>
  <c r="G36" i="60"/>
  <c r="C36" i="60"/>
  <c r="K28" i="60"/>
  <c r="C28" i="60"/>
  <c r="D25" i="60" s="1"/>
  <c r="G19" i="60"/>
  <c r="C19" i="60"/>
  <c r="K11" i="60"/>
  <c r="C11" i="60"/>
  <c r="D9" i="60" s="1"/>
  <c r="D10" i="60"/>
  <c r="D8" i="60"/>
  <c r="D24" i="60" l="1"/>
  <c r="D26" i="60"/>
  <c r="G28" i="60"/>
  <c r="D7" i="60"/>
  <c r="H26" i="60" l="1"/>
  <c r="H27" i="60"/>
  <c r="H25" i="60"/>
  <c r="H24" i="60"/>
</calcChain>
</file>

<file path=xl/sharedStrings.xml><?xml version="1.0" encoding="utf-8"?>
<sst xmlns="http://schemas.openxmlformats.org/spreadsheetml/2006/main" count="2311" uniqueCount="298">
  <si>
    <t>Month</t>
  </si>
  <si>
    <t>Non CARE/FERA</t>
  </si>
  <si>
    <t>CARE</t>
  </si>
  <si>
    <t>FERA</t>
  </si>
  <si>
    <t>Medical Baseline*</t>
  </si>
  <si>
    <t>Total</t>
  </si>
  <si>
    <t>Number of customers with ongoing payment plans</t>
  </si>
  <si>
    <t>N/A</t>
  </si>
  <si>
    <t>Number of customers who were connected with outside bill payment assistance from organizations (IOU/Local Service Provider)</t>
  </si>
  <si>
    <t>Number of  customers who received outside bill payment assistance from organizations (IOU/Local Service Provider)</t>
  </si>
  <si>
    <t>Section 3 - Arrearages</t>
  </si>
  <si>
    <t>Number of Days</t>
  </si>
  <si>
    <t>All Balances</t>
  </si>
  <si>
    <t>% of total Outstanding</t>
  </si>
  <si>
    <t>30-60 days</t>
  </si>
  <si>
    <t>61-90 days</t>
  </si>
  <si>
    <t>91-120 days</t>
  </si>
  <si>
    <t>121-150 days</t>
  </si>
  <si>
    <t>151-179 days</t>
  </si>
  <si>
    <t>180+ days</t>
  </si>
  <si>
    <t>Total outstanding Receivables</t>
  </si>
  <si>
    <t xml:space="preserve">Section 3 - Arrearages </t>
  </si>
  <si>
    <t>&lt;$500</t>
  </si>
  <si>
    <t>&gt;$2000</t>
  </si>
  <si>
    <t>Amount Owed</t>
  </si>
  <si>
    <t>Medical Baseline</t>
  </si>
  <si>
    <t>&lt;$200</t>
  </si>
  <si>
    <t>Section 4 - Disconnection/termination</t>
  </si>
  <si>
    <t>Number of customers experiencing disconnection for non-payment</t>
  </si>
  <si>
    <t>Out of those disconnected in the month please show this for whom is their 2nd or more disconnections that year</t>
  </si>
  <si>
    <t>Number of customers reconnected within 24-48 hours</t>
  </si>
  <si>
    <t>Number of customers reconnected within 48-72 hours</t>
  </si>
  <si>
    <t>Number of customers reconnected within 72+</t>
  </si>
  <si>
    <t>Number of customers with security deposits</t>
  </si>
  <si>
    <t>Section 5 - Security Deposits</t>
  </si>
  <si>
    <t>Section 6 - Notices</t>
  </si>
  <si>
    <t>Number of customers involuntarily returned to utility service from CCA **</t>
  </si>
  <si>
    <t>Section 7 - Basic Information</t>
  </si>
  <si>
    <t>Number of active customer accounts in IOU territory</t>
  </si>
  <si>
    <t>Please include the calculation for the annual disconnection goal.</t>
  </si>
  <si>
    <t>Please list any instances in the last quarter in which your utility has invoked temperature related limits on disconnections</t>
  </si>
  <si>
    <t>Number of customers who received an initial disconnection notice 
(15 day or similar)</t>
  </si>
  <si>
    <t>YEAR</t>
  </si>
  <si>
    <t>MONTH</t>
  </si>
  <si>
    <t>ZIP</t>
  </si>
  <si>
    <t>RATE</t>
  </si>
  <si>
    <t>Number of customers reconnected within 24 hours</t>
  </si>
  <si>
    <t>TOTAL</t>
  </si>
  <si>
    <t>Number of accounts paid 100% within 30 days from statement date</t>
  </si>
  <si>
    <t>Section 1 - Payment arrangements and bill assistance</t>
  </si>
  <si>
    <t>Number of customers requesting bill assistance</t>
  </si>
  <si>
    <t>Section 2 - Broken payment arrangements</t>
  </si>
  <si>
    <t>Number of customers who received a secondary disconnection notice 
(48 hour or similar)</t>
  </si>
  <si>
    <t>All Zip Codes</t>
  </si>
  <si>
    <t>Number of customers with 1-3 months payment arrangements</t>
  </si>
  <si>
    <t>Number of customers with more than 3 months payment arrangements</t>
  </si>
  <si>
    <t>Number of customers receiving payment extensions less than 30 days</t>
  </si>
  <si>
    <t>Number of customers with late or broken 1-3 months payment arrangements</t>
  </si>
  <si>
    <t>Number of customers with late or broken payment arrangements over 3 months</t>
  </si>
  <si>
    <t>Total**</t>
  </si>
  <si>
    <t>2021-01</t>
  </si>
  <si>
    <t>Number of Customers in Arrears (30+)</t>
  </si>
  <si>
    <t>Number of Customers 31-60 Days in Arrears</t>
  </si>
  <si>
    <t>Number of Customers 61-90 Days in Arrears</t>
  </si>
  <si>
    <t>Number of Customers 91-120 Days in Arrears</t>
  </si>
  <si>
    <t>Number of Customers 121+ Days in Arrears</t>
  </si>
  <si>
    <t>Total Dollar amount of Residential Accounts in Arrears - January 2021</t>
  </si>
  <si>
    <t>Total Dollar amount of non-CARE/FERA Accounts in Arrears - January 2021</t>
  </si>
  <si>
    <t>Total Dollar amount of CARE Accounts in Arrears - January 2021</t>
  </si>
  <si>
    <t>Total Dollar amount of FERA Accounts in Arrears - January 2021</t>
  </si>
  <si>
    <t>Total Dollar amount of Medical Base Line Accounts in Arrears - January 2021</t>
  </si>
  <si>
    <t>Total Dollar Amount of Residential Customers in Arrears – January 2021</t>
  </si>
  <si>
    <t>$200-$500</t>
  </si>
  <si>
    <t>$500-$1000</t>
  </si>
  <si>
    <t>$1000-$2000</t>
  </si>
  <si>
    <t>January 2021 Zip Codes by Disconnection Rate</t>
  </si>
  <si>
    <t>January 2021 Zip Codes by Total Number of Disconnections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</si>
  <si>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</si>
  <si>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</si>
  <si>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</si>
  <si>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</si>
  <si>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</si>
  <si>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</si>
  <si>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</si>
  <si>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</si>
  <si>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</si>
  <si>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</si>
  <si>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</si>
  <si>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Total Residential Accounts                     (a)</t>
  </si>
  <si>
    <t>Total Residential Disconnects
(b)</t>
  </si>
  <si>
    <t>Annual Target Rate         ( c )</t>
  </si>
  <si>
    <t>Residential Disconnection Cap
Annual Target
(d)
(a) from prior month x (c)</t>
  </si>
  <si>
    <t>Residential Disconnects in Past 11 Months
(e)
sum of (b) from prior 11 months</t>
  </si>
  <si>
    <t xml:space="preserve">Residential Disconnections Allowed for Current Month
(d) - (e) </t>
  </si>
  <si>
    <t>Number of accounts paid 50-99% within 30 days from statement date</t>
  </si>
  <si>
    <t>Number of accounts paid &lt;50% within 30 days from statement date</t>
  </si>
  <si>
    <t>Section 8 - SDGE  - Total Disconnections / Month</t>
  </si>
  <si>
    <t>3% * 1,326,214 = 39,786</t>
  </si>
  <si>
    <t>January</t>
  </si>
  <si>
    <t>* No disconnections, due to Customer Protections</t>
  </si>
  <si>
    <t>February 2021 Zip Codes by Disconnection Rate</t>
  </si>
  <si>
    <t>February</t>
  </si>
  <si>
    <t>February 2021 Zip Codes by Total Number of Disconnections</t>
  </si>
  <si>
    <t>Total Dollar amount of Residential Accounts in Arrears - February 2021</t>
  </si>
  <si>
    <t>Total Dollar amount of non-CARE/FERA Accounts in Arrears - February 2021</t>
  </si>
  <si>
    <t>Total Dollar amount of CARE Accounts in Arrears - February 2021</t>
  </si>
  <si>
    <t>Total Dollar amount of FERA Accounts in Arrears - February 2021</t>
  </si>
  <si>
    <t>Total Dollar amount of Medical Base Line Accounts in Arrears - February 2021</t>
  </si>
  <si>
    <t>Total Dollar Amount of Residential Customers in Arrears – February 2021</t>
  </si>
  <si>
    <t>*Medical Baseline accounts are included in either Non-CARE, Non-FERA, CARE, or FERA columns</t>
  </si>
  <si>
    <t>Total Dollar amount of Residential Accounts in Arrears - March 2021</t>
  </si>
  <si>
    <t>Total Dollar amount of non-CARE/FERA Accounts in Arrears - March 2021</t>
  </si>
  <si>
    <t>Total Dollar amount of CARE Accounts in Arrears - March 2021</t>
  </si>
  <si>
    <t>Total Dollar amount of FERA Accounts in Arrears - March 2021</t>
  </si>
  <si>
    <t>Total Dollar amount of Medical Base Line Accounts in Arrears - March 2021</t>
  </si>
  <si>
    <t>Total Dollar Amount of Residential Customers in Arrears – March 2021</t>
  </si>
  <si>
    <t>March 2021 Zip Codes by Total Number of Disconnections</t>
  </si>
  <si>
    <t>March</t>
  </si>
  <si>
    <t>March 2021 Zip Codes by Disconnection Rate</t>
  </si>
  <si>
    <t>April 2021 Zip Codes by Disconnection Rate</t>
  </si>
  <si>
    <t>April</t>
  </si>
  <si>
    <t>April 2021 Zip Codes by Total Number of Disconnections</t>
  </si>
  <si>
    <t>May 2021 Zip Codes by Disconnection Rate</t>
  </si>
  <si>
    <t>May</t>
  </si>
  <si>
    <t>May 2021 Zip Codes by Total Number of Disconnections</t>
  </si>
  <si>
    <t>Total Dollar amount of Residential Accounts in Arrears - May 2021</t>
  </si>
  <si>
    <t>Over 60 days</t>
  </si>
  <si>
    <t>2021-05**</t>
  </si>
  <si>
    <t>Total Dollar Amount of Residential Customers in Arrears – April 2021</t>
  </si>
  <si>
    <t>Total Dollar Amount of Residential Customers in Arrears – May 2021</t>
  </si>
  <si>
    <t>2021-04**</t>
  </si>
  <si>
    <t>2021-04*</t>
  </si>
  <si>
    <t>Total Dollar amount of Residential Accounts in Arrears - April 2021</t>
  </si>
  <si>
    <t>Over 30 days</t>
  </si>
  <si>
    <t>**No aging data greater than 30+ in April due to system conversion</t>
  </si>
  <si>
    <t>**April data not available due to system conversion</t>
  </si>
  <si>
    <t>2021-05*</t>
  </si>
  <si>
    <t>**Due to SAP conversion, April data is not available.</t>
  </si>
  <si>
    <t>*May data reflects all customers over 60 days due to new SAP conversion</t>
  </si>
  <si>
    <t>*Medical Baseline accounts are included in either Non-CARE, Non-FERA, CARE, or FERA columns.</t>
  </si>
  <si>
    <t>**Total includes letters sent for returned payments, which qualifies as a late notice in the legacy system</t>
  </si>
  <si>
    <t>2375**</t>
  </si>
  <si>
    <t>2166**</t>
  </si>
  <si>
    <t>2455**</t>
  </si>
  <si>
    <t>**This data is not tracked</t>
  </si>
  <si>
    <t>June 2021 Zip Codes by Disconnection Rate</t>
  </si>
  <si>
    <t>June</t>
  </si>
  <si>
    <t>June 2021 Zip Codes by Total Number of Disconnections</t>
  </si>
  <si>
    <t>2021-06*</t>
  </si>
  <si>
    <t>2021-06**</t>
  </si>
  <si>
    <t>Total Dollar Amount of Residential Customers in Arrears – June 2021</t>
  </si>
  <si>
    <t>Total Dollar amount of Residential Accounts in Arrears - June 2021</t>
  </si>
  <si>
    <t>Total Dollar amount of non-CARE/FERA Accounts in Arrears - June 2021</t>
  </si>
  <si>
    <t>Total Dollar amount of CARE Accounts in Arrears - June 2021</t>
  </si>
  <si>
    <t>Total Dollar amount of FERA Accounts in Arrears - June 2021</t>
  </si>
  <si>
    <t>Total Dollar amount of Medical Base Line Accounts in Arrears - June 2021</t>
  </si>
  <si>
    <t>Over 90 days</t>
  </si>
  <si>
    <t>*June data reflects all customers over 90 days due to new SAP conversion</t>
  </si>
  <si>
    <t>Customer Retention - Post June 30, 2021</t>
  </si>
  <si>
    <t>Program</t>
  </si>
  <si>
    <t>Jun</t>
  </si>
  <si>
    <t>Jul</t>
  </si>
  <si>
    <t>Aug</t>
  </si>
  <si>
    <t>Sep</t>
  </si>
  <si>
    <t>Oct</t>
  </si>
  <si>
    <t>Nov</t>
  </si>
  <si>
    <t>Dec</t>
  </si>
  <si>
    <r>
      <t xml:space="preserve">CARE Post-Enrollment Verification Rate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</si>
  <si>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Total PEV Requests</t>
  </si>
  <si>
    <t xml:space="preserve">   Total PEV Approved</t>
  </si>
  <si>
    <r>
      <t xml:space="preserve">FERA Post-Enrollment Verification Rate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</si>
  <si>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Number Remaining on AMP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</si>
  <si>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Number Remaining on 12-Month Pay Plans (Residential)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</si>
  <si>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Number Remaining on 12-Month Pay Plans (Small Business) </t>
    </r>
    <r>
      <rPr>
        <vertAlign val="superscript"/>
        <sz val="11"/>
        <color theme="1"/>
        <rFont val="Calibri"/>
        <family val="2"/>
        <scheme val="minor"/>
      </rPr>
      <t>5</t>
    </r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</si>
  <si>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xx customers enrolled in CARE during protections period (3/16/20 to 6/30/21). Number of enrolled CARE customers (i.e. master metered customers counted as multiple customers)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</si>
  <si>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xx customers enrolled in FERA during protections period (3/16/20 to 6/30/21). </t>
    </r>
  </si>
  <si>
    <r>
      <t>New Payment Program Enrollments - Impacted Customers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</t>
    </r>
  </si>
  <si>
    <t>Bill Payment Assistance Programs</t>
  </si>
  <si>
    <t>LIHEAP</t>
  </si>
  <si>
    <t>REACH/EAF/GAF/N2N</t>
  </si>
  <si>
    <t>Residential Payment Plans</t>
  </si>
  <si>
    <t>New Enrollments</t>
  </si>
  <si>
    <t xml:space="preserve">   1-3 Months</t>
  </si>
  <si>
    <t xml:space="preserve">   4-6 Months</t>
  </si>
  <si>
    <t xml:space="preserve">   7-9 Months</t>
  </si>
  <si>
    <t xml:space="preserve">   10-12 Months</t>
  </si>
  <si>
    <t xml:space="preserve">   &gt;12 Months</t>
  </si>
  <si>
    <t>Total New Enrollments</t>
  </si>
  <si>
    <t>Finished</t>
  </si>
  <si>
    <t>Total Kept</t>
  </si>
  <si>
    <t>Broken</t>
  </si>
  <si>
    <t>Total Broken</t>
  </si>
  <si>
    <t>Small Business Payment Plans</t>
  </si>
  <si>
    <t>Active Payment Plans</t>
  </si>
  <si>
    <r>
      <rPr>
        <vertAlign val="superscript"/>
        <sz val="10"/>
        <color theme="1"/>
        <rFont val="Calibri"/>
        <family val="2"/>
        <scheme val="minor"/>
      </rPr>
      <t xml:space="preserve">6 </t>
    </r>
    <r>
      <rPr>
        <sz val="10"/>
        <color theme="1"/>
        <rFont val="Calibri"/>
        <family val="2"/>
        <scheme val="minor"/>
      </rPr>
      <t>New Enrollments of Residential and Small Business customers, starting July 1, 2021.</t>
    </r>
  </si>
  <si>
    <t>Incremental Monthly Enrollment</t>
  </si>
  <si>
    <t>Total AMP Enrollment as of End of Month</t>
  </si>
  <si>
    <t>Incremental Dollar Amount of AMP Forgiveness for the Month</t>
  </si>
  <si>
    <t>Customer Completed AMP</t>
  </si>
  <si>
    <t>Customer Voluntarily Opt-Out / Account Closure</t>
  </si>
  <si>
    <r>
      <t xml:space="preserve">Incremental Count of Customers Removed Involuntarily from AMP Disconnected </t>
    </r>
    <r>
      <rPr>
        <vertAlign val="superscript"/>
        <sz val="11"/>
        <color theme="1"/>
        <rFont val="Calibri"/>
        <family val="2"/>
        <scheme val="minor"/>
      </rPr>
      <t>8</t>
    </r>
  </si>
  <si>
    <t>Number of Customers Removed from AMP within last 6 months</t>
  </si>
  <si>
    <r>
      <t xml:space="preserve">Percentage of Customers Removed Involuntarily Disconnected </t>
    </r>
    <r>
      <rPr>
        <vertAlign val="superscript"/>
        <sz val="11"/>
        <color theme="1"/>
        <rFont val="Calibri"/>
        <family val="2"/>
        <scheme val="minor"/>
      </rPr>
      <t>9</t>
    </r>
  </si>
  <si>
    <r>
      <rPr>
        <vertAlign val="superscript"/>
        <sz val="10"/>
        <color theme="1"/>
        <rFont val="Calibri"/>
        <family val="2"/>
        <scheme val="minor"/>
      </rPr>
      <t xml:space="preserve">7 </t>
    </r>
    <r>
      <rPr>
        <sz val="10"/>
        <color theme="1"/>
        <rFont val="Calibri"/>
        <family val="2"/>
        <scheme val="minor"/>
      </rPr>
      <t>Customers removed from AMP before completing the program, due to not meeting program requirements.</t>
    </r>
  </si>
  <si>
    <r>
      <rPr>
        <vertAlign val="superscript"/>
        <sz val="10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Customers disconnected within six months of AMP removal.</t>
    </r>
  </si>
  <si>
    <r>
      <rPr>
        <vertAlign val="superscript"/>
        <sz val="10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Percentage of customers removed from AMP that have been disconnected.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</si>
  <si>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6,206</t>
    </r>
    <r>
      <rPr>
        <sz val="10"/>
        <color theme="1"/>
        <rFont val="Calibri"/>
        <family val="2"/>
        <scheme val="minor"/>
      </rPr>
      <t xml:space="preserve"> customers enrolled in AMP during protections period (3/16/20 to 6/30/21). </t>
    </r>
    <r>
      <rPr>
        <b/>
        <sz val="10"/>
        <color theme="1"/>
        <rFont val="Calibri"/>
        <family val="2"/>
        <scheme val="minor"/>
      </rPr>
      <t>(Baseline Data - Same data as above per Energy Division direction)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</si>
  <si>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6,995</t>
    </r>
    <r>
      <rPr>
        <sz val="10"/>
        <color theme="1"/>
        <rFont val="Calibri"/>
        <family val="2"/>
        <scheme val="minor"/>
      </rPr>
      <t xml:space="preserve"> customers enrolled in 12-Month Pay Plans (Residential) during protections period (3/16/20 to 6/30/21). </t>
    </r>
    <r>
      <rPr>
        <b/>
        <sz val="10"/>
        <color theme="1"/>
        <rFont val="Calibri"/>
        <family val="2"/>
        <scheme val="minor"/>
      </rPr>
      <t>(Baseline Data - Same data as above per Energy Division direction)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</si>
  <si>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10</t>
    </r>
    <r>
      <rPr>
        <sz val="10"/>
        <color theme="1"/>
        <rFont val="Calibri"/>
        <family val="2"/>
        <scheme val="minor"/>
      </rPr>
      <t xml:space="preserve"> customers enrolled in 12-Month Pay Plans (Small Business) during protections period (3/16/20 to 6/30/21). </t>
    </r>
    <r>
      <rPr>
        <b/>
        <sz val="10"/>
        <color theme="1"/>
        <rFont val="Calibri"/>
        <family val="2"/>
        <scheme val="minor"/>
      </rPr>
      <t>(Baseline Data - Same data as above per Energy Division direction)</t>
    </r>
  </si>
  <si>
    <t>**No aging data greater than 90+ in April and May due to system conversion</t>
  </si>
  <si>
    <t>**No aging data greater than 121+ in April, May and June due to system conversion</t>
  </si>
  <si>
    <t>July 2021 Zip Codes by Disconnection Rate</t>
  </si>
  <si>
    <t>July</t>
  </si>
  <si>
    <t>July 2021 Zip Codes by Total Number of Disconnections</t>
  </si>
  <si>
    <t>Total Dollar Amount of Residential Customers in Arrears – July 2021</t>
  </si>
  <si>
    <t>Total Dollar amount of Residential Accounts in Arrears - July 2021</t>
  </si>
  <si>
    <t>Total Dollar amount of non-CARE/FERA Accounts in Arrears - July 2021</t>
  </si>
  <si>
    <t>Total Dollar amount of CARE Accounts in Arrears - July 2021</t>
  </si>
  <si>
    <t>Total Dollar amount of FERA Accounts in Arrears - July 2021</t>
  </si>
  <si>
    <t>Total Dollar amount of Medical Base Line Accounts in Arrears - July 2021</t>
  </si>
  <si>
    <t>Over 120 Days</t>
  </si>
  <si>
    <t>August 2021 Zip Codes by Disconnection Rate</t>
  </si>
  <si>
    <t>August 2021 Zip Codes by Total Number of Disconnections</t>
  </si>
  <si>
    <t>August</t>
  </si>
  <si>
    <t>Total Dollar Amount of Residential Customers in Arrears – August 2021</t>
  </si>
  <si>
    <t>Total Dollar amount of Residential Accounts in Arrears - August 2021</t>
  </si>
  <si>
    <t>Total Dollar amount of non-CARE/FERA Accounts in Arrears - August 2021</t>
  </si>
  <si>
    <t>Total Dollar amount of CARE Accounts in Arrears - August 2021</t>
  </si>
  <si>
    <t>Total Dollar amount of FERA Accounts in Arrears - August 2021</t>
  </si>
  <si>
    <t>Total Dollar amount of Medical Base Line Accounts in Arrears - August 2021</t>
  </si>
  <si>
    <t>September 2021 Zip Codes by Disconnection Rate</t>
  </si>
  <si>
    <t>September</t>
  </si>
  <si>
    <t>September 2021 Zip Codes by Total Number of Disconnections</t>
  </si>
  <si>
    <t>Total Dollar Amount of Residential Customers in Arrears – September 2021</t>
  </si>
  <si>
    <t>Total Dollar amount of Residential Accounts in Arrears - September 2021</t>
  </si>
  <si>
    <t>Total Dollar amount of non-CARE/FERA Accounts in Arrears - September 2021</t>
  </si>
  <si>
    <t>Total Dollar amount of CARE Accounts in Arrears - September 2021</t>
  </si>
  <si>
    <t>Total Dollar amount of FERA Accounts in Arrears - September 2021</t>
  </si>
  <si>
    <t>Total Dollar amount of Medical Base Line Accounts in Arrears - September 2021</t>
  </si>
  <si>
    <t xml:space="preserve">Arrearage Management Plan </t>
  </si>
  <si>
    <r>
      <t xml:space="preserve">Customer Removed Involuntarily from AMP </t>
    </r>
    <r>
      <rPr>
        <vertAlign val="superscript"/>
        <sz val="11"/>
        <color theme="1"/>
        <rFont val="Times New Roman"/>
        <family val="1"/>
      </rPr>
      <t>7</t>
    </r>
  </si>
  <si>
    <t>Total Dollar amount of Residential Accounts in Arrears - October 2021</t>
  </si>
  <si>
    <t>Total Dollar amount of non-CARE/FERA Accounts in Arrears - October 2021</t>
  </si>
  <si>
    <t>Total Dollar amount of CARE Accounts in Arrears - October 2021</t>
  </si>
  <si>
    <t>Total Dollar amount of FERA Accounts in Arrears - October 2021</t>
  </si>
  <si>
    <t>Total Dollar amount of Medical Base Line Accounts in Arrears - October 2021</t>
  </si>
  <si>
    <t>Total Dollar Amount of Residential Customers in Arrears – October 2021</t>
  </si>
  <si>
    <t>October</t>
  </si>
  <si>
    <t>October 2021 Zip Codes by Total Number of Disconnections</t>
  </si>
  <si>
    <t>October 2021 Zip Codes by Disconnection Rate</t>
  </si>
  <si>
    <r>
      <rPr>
        <vertAlign val="superscript"/>
        <sz val="10"/>
        <color theme="1"/>
        <rFont val="Calibri"/>
        <family val="2"/>
        <scheme val="minor"/>
      </rPr>
      <t xml:space="preserve">10 </t>
    </r>
    <r>
      <rPr>
        <sz val="10"/>
        <color theme="1"/>
        <rFont val="Calibri"/>
        <family val="2"/>
        <scheme val="minor"/>
      </rPr>
      <t>&gt;12 Months are related to automatic enrollment as part of COVID payment plans required by Bill Debt OIR Decision 21-06-036.</t>
    </r>
  </si>
  <si>
    <t>2021-09**</t>
  </si>
  <si>
    <t>2021-10**</t>
  </si>
  <si>
    <r>
      <rPr>
        <vertAlign val="superscript"/>
        <sz val="11"/>
        <color theme="1"/>
        <rFont val="Calibri"/>
        <family val="2"/>
        <scheme val="minor"/>
      </rPr>
      <t xml:space="preserve">10 </t>
    </r>
    <r>
      <rPr>
        <sz val="11"/>
        <color theme="1"/>
        <rFont val="Calibri"/>
        <family val="2"/>
        <scheme val="minor"/>
      </rPr>
      <t>&gt;12 Months</t>
    </r>
  </si>
  <si>
    <r>
      <t>MBL Household Counts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</si>
  <si>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New Households Enrolled</t>
  </si>
  <si>
    <r>
      <t>Certifications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</si>
  <si>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November</t>
  </si>
  <si>
    <t>December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</si>
  <si>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Includes households that recertify by self-certified or certified by medical practitioner.</t>
    </r>
  </si>
  <si>
    <t>MBL Only Households</t>
  </si>
  <si>
    <t>CARE and MBL Households</t>
  </si>
  <si>
    <t>FERA and MBL Households</t>
  </si>
  <si>
    <t>Total MBL Households</t>
  </si>
  <si>
    <t>Total Dollar amount of Residential Accounts in Arrears - November 2021</t>
  </si>
  <si>
    <t>Total Dollar amount of non-CARE/FERA Accounts in Arrears - November 2021</t>
  </si>
  <si>
    <t>Total Dollar amount of CARE Accounts in Arrears - November 2021</t>
  </si>
  <si>
    <t>Total Dollar amount of FERA Accounts in Arrears - November 2021</t>
  </si>
  <si>
    <t>Total Dollar amount of Medical Base Line Accounts in Arrears - November 2021</t>
  </si>
  <si>
    <t>Total Dollar Amount of Residential Customers in Arrears – November 2021</t>
  </si>
  <si>
    <t>November 2021 Zip Codes by Disconnection Rate</t>
  </si>
  <si>
    <t>November 2021 Zip Codes by Total Number of Disconnections</t>
  </si>
  <si>
    <t>Total Dollar amount of Residential Accounts in Arrears - December 2021</t>
  </si>
  <si>
    <t>Total Dollar amount of non-CARE/FERA Accounts in Arrears - December 2021</t>
  </si>
  <si>
    <t>Total Dollar amount of CARE Accounts in Arrears - December 2021</t>
  </si>
  <si>
    <t>Total Dollar amount of FERA Accounts in Arrears - December 2021</t>
  </si>
  <si>
    <t>Total Dollar amount of Medical Base Line Accounts in Arrears - December 2021</t>
  </si>
  <si>
    <t>December 2021 Zip Codes by Disconnection Rate</t>
  </si>
  <si>
    <t>December 2021 Zip Codes by Total Number of Disconnections</t>
  </si>
  <si>
    <t>2022-01</t>
  </si>
  <si>
    <t>Total Dollar Amount of Residential Customers in Arrears – December 2021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</si>
  <si>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Includes household(s) removed due to failure to recertify by self-certification or certification by medical practitioner,</t>
    </r>
  </si>
  <si>
    <t xml:space="preserve"> customers who requested to be de-enrolled,  and removal due to closed account. 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</si>
  <si>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Pursuant to Resolution 5169-E, the IOUs were directed to start providing MBL data, effective December 2021, beginning with</t>
    </r>
  </si>
  <si>
    <t xml:space="preserve">November 2021 activity.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</si>
  <si>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Pursuant to Resolution 5169-E, the IOUs were directed to start providing MBL data, effective December 2021, beginning with </t>
    </r>
  </si>
  <si>
    <t>SDG&amp;E also intends to refile corrected reports for any previous report impacted by this error to correct the record.</t>
  </si>
  <si>
    <t xml:space="preserve">** Includes customers automatically enrolled in COVID payment plans required by Bill Debt OIR </t>
  </si>
  <si>
    <t xml:space="preserve"> Decision 21-06-036 effective Sep 2021 and will continue through Sep 2022. </t>
  </si>
  <si>
    <t xml:space="preserve">Decision 21-06-036 effective Sep 2021 and will continue through Sep 2022. </t>
  </si>
  <si>
    <t>** Includes customers automatically enrolled in COVID payment plans required by Bill Debt OIR</t>
  </si>
  <si>
    <t>*Upon further review, SDG&amp;E found an error in this field.  The corrected data is reflected with this filing.</t>
  </si>
  <si>
    <t>*Upon further review, SDG&amp;E found an error in the CARE Post-Enrollment and PEV fields.  The corrected data is reflected with this filing.  SDG&amp;E also intends to refile corrected reports for any previous report impacted by this error to correct the record.</t>
  </si>
  <si>
    <t>Total Households *</t>
  </si>
  <si>
    <r>
      <t>Dual Participation Household Counts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</si>
  <si>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Removed Households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*</t>
    </r>
  </si>
  <si>
    <t>previous report impacted by this error to correct the record(s) in the new MBL template to be filed in February 2022.</t>
  </si>
  <si>
    <t xml:space="preserve">*Upon further review, SDG&amp;E found an error in enrollment counts which affects the notated fields and the entire table below. SDG&amp;E intends to refile corrected reports for 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</si>
</sst>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&quot;$&quot;#,##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2"/>
      <color rgb="FFFF0000"/>
      <name val="Times New Roman"/>
      <family val="1"/>
    </font>
    <font>
      <sz val="8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71">
    <xf numFmtId="0" fontId="0" fillId="0" borderId="0" xfId="0"/>
    <xf numFmtId="3" fontId="0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/>
    <xf numFmtId="9" fontId="3" fillId="0" borderId="6" xfId="2" applyFont="1" applyFill="1" applyBorder="1" applyAlignment="1">
      <alignment vertical="center" wrapText="1"/>
    </xf>
    <xf numFmtId="164" fontId="3" fillId="0" borderId="0" xfId="3" applyNumberFormat="1" applyFont="1" applyFill="1"/>
    <xf numFmtId="0" fontId="3" fillId="0" borderId="0" xfId="1" applyFont="1"/>
    <xf numFmtId="0" fontId="4" fillId="0" borderId="0" xfId="1" applyFont="1"/>
    <xf numFmtId="0" fontId="3" fillId="0" borderId="5" xfId="1" applyFont="1" applyBorder="1" applyAlignment="1">
      <alignment vertical="center" wrapText="1"/>
    </xf>
    <xf numFmtId="0" fontId="0" fillId="0" borderId="10" xfId="5" applyFont="1" applyBorder="1" applyAlignment="1">
      <alignment horizontal="center" vertical="center"/>
    </xf>
    <xf numFmtId="0" fontId="0" fillId="0" borderId="11" xfId="5" applyFont="1" applyBorder="1" applyAlignment="1">
      <alignment horizontal="center" vertical="center"/>
    </xf>
    <xf numFmtId="0" fontId="2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Font="1" applyFill="1" applyAlignment="1">
      <alignment vertical="center"/>
    </xf>
    <xf numFmtId="3" fontId="0" fillId="0" borderId="4" xfId="0" applyNumberFormat="1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vertical="center" wrapText="1"/>
    </xf>
    <xf numFmtId="10" fontId="0" fillId="0" borderId="6" xfId="7" applyNumberFormat="1" applyFont="1" applyFill="1" applyBorder="1" applyAlignment="1">
      <alignment horizontal="center" vertical="center"/>
    </xf>
    <xf numFmtId="38" fontId="3" fillId="0" borderId="6" xfId="1" applyNumberFormat="1" applyFont="1" applyBorder="1" applyAlignment="1">
      <alignment vertical="center" wrapText="1"/>
    </xf>
    <xf numFmtId="0" fontId="2" fillId="0" borderId="12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10" fontId="2" fillId="0" borderId="14" xfId="7" applyNumberFormat="1" applyFont="1" applyFill="1" applyBorder="1" applyAlignment="1">
      <alignment horizontal="center" vertical="center"/>
    </xf>
    <xf numFmtId="1" fontId="0" fillId="0" borderId="6" xfId="6" applyNumberFormat="1" applyFont="1" applyFill="1" applyBorder="1" applyAlignment="1">
      <alignment vertical="center"/>
    </xf>
    <xf numFmtId="3" fontId="0" fillId="0" borderId="0" xfId="0" applyNumberFormat="1" applyFill="1"/>
    <xf numFmtId="0" fontId="0" fillId="0" borderId="11" xfId="0" applyBorder="1" applyAlignment="1">
      <alignment horizontal="center" vertical="center"/>
    </xf>
    <xf numFmtId="3" fontId="0" fillId="0" borderId="1" xfId="0" applyNumberFormat="1" applyBorder="1"/>
    <xf numFmtId="165" fontId="3" fillId="0" borderId="6" xfId="8" applyNumberFormat="1" applyFont="1" applyFill="1" applyBorder="1" applyAlignment="1">
      <alignment vertical="center" wrapText="1"/>
    </xf>
    <xf numFmtId="1" fontId="3" fillId="0" borderId="1" xfId="3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 applyFont="1"/>
    <xf numFmtId="0" fontId="6" fillId="0" borderId="0" xfId="1" applyFont="1"/>
    <xf numFmtId="0" fontId="7" fillId="0" borderId="0" xfId="1" applyFont="1" applyAlignment="1">
      <alignment horizontal="left"/>
    </xf>
    <xf numFmtId="0" fontId="5" fillId="0" borderId="0" xfId="1" applyFont="1"/>
    <xf numFmtId="0" fontId="3" fillId="0" borderId="6" xfId="1" applyFont="1" applyBorder="1" applyAlignment="1">
      <alignment vertical="center" wrapText="1"/>
    </xf>
    <xf numFmtId="3" fontId="3" fillId="0" borderId="0" xfId="1" applyNumberFormat="1" applyFont="1"/>
    <xf numFmtId="3" fontId="2" fillId="0" borderId="0" xfId="1" applyNumberFormat="1" applyFont="1"/>
    <xf numFmtId="0" fontId="11" fillId="0" borderId="0" xfId="1" applyFont="1" applyAlignment="1">
      <alignment horizontal="left"/>
    </xf>
    <xf numFmtId="4" fontId="3" fillId="0" borderId="0" xfId="1" applyNumberFormat="1" applyFont="1"/>
    <xf numFmtId="43" fontId="3" fillId="0" borderId="0" xfId="3" applyFont="1" applyFill="1"/>
    <xf numFmtId="44" fontId="3" fillId="0" borderId="0" xfId="1" applyNumberFormat="1" applyFont="1"/>
    <xf numFmtId="43" fontId="3" fillId="0" borderId="0" xfId="1" applyNumberFormat="1" applyFont="1"/>
    <xf numFmtId="0" fontId="9" fillId="0" borderId="0" xfId="1" applyFont="1"/>
    <xf numFmtId="0" fontId="10" fillId="0" borderId="0" xfId="1"/>
    <xf numFmtId="0" fontId="3" fillId="0" borderId="1" xfId="3" applyNumberFormat="1" applyFont="1" applyFill="1" applyBorder="1" applyAlignment="1">
      <alignment vertical="center" wrapText="1"/>
    </xf>
    <xf numFmtId="164" fontId="3" fillId="0" borderId="1" xfId="6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0" xfId="0" applyFont="1"/>
    <xf numFmtId="164" fontId="13" fillId="2" borderId="2" xfId="6" applyNumberFormat="1" applyFont="1" applyFill="1" applyBorder="1" applyAlignment="1" applyProtection="1">
      <alignment horizontal="center" vertical="center"/>
    </xf>
    <xf numFmtId="164" fontId="13" fillId="2" borderId="1" xfId="6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1" applyFont="1" applyFill="1"/>
    <xf numFmtId="0" fontId="6" fillId="0" borderId="0" xfId="1" applyFont="1" applyFill="1"/>
    <xf numFmtId="0" fontId="7" fillId="0" borderId="0" xfId="1" applyFont="1" applyFill="1" applyAlignment="1">
      <alignment horizontal="left"/>
    </xf>
    <xf numFmtId="0" fontId="5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3" fillId="0" borderId="5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38" fontId="3" fillId="0" borderId="6" xfId="1" applyNumberFormat="1" applyFont="1" applyFill="1" applyBorder="1" applyAlignment="1">
      <alignment vertical="center" wrapText="1"/>
    </xf>
    <xf numFmtId="3" fontId="3" fillId="0" borderId="0" xfId="1" applyNumberFormat="1" applyFont="1" applyFill="1"/>
    <xf numFmtId="3" fontId="2" fillId="0" borderId="0" xfId="1" applyNumberFormat="1" applyFont="1" applyFill="1"/>
    <xf numFmtId="0" fontId="11" fillId="0" borderId="0" xfId="1" applyFont="1" applyFill="1" applyAlignment="1">
      <alignment horizontal="left"/>
    </xf>
    <xf numFmtId="0" fontId="9" fillId="0" borderId="0" xfId="1" applyFont="1" applyFill="1"/>
    <xf numFmtId="0" fontId="10" fillId="0" borderId="0" xfId="1" applyFill="1"/>
    <xf numFmtId="0" fontId="15" fillId="0" borderId="0" xfId="1" applyFont="1" applyFill="1"/>
    <xf numFmtId="44" fontId="15" fillId="0" borderId="0" xfId="1" applyNumberFormat="1" applyFont="1" applyFill="1"/>
    <xf numFmtId="3" fontId="15" fillId="0" borderId="0" xfId="1" applyNumberFormat="1" applyFont="1" applyFill="1"/>
    <xf numFmtId="43" fontId="15" fillId="0" borderId="0" xfId="1" applyNumberFormat="1" applyFont="1" applyFill="1"/>
    <xf numFmtId="0" fontId="16" fillId="0" borderId="0" xfId="1" applyFont="1" applyFill="1"/>
    <xf numFmtId="164" fontId="15" fillId="0" borderId="0" xfId="3" applyNumberFormat="1" applyFont="1" applyFill="1"/>
    <xf numFmtId="0" fontId="17" fillId="0" borderId="0" xfId="1" applyFont="1" applyFill="1"/>
    <xf numFmtId="3" fontId="3" fillId="0" borderId="1" xfId="3" applyNumberFormat="1" applyFont="1" applyFill="1" applyBorder="1" applyAlignment="1">
      <alignment vertical="center" wrapText="1"/>
    </xf>
    <xf numFmtId="165" fontId="3" fillId="0" borderId="0" xfId="1" applyNumberFormat="1" applyFont="1" applyFill="1"/>
    <xf numFmtId="0" fontId="15" fillId="0" borderId="0" xfId="0" applyFont="1" applyFill="1" applyBorder="1" applyAlignment="1">
      <alignment horizontal="left" vertical="center"/>
    </xf>
    <xf numFmtId="3" fontId="0" fillId="0" borderId="0" xfId="0" applyNumberFormat="1" applyFont="1" applyFill="1"/>
    <xf numFmtId="3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right"/>
    </xf>
    <xf numFmtId="0" fontId="18" fillId="0" borderId="0" xfId="0" applyFont="1" applyFill="1"/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vertical="center" wrapText="1"/>
    </xf>
    <xf numFmtId="3" fontId="0" fillId="0" borderId="1" xfId="0" applyNumberFormat="1" applyFill="1" applyBorder="1" applyAlignment="1">
      <alignment horizontal="right"/>
    </xf>
    <xf numFmtId="3" fontId="3" fillId="0" borderId="1" xfId="3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horizontal="right" vertical="center" wrapText="1"/>
    </xf>
    <xf numFmtId="164" fontId="13" fillId="2" borderId="2" xfId="6" applyNumberFormat="1" applyFont="1" applyFill="1" applyBorder="1" applyAlignment="1" applyProtection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4" borderId="1" xfId="0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5" borderId="1" xfId="0" applyFill="1" applyBorder="1"/>
    <xf numFmtId="0" fontId="2" fillId="0" borderId="20" xfId="0" applyFont="1" applyBorder="1"/>
    <xf numFmtId="0" fontId="2" fillId="0" borderId="24" xfId="0" applyFont="1" applyBorder="1"/>
    <xf numFmtId="0" fontId="2" fillId="4" borderId="25" xfId="0" applyFont="1" applyFill="1" applyBorder="1"/>
    <xf numFmtId="0" fontId="2" fillId="0" borderId="26" xfId="0" applyFont="1" applyBorder="1"/>
    <xf numFmtId="0" fontId="2" fillId="0" borderId="25" xfId="0" applyFont="1" applyBorder="1"/>
    <xf numFmtId="0" fontId="2" fillId="0" borderId="15" xfId="0" applyFont="1" applyBorder="1"/>
    <xf numFmtId="0" fontId="0" fillId="0" borderId="20" xfId="0" applyBorder="1" applyAlignment="1">
      <alignment horizontal="left"/>
    </xf>
    <xf numFmtId="0" fontId="0" fillId="4" borderId="2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7" xfId="0" applyBorder="1"/>
    <xf numFmtId="0" fontId="0" fillId="4" borderId="28" xfId="0" applyFill="1" applyBorder="1" applyAlignment="1">
      <alignment horizontal="center"/>
    </xf>
    <xf numFmtId="0" fontId="0" fillId="0" borderId="30" xfId="0" applyBorder="1"/>
    <xf numFmtId="0" fontId="0" fillId="4" borderId="26" xfId="0" applyFill="1" applyBorder="1" applyAlignment="1">
      <alignment horizontal="center"/>
    </xf>
    <xf numFmtId="0" fontId="0" fillId="5" borderId="0" xfId="0" applyFill="1"/>
    <xf numFmtId="0" fontId="0" fillId="0" borderId="24" xfId="0" applyBorder="1"/>
    <xf numFmtId="0" fontId="0" fillId="0" borderId="25" xfId="0" applyBorder="1"/>
    <xf numFmtId="164" fontId="0" fillId="0" borderId="1" xfId="6" applyNumberFormat="1" applyFont="1" applyBorder="1"/>
    <xf numFmtId="3" fontId="0" fillId="0" borderId="1" xfId="0" applyNumberFormat="1" applyBorder="1" applyAlignment="1">
      <alignment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/>
    <xf numFmtId="0" fontId="0" fillId="0" borderId="0" xfId="0" applyFill="1" applyBorder="1"/>
    <xf numFmtId="164" fontId="0" fillId="0" borderId="19" xfId="6" applyNumberFormat="1" applyFont="1" applyBorder="1"/>
    <xf numFmtId="164" fontId="0" fillId="0" borderId="25" xfId="6" applyNumberFormat="1" applyFont="1" applyBorder="1"/>
    <xf numFmtId="9" fontId="0" fillId="4" borderId="1" xfId="7" applyFont="1" applyFill="1" applyBorder="1"/>
    <xf numFmtId="0" fontId="23" fillId="0" borderId="0" xfId="0" applyFont="1"/>
    <xf numFmtId="0" fontId="23" fillId="0" borderId="0" xfId="0" applyFont="1" applyFill="1" applyBorder="1" applyAlignment="1">
      <alignment horizontal="left"/>
    </xf>
    <xf numFmtId="9" fontId="0" fillId="5" borderId="1" xfId="7" quotePrefix="1" applyFont="1" applyFill="1" applyBorder="1"/>
    <xf numFmtId="9" fontId="0" fillId="0" borderId="1" xfId="7" applyFont="1" applyBorder="1"/>
    <xf numFmtId="0" fontId="24" fillId="0" borderId="0" xfId="9"/>
    <xf numFmtId="164" fontId="0" fillId="0" borderId="0" xfId="6" applyNumberFormat="1" applyFont="1"/>
    <xf numFmtId="3" fontId="0" fillId="0" borderId="0" xfId="0" applyNumberFormat="1" applyFill="1" applyBorder="1"/>
    <xf numFmtId="0" fontId="1" fillId="0" borderId="0" xfId="0" applyFont="1"/>
    <xf numFmtId="0" fontId="3" fillId="0" borderId="0" xfId="3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/>
    </xf>
    <xf numFmtId="3" fontId="0" fillId="0" borderId="21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8" xfId="0" applyBorder="1" applyAlignment="1">
      <alignment horizontal="right"/>
    </xf>
    <xf numFmtId="3" fontId="0" fillId="0" borderId="28" xfId="0" applyNumberFormat="1" applyBorder="1" applyAlignment="1">
      <alignment horizontal="right"/>
    </xf>
    <xf numFmtId="9" fontId="0" fillId="0" borderId="26" xfId="0" applyNumberFormat="1" applyBorder="1" applyAlignment="1">
      <alignment horizontal="right"/>
    </xf>
    <xf numFmtId="0" fontId="0" fillId="5" borderId="1" xfId="0" applyFont="1" applyFill="1" applyBorder="1" applyAlignment="1"/>
    <xf numFmtId="164" fontId="0" fillId="0" borderId="0" xfId="6" applyNumberFormat="1" applyFont="1" applyFill="1"/>
    <xf numFmtId="3" fontId="2" fillId="0" borderId="21" xfId="0" applyNumberFormat="1" applyFont="1" applyBorder="1" applyAlignment="1">
      <alignment horizontal="right"/>
    </xf>
    <xf numFmtId="3" fontId="2" fillId="0" borderId="34" xfId="0" applyNumberFormat="1" applyFont="1" applyBorder="1" applyAlignment="1">
      <alignment horizontal="right"/>
    </xf>
    <xf numFmtId="0" fontId="2" fillId="0" borderId="1" xfId="0" applyFont="1" applyBorder="1"/>
    <xf numFmtId="0" fontId="26" fillId="0" borderId="1" xfId="0" applyFont="1" applyBorder="1"/>
    <xf numFmtId="0" fontId="26" fillId="0" borderId="4" xfId="0" applyFont="1" applyBorder="1"/>
    <xf numFmtId="0" fontId="0" fillId="0" borderId="1" xfId="0" quotePrefix="1" applyBorder="1"/>
    <xf numFmtId="0" fontId="27" fillId="0" borderId="0" xfId="0" applyFont="1"/>
    <xf numFmtId="0" fontId="2" fillId="0" borderId="1" xfId="0" applyFont="1" applyBorder="1" applyAlignment="1">
      <alignment wrapText="1"/>
    </xf>
    <xf numFmtId="44" fontId="4" fillId="0" borderId="0" xfId="1" applyNumberFormat="1" applyFont="1" applyFill="1"/>
    <xf numFmtId="0" fontId="13" fillId="0" borderId="1" xfId="0" applyFont="1" applyBorder="1" applyAlignment="1">
      <alignment horizontal="center" vertical="center"/>
    </xf>
    <xf numFmtId="3" fontId="0" fillId="0" borderId="22" xfId="0" applyNumberFormat="1" applyBorder="1" applyAlignment="1">
      <alignment horizontal="right"/>
    </xf>
    <xf numFmtId="3" fontId="2" fillId="0" borderId="42" xfId="0" applyNumberFormat="1" applyFont="1" applyBorder="1" applyAlignment="1">
      <alignment horizontal="right"/>
    </xf>
    <xf numFmtId="0" fontId="2" fillId="0" borderId="31" xfId="0" applyFont="1" applyBorder="1"/>
    <xf numFmtId="3" fontId="2" fillId="0" borderId="22" xfId="0" applyNumberFormat="1" applyFont="1" applyBorder="1" applyAlignment="1">
      <alignment horizontal="right"/>
    </xf>
    <xf numFmtId="0" fontId="2" fillId="0" borderId="29" xfId="0" applyFont="1" applyBorder="1"/>
    <xf numFmtId="3" fontId="2" fillId="0" borderId="19" xfId="0" applyNumberFormat="1" applyFont="1" applyBorder="1" applyAlignment="1">
      <alignment horizontal="right"/>
    </xf>
    <xf numFmtId="9" fontId="0" fillId="0" borderId="31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167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9" xfId="0" applyBorder="1" applyAlignment="1">
      <alignment horizontal="right"/>
    </xf>
    <xf numFmtId="3" fontId="0" fillId="0" borderId="29" xfId="0" applyNumberFormat="1" applyBorder="1" applyAlignment="1">
      <alignment horizontal="right"/>
    </xf>
    <xf numFmtId="0" fontId="0" fillId="0" borderId="0" xfId="0" applyAlignment="1">
      <alignment vertical="center"/>
    </xf>
    <xf numFmtId="0" fontId="12" fillId="0" borderId="0" xfId="0" applyFont="1"/>
    <xf numFmtId="164" fontId="0" fillId="0" borderId="29" xfId="6" applyNumberFormat="1" applyFont="1" applyBorder="1"/>
    <xf numFmtId="9" fontId="0" fillId="0" borderId="19" xfId="7" applyFont="1" applyBorder="1"/>
    <xf numFmtId="0" fontId="0" fillId="0" borderId="31" xfId="0" applyBorder="1"/>
    <xf numFmtId="9" fontId="0" fillId="0" borderId="1" xfId="7" applyFont="1" applyFill="1" applyBorder="1"/>
    <xf numFmtId="0" fontId="0" fillId="0" borderId="0" xfId="0" applyFill="1" applyAlignment="1">
      <alignment vertical="center"/>
    </xf>
    <xf numFmtId="0" fontId="26" fillId="0" borderId="4" xfId="0" applyFont="1" applyFill="1" applyBorder="1"/>
    <xf numFmtId="0" fontId="0" fillId="5" borderId="32" xfId="0" applyFont="1" applyFill="1" applyBorder="1" applyAlignment="1">
      <alignment horizontal="left" wrapText="1"/>
    </xf>
    <xf numFmtId="0" fontId="0" fillId="5" borderId="0" xfId="0" applyFont="1" applyFill="1" applyBorder="1" applyAlignment="1">
      <alignment horizontal="left" wrapText="1"/>
    </xf>
    <xf numFmtId="0" fontId="0" fillId="5" borderId="33" xfId="0" applyFont="1" applyFill="1" applyBorder="1" applyAlignment="1">
      <alignment horizontal="left" wrapText="1"/>
    </xf>
    <xf numFmtId="0" fontId="0" fillId="5" borderId="10" xfId="0" applyFont="1" applyFill="1" applyBorder="1" applyAlignment="1">
      <alignment horizontal="left" wrapText="1"/>
    </xf>
    <xf numFmtId="0" fontId="0" fillId="5" borderId="11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left" wrapText="1"/>
    </xf>
    <xf numFmtId="0" fontId="2" fillId="5" borderId="0" xfId="0" applyFont="1" applyFill="1" applyAlignment="1">
      <alignment horizontal="left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3" fillId="5" borderId="7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3" fillId="5" borderId="48" xfId="0" applyFont="1" applyFill="1" applyBorder="1" applyAlignment="1">
      <alignment horizontal="left"/>
    </xf>
    <xf numFmtId="0" fontId="13" fillId="5" borderId="49" xfId="0" applyFont="1" applyFill="1" applyBorder="1" applyAlignment="1">
      <alignment horizontal="left"/>
    </xf>
    <xf numFmtId="0" fontId="13" fillId="5" borderId="50" xfId="0" applyFont="1" applyFill="1" applyBorder="1" applyAlignment="1">
      <alignment horizontal="left"/>
    </xf>
    <xf numFmtId="0" fontId="13" fillId="5" borderId="46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3" fillId="5" borderId="47" xfId="0" applyFont="1" applyFill="1" applyBorder="1" applyAlignment="1">
      <alignment horizontal="left"/>
    </xf>
    <xf numFmtId="0" fontId="13" fillId="5" borderId="43" xfId="0" applyFont="1" applyFill="1" applyBorder="1" applyAlignment="1">
      <alignment horizontal="left"/>
    </xf>
    <xf numFmtId="0" fontId="13" fillId="5" borderId="44" xfId="0" applyFont="1" applyFill="1" applyBorder="1" applyAlignment="1">
      <alignment horizontal="left"/>
    </xf>
    <xf numFmtId="0" fontId="13" fillId="5" borderId="45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7" borderId="35" xfId="0" applyFill="1" applyBorder="1"/>
    <xf numFmtId="0" fontId="0" fillId="7" borderId="36" xfId="0" applyFill="1" applyBorder="1"/>
    <xf numFmtId="0" fontId="0" fillId="7" borderId="37" xfId="0" applyFill="1" applyBorder="1"/>
    <xf numFmtId="0" fontId="0" fillId="7" borderId="23" xfId="0" applyFill="1" applyBorder="1"/>
    <xf numFmtId="0" fontId="0" fillId="7" borderId="0" xfId="0" applyFill="1" applyBorder="1"/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0">
    <cellStyle name="Comma" xfId="6" builtinId="3"/>
    <cellStyle name="Comma 2" xfId="3" xr:uid="{54703A42-993D-49C7-BB73-EF9A81E5326F}"/>
    <cellStyle name="Currency" xfId="8" builtinId="4"/>
    <cellStyle name="Currency 2" xfId="4" xr:uid="{51B4C1CB-7273-47F0-A86E-64977273D70B}"/>
    <cellStyle name="Hyperlink" xfId="9" builtinId="8"/>
    <cellStyle name="Normal" xfId="0" builtinId="0"/>
    <cellStyle name="Normal 179 2 2" xfId="5" xr:uid="{C66E9523-983E-440B-A26B-B3033FFF3B53}"/>
    <cellStyle name="Normal 2" xfId="1" xr:uid="{0FC7C83E-4E32-4BD1-9A6D-C8FFEF57FE57}"/>
    <cellStyle name="Percent" xfId="7" builtinId="5"/>
    <cellStyle name="Percent 2" xfId="2" xr:uid="{A3111210-3509-4F14-A59F-648E30558899}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E528-778C-40A4-A69A-140AC5ACA2FD}">
  <dimension ref="A1:M96"/>
  <sheetViews>
    <sheetView topLeftCell="A40" zoomScale="90" zoomScaleNormal="90" workbookViewId="0">
      <selection activeCell="A19" sqref="A19"/>
    </sheetView>
  </sheetViews>
  <sheetFormatPr defaultRowHeight="15" outlineLevelRow="1" x14ac:dyDescent="0.25"/>
  <cols>
    <col min="1" max="1" width="71.7109375" bestFit="1" customWidth="1"/>
    <col min="2" max="7" width="9.7109375" customWidth="1"/>
    <col min="8" max="8" width="10.28515625" customWidth="1"/>
    <col min="13" max="13" width="12.28515625" bestFit="1" customWidth="1"/>
  </cols>
  <sheetData>
    <row r="1" spans="1:10" ht="15.75" thickBot="1" x14ac:dyDescent="0.3">
      <c r="A1" s="197" t="s">
        <v>158</v>
      </c>
      <c r="B1" s="198"/>
      <c r="C1" s="198"/>
      <c r="D1" s="198"/>
      <c r="E1" s="198"/>
      <c r="F1" s="198"/>
      <c r="G1" s="198"/>
      <c r="H1" s="199"/>
    </row>
    <row r="2" spans="1:10" x14ac:dyDescent="0.25">
      <c r="A2" s="102" t="s">
        <v>159</v>
      </c>
      <c r="B2" s="103" t="s">
        <v>160</v>
      </c>
      <c r="C2" s="103" t="s">
        <v>161</v>
      </c>
      <c r="D2" s="103" t="s">
        <v>162</v>
      </c>
      <c r="E2" s="103" t="s">
        <v>163</v>
      </c>
      <c r="F2" s="103" t="s">
        <v>164</v>
      </c>
      <c r="G2" s="103" t="s">
        <v>165</v>
      </c>
      <c r="H2" s="104" t="s">
        <v>166</v>
      </c>
    </row>
    <row r="3" spans="1:10" ht="17.25" x14ac:dyDescent="0.25">
      <c r="A3" s="105" t="s">
        <v>167</v>
      </c>
      <c r="B3" s="140"/>
      <c r="C3" s="143">
        <v>0.13370473537604458</v>
      </c>
      <c r="D3" s="143">
        <v>0.12060301507537688</v>
      </c>
      <c r="E3" s="187">
        <v>8.0428954423592491E-2</v>
      </c>
      <c r="F3" s="187">
        <v>0.14285714285714285</v>
      </c>
      <c r="G3" s="144">
        <v>0</v>
      </c>
      <c r="H3" s="185">
        <v>0</v>
      </c>
    </row>
    <row r="4" spans="1:10" x14ac:dyDescent="0.25">
      <c r="A4" s="105" t="s">
        <v>168</v>
      </c>
      <c r="B4" s="107"/>
      <c r="C4" s="60">
        <v>359</v>
      </c>
      <c r="D4" s="60">
        <v>597</v>
      </c>
      <c r="E4" s="90">
        <v>373</v>
      </c>
      <c r="F4" s="90">
        <v>42</v>
      </c>
      <c r="G4" s="60">
        <v>48</v>
      </c>
      <c r="H4" s="106">
        <v>39</v>
      </c>
    </row>
    <row r="5" spans="1:10" x14ac:dyDescent="0.25">
      <c r="A5" s="105" t="s">
        <v>169</v>
      </c>
      <c r="B5" s="107"/>
      <c r="C5" s="60">
        <v>48</v>
      </c>
      <c r="D5" s="60">
        <v>72</v>
      </c>
      <c r="E5" s="90">
        <v>30</v>
      </c>
      <c r="F5" s="90">
        <v>6</v>
      </c>
      <c r="G5" s="60">
        <v>0</v>
      </c>
      <c r="H5" s="106">
        <v>0</v>
      </c>
    </row>
    <row r="6" spans="1:10" ht="17.25" x14ac:dyDescent="0.25">
      <c r="A6" s="105" t="s">
        <v>170</v>
      </c>
      <c r="B6" s="140"/>
      <c r="C6" s="144">
        <v>0</v>
      </c>
      <c r="D6" s="144">
        <v>0</v>
      </c>
      <c r="E6" s="187">
        <v>0</v>
      </c>
      <c r="F6" s="187">
        <v>0</v>
      </c>
      <c r="G6" s="144">
        <v>0</v>
      </c>
      <c r="H6" s="185">
        <v>0</v>
      </c>
    </row>
    <row r="7" spans="1:10" x14ac:dyDescent="0.25">
      <c r="A7" s="105" t="s">
        <v>168</v>
      </c>
      <c r="B7" s="107"/>
      <c r="C7" s="60">
        <v>40</v>
      </c>
      <c r="D7" s="60">
        <v>118</v>
      </c>
      <c r="E7" s="60">
        <v>0</v>
      </c>
      <c r="F7" s="60">
        <v>0</v>
      </c>
      <c r="G7" s="60">
        <v>0</v>
      </c>
      <c r="H7" s="106">
        <v>0</v>
      </c>
    </row>
    <row r="8" spans="1:10" x14ac:dyDescent="0.25">
      <c r="A8" s="105" t="s">
        <v>169</v>
      </c>
      <c r="B8" s="107"/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06">
        <v>0</v>
      </c>
    </row>
    <row r="9" spans="1:10" ht="17.25" x14ac:dyDescent="0.25">
      <c r="A9" s="105" t="s">
        <v>171</v>
      </c>
      <c r="B9" s="151">
        <v>6206</v>
      </c>
      <c r="C9" s="151">
        <v>5675</v>
      </c>
      <c r="D9" s="151">
        <v>4828</v>
      </c>
      <c r="E9" s="151">
        <v>4015</v>
      </c>
      <c r="F9" s="151">
        <v>3855</v>
      </c>
      <c r="G9" s="128">
        <v>3445</v>
      </c>
      <c r="H9" s="138">
        <v>3196</v>
      </c>
      <c r="J9" s="145"/>
    </row>
    <row r="10" spans="1:10" ht="17.25" x14ac:dyDescent="0.25">
      <c r="A10" s="105" t="s">
        <v>172</v>
      </c>
      <c r="B10" s="151">
        <v>6995</v>
      </c>
      <c r="C10" s="151">
        <v>4205</v>
      </c>
      <c r="D10" s="151">
        <v>2860</v>
      </c>
      <c r="E10" s="151">
        <v>2043</v>
      </c>
      <c r="F10" s="151">
        <v>1656</v>
      </c>
      <c r="G10" s="128">
        <v>1099</v>
      </c>
      <c r="H10" s="138">
        <v>908</v>
      </c>
    </row>
    <row r="11" spans="1:10" ht="18" thickBot="1" x14ac:dyDescent="0.3">
      <c r="A11" s="126" t="s">
        <v>173</v>
      </c>
      <c r="B11" s="127">
        <v>10</v>
      </c>
      <c r="C11" s="127">
        <v>6</v>
      </c>
      <c r="D11" s="139">
        <v>5</v>
      </c>
      <c r="E11" s="139">
        <v>3</v>
      </c>
      <c r="F11" s="139">
        <v>3</v>
      </c>
      <c r="G11" s="139">
        <v>2</v>
      </c>
      <c r="H11" s="184">
        <v>2</v>
      </c>
    </row>
    <row r="12" spans="1:10" ht="29.25" customHeight="1" x14ac:dyDescent="0.25">
      <c r="A12" s="218" t="s">
        <v>174</v>
      </c>
      <c r="B12" s="219"/>
      <c r="C12" s="219"/>
      <c r="D12" s="219"/>
      <c r="E12" s="219"/>
      <c r="F12" s="219"/>
      <c r="G12" s="219"/>
      <c r="H12" s="220"/>
    </row>
    <row r="13" spans="1:10" ht="15.75" x14ac:dyDescent="0.25">
      <c r="A13" s="215" t="s">
        <v>175</v>
      </c>
      <c r="B13" s="216"/>
      <c r="C13" s="216"/>
      <c r="D13" s="216"/>
      <c r="E13" s="216"/>
      <c r="F13" s="216"/>
      <c r="G13" s="216"/>
      <c r="H13" s="217"/>
    </row>
    <row r="14" spans="1:10" ht="15.75" x14ac:dyDescent="0.25">
      <c r="A14" s="215" t="s">
        <v>206</v>
      </c>
      <c r="B14" s="216"/>
      <c r="C14" s="216"/>
      <c r="D14" s="216"/>
      <c r="E14" s="216"/>
      <c r="F14" s="216"/>
      <c r="G14" s="216"/>
      <c r="H14" s="217"/>
    </row>
    <row r="15" spans="1:10" ht="15.75" x14ac:dyDescent="0.25">
      <c r="A15" s="215" t="s">
        <v>207</v>
      </c>
      <c r="B15" s="216"/>
      <c r="C15" s="216"/>
      <c r="D15" s="216"/>
      <c r="E15" s="216"/>
      <c r="F15" s="216"/>
      <c r="G15" s="216"/>
      <c r="H15" s="217"/>
    </row>
    <row r="16" spans="1:10" ht="15.75" x14ac:dyDescent="0.25">
      <c r="A16" s="215" t="s">
        <v>208</v>
      </c>
      <c r="B16" s="216"/>
      <c r="C16" s="216"/>
      <c r="D16" s="216"/>
      <c r="E16" s="216"/>
      <c r="F16" s="216"/>
      <c r="G16" s="216"/>
      <c r="H16" s="217"/>
    </row>
    <row r="17" spans="1:13" ht="15.75" customHeight="1" x14ac:dyDescent="0.25">
      <c r="A17" s="190" t="s">
        <v>292</v>
      </c>
      <c r="B17" s="191"/>
      <c r="C17" s="191"/>
      <c r="D17" s="191"/>
      <c r="E17" s="191"/>
      <c r="F17" s="191"/>
      <c r="G17" s="191"/>
      <c r="H17" s="192"/>
      <c r="M17" s="146"/>
    </row>
    <row r="18" spans="1:13" ht="15.75" customHeight="1" thickBot="1" x14ac:dyDescent="0.3">
      <c r="A18" s="193"/>
      <c r="B18" s="194"/>
      <c r="C18" s="194"/>
      <c r="D18" s="194"/>
      <c r="E18" s="194"/>
      <c r="F18" s="194"/>
      <c r="G18" s="194"/>
      <c r="H18" s="195"/>
      <c r="M18" s="146"/>
    </row>
    <row r="19" spans="1:13" ht="15.75" thickBot="1" x14ac:dyDescent="0.3"/>
    <row r="20" spans="1:13" ht="18" outlineLevel="1" thickBot="1" x14ac:dyDescent="0.3">
      <c r="A20" s="197" t="s">
        <v>176</v>
      </c>
      <c r="B20" s="198"/>
      <c r="C20" s="198"/>
      <c r="D20" s="198"/>
      <c r="E20" s="198"/>
      <c r="F20" s="198"/>
      <c r="G20" s="198"/>
      <c r="H20" s="199"/>
    </row>
    <row r="21" spans="1:13" ht="15.75" outlineLevel="1" thickBot="1" x14ac:dyDescent="0.3">
      <c r="A21" s="200" t="s">
        <v>177</v>
      </c>
      <c r="B21" s="201"/>
      <c r="C21" s="201"/>
      <c r="D21" s="201"/>
      <c r="E21" s="201"/>
      <c r="F21" s="201"/>
      <c r="G21" s="201"/>
      <c r="H21" s="202"/>
    </row>
    <row r="22" spans="1:13" outlineLevel="1" x14ac:dyDescent="0.25">
      <c r="A22" s="108" t="s">
        <v>159</v>
      </c>
      <c r="B22" s="109" t="s">
        <v>160</v>
      </c>
      <c r="C22" s="109" t="s">
        <v>161</v>
      </c>
      <c r="D22" s="109" t="s">
        <v>162</v>
      </c>
      <c r="E22" s="109" t="s">
        <v>163</v>
      </c>
      <c r="F22" s="109" t="s">
        <v>164</v>
      </c>
      <c r="G22" s="109" t="s">
        <v>165</v>
      </c>
      <c r="H22" s="110" t="s">
        <v>166</v>
      </c>
    </row>
    <row r="23" spans="1:13" outlineLevel="1" x14ac:dyDescent="0.25">
      <c r="A23" s="105" t="s">
        <v>178</v>
      </c>
      <c r="B23" s="107"/>
      <c r="C23" s="151">
        <v>300</v>
      </c>
      <c r="D23" s="151">
        <v>1210</v>
      </c>
      <c r="E23" s="151">
        <v>394</v>
      </c>
      <c r="F23" s="151">
        <v>209</v>
      </c>
      <c r="G23" s="60">
        <v>609</v>
      </c>
      <c r="H23" s="106">
        <v>349</v>
      </c>
      <c r="J23" s="145"/>
    </row>
    <row r="24" spans="1:13" ht="15.75" outlineLevel="1" thickBot="1" x14ac:dyDescent="0.3">
      <c r="A24" s="105" t="s">
        <v>179</v>
      </c>
      <c r="B24" s="107"/>
      <c r="C24" s="151">
        <v>21</v>
      </c>
      <c r="D24" s="151">
        <v>25</v>
      </c>
      <c r="E24" s="151">
        <v>27</v>
      </c>
      <c r="F24" s="151">
        <v>22</v>
      </c>
      <c r="G24" s="60">
        <v>15</v>
      </c>
      <c r="H24" s="186">
        <v>11</v>
      </c>
    </row>
    <row r="25" spans="1:13" ht="15.75" outlineLevel="1" thickBot="1" x14ac:dyDescent="0.3">
      <c r="A25" s="200" t="s">
        <v>180</v>
      </c>
      <c r="B25" s="201"/>
      <c r="C25" s="201"/>
      <c r="D25" s="201"/>
      <c r="E25" s="201"/>
      <c r="F25" s="201"/>
      <c r="G25" s="201"/>
      <c r="H25" s="202"/>
      <c r="J25" s="141"/>
    </row>
    <row r="26" spans="1:13" outlineLevel="1" x14ac:dyDescent="0.25">
      <c r="A26" s="112" t="s">
        <v>181</v>
      </c>
      <c r="B26" s="109" t="s">
        <v>160</v>
      </c>
      <c r="C26" s="109" t="s">
        <v>161</v>
      </c>
      <c r="D26" s="109" t="s">
        <v>162</v>
      </c>
      <c r="E26" s="109" t="s">
        <v>163</v>
      </c>
      <c r="F26" s="109" t="s">
        <v>164</v>
      </c>
      <c r="G26" s="109" t="s">
        <v>165</v>
      </c>
      <c r="H26" s="110" t="s">
        <v>166</v>
      </c>
      <c r="J26" s="145"/>
    </row>
    <row r="27" spans="1:13" outlineLevel="1" x14ac:dyDescent="0.25">
      <c r="A27" s="105" t="s">
        <v>182</v>
      </c>
      <c r="B27" s="107"/>
      <c r="C27" s="151">
        <v>1072</v>
      </c>
      <c r="D27" s="151">
        <v>1059</v>
      </c>
      <c r="E27" s="151">
        <v>831</v>
      </c>
      <c r="F27" s="151">
        <v>661</v>
      </c>
      <c r="G27" s="60">
        <v>810</v>
      </c>
      <c r="H27" s="106">
        <v>845</v>
      </c>
    </row>
    <row r="28" spans="1:13" outlineLevel="1" x14ac:dyDescent="0.25">
      <c r="A28" s="105" t="s">
        <v>183</v>
      </c>
      <c r="B28" s="107"/>
      <c r="C28" s="151">
        <v>79</v>
      </c>
      <c r="D28" s="151">
        <v>58</v>
      </c>
      <c r="E28" s="151">
        <v>58</v>
      </c>
      <c r="F28" s="151">
        <v>41</v>
      </c>
      <c r="G28" s="60">
        <v>32</v>
      </c>
      <c r="H28" s="106">
        <v>34</v>
      </c>
    </row>
    <row r="29" spans="1:13" outlineLevel="1" x14ac:dyDescent="0.25">
      <c r="A29" s="105" t="s">
        <v>184</v>
      </c>
      <c r="B29" s="107"/>
      <c r="C29" s="151">
        <v>49</v>
      </c>
      <c r="D29" s="151">
        <v>29</v>
      </c>
      <c r="E29" s="151">
        <v>30</v>
      </c>
      <c r="F29" s="151">
        <v>18</v>
      </c>
      <c r="G29" s="60">
        <v>22</v>
      </c>
      <c r="H29" s="106">
        <v>21</v>
      </c>
    </row>
    <row r="30" spans="1:13" outlineLevel="1" x14ac:dyDescent="0.25">
      <c r="A30" s="60" t="s">
        <v>185</v>
      </c>
      <c r="B30" s="107"/>
      <c r="C30" s="151">
        <v>4434</v>
      </c>
      <c r="D30" s="151">
        <v>4406</v>
      </c>
      <c r="E30" s="151">
        <v>3719</v>
      </c>
      <c r="F30" s="151">
        <v>1911</v>
      </c>
      <c r="G30" s="151">
        <v>1105</v>
      </c>
      <c r="H30" s="170">
        <v>1179</v>
      </c>
    </row>
    <row r="31" spans="1:13" ht="17.25" outlineLevel="1" x14ac:dyDescent="0.25">
      <c r="A31" s="158" t="s">
        <v>253</v>
      </c>
      <c r="B31" s="107"/>
      <c r="C31" s="151">
        <v>36</v>
      </c>
      <c r="D31" s="151">
        <v>44</v>
      </c>
      <c r="E31" s="151">
        <v>95066</v>
      </c>
      <c r="F31" s="151">
        <v>29198</v>
      </c>
      <c r="G31" s="151">
        <v>15269</v>
      </c>
      <c r="H31" s="170">
        <v>18067</v>
      </c>
    </row>
    <row r="32" spans="1:13" ht="15.75" outlineLevel="1" thickBot="1" x14ac:dyDescent="0.3">
      <c r="A32" s="113" t="s">
        <v>187</v>
      </c>
      <c r="B32" s="114"/>
      <c r="C32" s="161">
        <v>5670</v>
      </c>
      <c r="D32" s="160">
        <v>5596</v>
      </c>
      <c r="E32" s="160">
        <v>99704</v>
      </c>
      <c r="F32" s="160">
        <v>31829</v>
      </c>
      <c r="G32" s="160">
        <v>17238</v>
      </c>
      <c r="H32" s="173">
        <v>20146</v>
      </c>
    </row>
    <row r="33" spans="1:10" outlineLevel="1" x14ac:dyDescent="0.25">
      <c r="A33" s="117" t="s">
        <v>188</v>
      </c>
      <c r="B33" s="109" t="s">
        <v>160</v>
      </c>
      <c r="C33" s="109" t="s">
        <v>161</v>
      </c>
      <c r="D33" s="103" t="s">
        <v>162</v>
      </c>
      <c r="E33" s="103" t="s">
        <v>163</v>
      </c>
      <c r="F33" s="103" t="s">
        <v>164</v>
      </c>
      <c r="G33" s="103" t="s">
        <v>165</v>
      </c>
      <c r="H33" s="104" t="s">
        <v>166</v>
      </c>
    </row>
    <row r="34" spans="1:10" outlineLevel="1" x14ac:dyDescent="0.25">
      <c r="A34" s="105" t="s">
        <v>182</v>
      </c>
      <c r="B34" s="107"/>
      <c r="C34" s="111">
        <v>173</v>
      </c>
      <c r="D34" s="60">
        <v>153</v>
      </c>
      <c r="E34" s="60">
        <v>145</v>
      </c>
      <c r="F34" s="60">
        <v>184</v>
      </c>
      <c r="G34" s="60">
        <v>177</v>
      </c>
      <c r="H34" s="106">
        <v>184</v>
      </c>
    </row>
    <row r="35" spans="1:10" outlineLevel="1" x14ac:dyDescent="0.25">
      <c r="A35" s="105" t="s">
        <v>183</v>
      </c>
      <c r="B35" s="107"/>
      <c r="C35" s="60">
        <v>0</v>
      </c>
      <c r="D35" s="60">
        <v>29</v>
      </c>
      <c r="E35" s="60">
        <v>34</v>
      </c>
      <c r="F35" s="60">
        <v>28</v>
      </c>
      <c r="G35" s="60">
        <v>28</v>
      </c>
      <c r="H35" s="106">
        <v>8</v>
      </c>
    </row>
    <row r="36" spans="1:10" outlineLevel="1" x14ac:dyDescent="0.25">
      <c r="A36" s="105" t="s">
        <v>184</v>
      </c>
      <c r="B36" s="107"/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06">
        <v>9</v>
      </c>
    </row>
    <row r="37" spans="1:10" outlineLevel="1" x14ac:dyDescent="0.25">
      <c r="A37" s="105" t="s">
        <v>185</v>
      </c>
      <c r="B37" s="107"/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06">
        <v>0</v>
      </c>
    </row>
    <row r="38" spans="1:10" outlineLevel="1" x14ac:dyDescent="0.25">
      <c r="A38" s="105" t="s">
        <v>186</v>
      </c>
      <c r="B38" s="107"/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06">
        <v>0</v>
      </c>
    </row>
    <row r="39" spans="1:10" ht="15.75" outlineLevel="1" thickBot="1" x14ac:dyDescent="0.3">
      <c r="A39" s="113" t="s">
        <v>189</v>
      </c>
      <c r="B39" s="114"/>
      <c r="C39" s="115">
        <v>173</v>
      </c>
      <c r="D39" s="115">
        <v>182</v>
      </c>
      <c r="E39" s="115">
        <v>179</v>
      </c>
      <c r="F39" s="115">
        <v>212</v>
      </c>
      <c r="G39" s="115">
        <v>205</v>
      </c>
      <c r="H39" s="172">
        <v>201</v>
      </c>
    </row>
    <row r="40" spans="1:10" outlineLevel="1" x14ac:dyDescent="0.25">
      <c r="A40" s="117" t="s">
        <v>190</v>
      </c>
      <c r="B40" s="109" t="s">
        <v>160</v>
      </c>
      <c r="C40" s="109" t="s">
        <v>161</v>
      </c>
      <c r="D40" s="103" t="s">
        <v>162</v>
      </c>
      <c r="E40" s="103" t="s">
        <v>163</v>
      </c>
      <c r="F40" s="103" t="s">
        <v>164</v>
      </c>
      <c r="G40" s="103" t="s">
        <v>165</v>
      </c>
      <c r="H40" s="104" t="s">
        <v>166</v>
      </c>
    </row>
    <row r="41" spans="1:10" outlineLevel="1" x14ac:dyDescent="0.25">
      <c r="A41" s="105" t="s">
        <v>182</v>
      </c>
      <c r="B41" s="107"/>
      <c r="C41" s="151">
        <v>941</v>
      </c>
      <c r="D41" s="151">
        <v>922</v>
      </c>
      <c r="E41" s="151">
        <v>775</v>
      </c>
      <c r="F41" s="151">
        <v>708</v>
      </c>
      <c r="G41" s="60">
        <v>695</v>
      </c>
      <c r="H41" s="106">
        <v>801</v>
      </c>
    </row>
    <row r="42" spans="1:10" outlineLevel="1" x14ac:dyDescent="0.25">
      <c r="A42" s="105" t="s">
        <v>183</v>
      </c>
      <c r="B42" s="107"/>
      <c r="C42" s="151">
        <v>107</v>
      </c>
      <c r="D42" s="151">
        <v>92</v>
      </c>
      <c r="E42" s="151">
        <v>59</v>
      </c>
      <c r="F42" s="151">
        <v>55</v>
      </c>
      <c r="G42" s="60">
        <v>50</v>
      </c>
      <c r="H42" s="106">
        <v>38</v>
      </c>
    </row>
    <row r="43" spans="1:10" outlineLevel="1" x14ac:dyDescent="0.25">
      <c r="A43" s="105" t="s">
        <v>184</v>
      </c>
      <c r="B43" s="107"/>
      <c r="C43" s="151">
        <v>44</v>
      </c>
      <c r="D43" s="151">
        <v>46</v>
      </c>
      <c r="E43" s="151">
        <v>47</v>
      </c>
      <c r="F43" s="151">
        <v>37</v>
      </c>
      <c r="G43" s="60">
        <v>31</v>
      </c>
      <c r="H43" s="106">
        <v>15</v>
      </c>
    </row>
    <row r="44" spans="1:10" outlineLevel="1" x14ac:dyDescent="0.25">
      <c r="A44" s="105" t="s">
        <v>185</v>
      </c>
      <c r="B44" s="107"/>
      <c r="C44" s="151">
        <v>3936</v>
      </c>
      <c r="D44" s="151">
        <v>3971</v>
      </c>
      <c r="E44" s="151">
        <v>3769</v>
      </c>
      <c r="F44" s="151">
        <v>3295</v>
      </c>
      <c r="G44" s="151">
        <v>2671</v>
      </c>
      <c r="H44" s="170">
        <v>1756</v>
      </c>
    </row>
    <row r="45" spans="1:10" outlineLevel="1" x14ac:dyDescent="0.25">
      <c r="A45" s="105" t="s">
        <v>186</v>
      </c>
      <c r="B45" s="107"/>
      <c r="C45" s="151">
        <v>28</v>
      </c>
      <c r="D45" s="151">
        <v>28</v>
      </c>
      <c r="E45" s="151">
        <v>957</v>
      </c>
      <c r="F45" s="151">
        <v>5039</v>
      </c>
      <c r="G45" s="151">
        <v>5066</v>
      </c>
      <c r="H45" s="170">
        <v>15955</v>
      </c>
    </row>
    <row r="46" spans="1:10" ht="15.75" outlineLevel="1" thickBot="1" x14ac:dyDescent="0.3">
      <c r="A46" s="113" t="s">
        <v>191</v>
      </c>
      <c r="B46" s="114"/>
      <c r="C46" s="160">
        <v>5056</v>
      </c>
      <c r="D46" s="160">
        <v>5059</v>
      </c>
      <c r="E46" s="160">
        <v>5607</v>
      </c>
      <c r="F46" s="160">
        <v>9134</v>
      </c>
      <c r="G46" s="160">
        <v>8513</v>
      </c>
      <c r="H46" s="175">
        <v>18565</v>
      </c>
    </row>
    <row r="47" spans="1:10" ht="15.75" outlineLevel="1" thickBot="1" x14ac:dyDescent="0.3">
      <c r="A47" s="200" t="s">
        <v>192</v>
      </c>
      <c r="B47" s="201"/>
      <c r="C47" s="201"/>
      <c r="D47" s="201"/>
      <c r="E47" s="201"/>
      <c r="F47" s="201"/>
      <c r="G47" s="201"/>
      <c r="H47" s="202"/>
    </row>
    <row r="48" spans="1:10" outlineLevel="1" x14ac:dyDescent="0.25">
      <c r="A48" s="117" t="s">
        <v>193</v>
      </c>
      <c r="B48" s="109" t="s">
        <v>160</v>
      </c>
      <c r="C48" s="109" t="s">
        <v>161</v>
      </c>
      <c r="D48" s="103" t="s">
        <v>162</v>
      </c>
      <c r="E48" s="103" t="s">
        <v>163</v>
      </c>
      <c r="F48" s="103" t="s">
        <v>164</v>
      </c>
      <c r="G48" s="103" t="s">
        <v>165</v>
      </c>
      <c r="H48" s="104" t="s">
        <v>166</v>
      </c>
      <c r="J48" s="142"/>
    </row>
    <row r="49" spans="1:10" outlineLevel="1" x14ac:dyDescent="0.25">
      <c r="A49" s="105" t="s">
        <v>182</v>
      </c>
      <c r="B49" s="107"/>
      <c r="C49" s="60">
        <v>60</v>
      </c>
      <c r="D49" s="60">
        <v>58</v>
      </c>
      <c r="E49" s="128">
        <v>57</v>
      </c>
      <c r="F49" s="60">
        <v>70</v>
      </c>
      <c r="G49" s="60">
        <v>27</v>
      </c>
      <c r="H49" s="106">
        <v>42</v>
      </c>
    </row>
    <row r="50" spans="1:10" outlineLevel="1" x14ac:dyDescent="0.25">
      <c r="A50" s="105" t="s">
        <v>183</v>
      </c>
      <c r="B50" s="107"/>
      <c r="C50" s="60">
        <v>21</v>
      </c>
      <c r="D50" s="60">
        <v>22</v>
      </c>
      <c r="E50" s="128">
        <v>33</v>
      </c>
      <c r="F50" s="60">
        <v>55</v>
      </c>
      <c r="G50" s="60">
        <v>37</v>
      </c>
      <c r="H50" s="106">
        <v>53</v>
      </c>
      <c r="J50" s="145"/>
    </row>
    <row r="51" spans="1:10" outlineLevel="1" x14ac:dyDescent="0.25">
      <c r="A51" s="105" t="s">
        <v>184</v>
      </c>
      <c r="B51" s="107"/>
      <c r="C51" s="60">
        <v>10</v>
      </c>
      <c r="D51" s="60">
        <v>7</v>
      </c>
      <c r="E51" s="128">
        <v>20</v>
      </c>
      <c r="F51" s="60">
        <v>46</v>
      </c>
      <c r="G51" s="60">
        <v>23</v>
      </c>
      <c r="H51" s="106">
        <v>27</v>
      </c>
    </row>
    <row r="52" spans="1:10" outlineLevel="1" x14ac:dyDescent="0.25">
      <c r="A52" s="105" t="s">
        <v>185</v>
      </c>
      <c r="B52" s="107"/>
      <c r="C52" s="60">
        <v>42</v>
      </c>
      <c r="D52" s="60">
        <v>42</v>
      </c>
      <c r="E52" s="128">
        <v>67</v>
      </c>
      <c r="F52" s="60">
        <v>77</v>
      </c>
      <c r="G52" s="60">
        <v>52</v>
      </c>
      <c r="H52" s="106">
        <v>84</v>
      </c>
    </row>
    <row r="53" spans="1:10" outlineLevel="1" x14ac:dyDescent="0.25">
      <c r="A53" s="105" t="s">
        <v>186</v>
      </c>
      <c r="B53" s="107"/>
      <c r="C53" s="60">
        <v>1</v>
      </c>
      <c r="D53" s="60">
        <v>2</v>
      </c>
      <c r="E53" s="151">
        <v>8476</v>
      </c>
      <c r="F53" s="151">
        <v>12059</v>
      </c>
      <c r="G53" s="151">
        <v>6629</v>
      </c>
      <c r="H53" s="170">
        <v>6668</v>
      </c>
    </row>
    <row r="54" spans="1:10" ht="15.75" outlineLevel="1" thickBot="1" x14ac:dyDescent="0.3">
      <c r="A54" s="113" t="s">
        <v>187</v>
      </c>
      <c r="B54" s="114"/>
      <c r="C54" s="115">
        <v>134</v>
      </c>
      <c r="D54" s="115">
        <v>131</v>
      </c>
      <c r="E54" s="160">
        <v>8653</v>
      </c>
      <c r="F54" s="160">
        <v>12307</v>
      </c>
      <c r="G54" s="160">
        <v>6768</v>
      </c>
      <c r="H54" s="171">
        <v>6874</v>
      </c>
    </row>
    <row r="55" spans="1:10" outlineLevel="1" x14ac:dyDescent="0.25">
      <c r="A55" s="117" t="s">
        <v>181</v>
      </c>
      <c r="B55" s="109" t="s">
        <v>160</v>
      </c>
      <c r="C55" s="109" t="s">
        <v>161</v>
      </c>
      <c r="D55" s="103" t="s">
        <v>162</v>
      </c>
      <c r="E55" s="103" t="s">
        <v>163</v>
      </c>
      <c r="F55" s="103" t="s">
        <v>164</v>
      </c>
      <c r="G55" s="103" t="s">
        <v>165</v>
      </c>
      <c r="H55" s="104" t="s">
        <v>166</v>
      </c>
      <c r="J55" s="150"/>
    </row>
    <row r="56" spans="1:10" outlineLevel="1" x14ac:dyDescent="0.25">
      <c r="A56" s="105" t="s">
        <v>182</v>
      </c>
      <c r="B56" s="107"/>
      <c r="C56" s="60">
        <v>49</v>
      </c>
      <c r="D56" s="60">
        <v>46</v>
      </c>
      <c r="E56" s="128">
        <v>58</v>
      </c>
      <c r="F56" s="60">
        <v>47</v>
      </c>
      <c r="G56" s="60">
        <v>47</v>
      </c>
      <c r="H56" s="106">
        <v>58</v>
      </c>
      <c r="J56" s="145"/>
    </row>
    <row r="57" spans="1:10" outlineLevel="1" x14ac:dyDescent="0.25">
      <c r="A57" s="105" t="s">
        <v>183</v>
      </c>
      <c r="B57" s="107"/>
      <c r="C57" s="60">
        <v>13</v>
      </c>
      <c r="D57" s="60">
        <v>12</v>
      </c>
      <c r="E57" s="128">
        <v>32</v>
      </c>
      <c r="F57" s="60">
        <v>35</v>
      </c>
      <c r="G57" s="60">
        <v>34</v>
      </c>
      <c r="H57" s="106">
        <v>42</v>
      </c>
      <c r="J57" s="145"/>
    </row>
    <row r="58" spans="1:10" outlineLevel="1" x14ac:dyDescent="0.25">
      <c r="A58" s="105" t="s">
        <v>184</v>
      </c>
      <c r="B58" s="107"/>
      <c r="C58" s="60">
        <v>5</v>
      </c>
      <c r="D58" s="60">
        <v>2</v>
      </c>
      <c r="E58" s="128">
        <v>18</v>
      </c>
      <c r="F58" s="60">
        <v>37</v>
      </c>
      <c r="G58" s="60">
        <v>26</v>
      </c>
      <c r="H58" s="106">
        <v>17</v>
      </c>
    </row>
    <row r="59" spans="1:10" outlineLevel="1" x14ac:dyDescent="0.25">
      <c r="A59" s="105" t="s">
        <v>185</v>
      </c>
      <c r="B59" s="107"/>
      <c r="C59" s="60">
        <v>12</v>
      </c>
      <c r="D59" s="60">
        <v>14</v>
      </c>
      <c r="E59" s="151">
        <v>46</v>
      </c>
      <c r="F59" s="151">
        <v>39</v>
      </c>
      <c r="G59" s="60">
        <v>46</v>
      </c>
      <c r="H59" s="106">
        <v>69</v>
      </c>
    </row>
    <row r="60" spans="1:10" outlineLevel="1" x14ac:dyDescent="0.25">
      <c r="A60" s="105" t="s">
        <v>186</v>
      </c>
      <c r="B60" s="107"/>
      <c r="C60" s="60">
        <v>0</v>
      </c>
      <c r="D60" s="60">
        <v>1</v>
      </c>
      <c r="E60" s="151">
        <v>8552</v>
      </c>
      <c r="F60" s="151">
        <v>4694</v>
      </c>
      <c r="G60" s="151">
        <v>6813</v>
      </c>
      <c r="H60" s="170">
        <v>2968</v>
      </c>
    </row>
    <row r="61" spans="1:10" ht="15.75" outlineLevel="1" thickBot="1" x14ac:dyDescent="0.3">
      <c r="A61" s="113" t="s">
        <v>187</v>
      </c>
      <c r="B61" s="114"/>
      <c r="C61" s="115">
        <v>79</v>
      </c>
      <c r="D61" s="115">
        <v>75</v>
      </c>
      <c r="E61" s="160">
        <v>8706</v>
      </c>
      <c r="F61" s="160">
        <v>4852</v>
      </c>
      <c r="G61" s="160">
        <v>6966</v>
      </c>
      <c r="H61" s="173">
        <v>3154</v>
      </c>
    </row>
    <row r="62" spans="1:10" outlineLevel="1" x14ac:dyDescent="0.25">
      <c r="A62" s="117" t="s">
        <v>188</v>
      </c>
      <c r="B62" s="109" t="s">
        <v>160</v>
      </c>
      <c r="C62" s="109" t="s">
        <v>161</v>
      </c>
      <c r="D62" s="103" t="s">
        <v>162</v>
      </c>
      <c r="E62" s="103" t="s">
        <v>163</v>
      </c>
      <c r="F62" s="103" t="s">
        <v>164</v>
      </c>
      <c r="G62" s="103" t="s">
        <v>165</v>
      </c>
      <c r="H62" s="104" t="s">
        <v>166</v>
      </c>
    </row>
    <row r="63" spans="1:10" outlineLevel="1" x14ac:dyDescent="0.25">
      <c r="A63" s="105" t="s">
        <v>182</v>
      </c>
      <c r="B63" s="107"/>
      <c r="C63" s="60">
        <v>6</v>
      </c>
      <c r="D63" s="60">
        <v>12</v>
      </c>
      <c r="E63" s="60">
        <v>9</v>
      </c>
      <c r="F63" s="60">
        <v>6</v>
      </c>
      <c r="G63" s="60">
        <v>6</v>
      </c>
      <c r="H63" s="106">
        <v>5</v>
      </c>
    </row>
    <row r="64" spans="1:10" outlineLevel="1" x14ac:dyDescent="0.25">
      <c r="A64" s="105" t="s">
        <v>183</v>
      </c>
      <c r="B64" s="107"/>
      <c r="C64" s="60">
        <v>0</v>
      </c>
      <c r="D64" s="60">
        <v>1</v>
      </c>
      <c r="E64" s="60">
        <v>1</v>
      </c>
      <c r="F64" s="60">
        <v>1</v>
      </c>
      <c r="G64" s="60">
        <v>2</v>
      </c>
      <c r="H64" s="106">
        <v>0</v>
      </c>
    </row>
    <row r="65" spans="1:8" outlineLevel="1" x14ac:dyDescent="0.25">
      <c r="A65" s="105" t="s">
        <v>184</v>
      </c>
      <c r="B65" s="107"/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106">
        <v>0</v>
      </c>
    </row>
    <row r="66" spans="1:8" outlineLevel="1" x14ac:dyDescent="0.25">
      <c r="A66" s="105" t="s">
        <v>185</v>
      </c>
      <c r="B66" s="107"/>
      <c r="C66" s="60">
        <v>0</v>
      </c>
      <c r="D66" s="60">
        <v>0</v>
      </c>
      <c r="E66" s="60">
        <v>0</v>
      </c>
      <c r="F66" s="60">
        <v>0</v>
      </c>
      <c r="G66" s="60">
        <v>0</v>
      </c>
      <c r="H66" s="106">
        <v>0</v>
      </c>
    </row>
    <row r="67" spans="1:8" outlineLevel="1" x14ac:dyDescent="0.25">
      <c r="A67" s="105" t="s">
        <v>186</v>
      </c>
      <c r="B67" s="107"/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106">
        <v>0</v>
      </c>
    </row>
    <row r="68" spans="1:8" ht="15.75" outlineLevel="1" thickBot="1" x14ac:dyDescent="0.3">
      <c r="A68" s="113" t="s">
        <v>189</v>
      </c>
      <c r="B68" s="114"/>
      <c r="C68" s="115">
        <v>6</v>
      </c>
      <c r="D68" s="115">
        <v>13</v>
      </c>
      <c r="E68" s="115">
        <v>10</v>
      </c>
      <c r="F68" s="115">
        <v>7</v>
      </c>
      <c r="G68" s="115">
        <v>8</v>
      </c>
      <c r="H68" s="172">
        <v>5</v>
      </c>
    </row>
    <row r="69" spans="1:8" outlineLevel="1" x14ac:dyDescent="0.25">
      <c r="A69" s="117" t="s">
        <v>190</v>
      </c>
      <c r="B69" s="109" t="s">
        <v>160</v>
      </c>
      <c r="C69" s="109" t="s">
        <v>161</v>
      </c>
      <c r="D69" s="103" t="s">
        <v>162</v>
      </c>
      <c r="E69" s="103" t="s">
        <v>163</v>
      </c>
      <c r="F69" s="103" t="s">
        <v>164</v>
      </c>
      <c r="G69" s="103" t="s">
        <v>165</v>
      </c>
      <c r="H69" s="104" t="s">
        <v>166</v>
      </c>
    </row>
    <row r="70" spans="1:8" outlineLevel="1" x14ac:dyDescent="0.25">
      <c r="A70" s="105" t="s">
        <v>182</v>
      </c>
      <c r="B70" s="107"/>
      <c r="C70" s="60">
        <v>63</v>
      </c>
      <c r="D70" s="60">
        <v>38</v>
      </c>
      <c r="E70" s="60">
        <v>48</v>
      </c>
      <c r="F70" s="60">
        <v>33</v>
      </c>
      <c r="G70" s="60">
        <v>53</v>
      </c>
      <c r="H70" s="106">
        <v>47</v>
      </c>
    </row>
    <row r="71" spans="1:8" outlineLevel="1" x14ac:dyDescent="0.25">
      <c r="A71" s="105" t="s">
        <v>183</v>
      </c>
      <c r="B71" s="107"/>
      <c r="C71" s="60">
        <v>15</v>
      </c>
      <c r="D71" s="60">
        <v>10</v>
      </c>
      <c r="E71" s="60">
        <v>18</v>
      </c>
      <c r="F71" s="60">
        <v>14</v>
      </c>
      <c r="G71" s="60">
        <v>30</v>
      </c>
      <c r="H71" s="106">
        <v>15</v>
      </c>
    </row>
    <row r="72" spans="1:8" outlineLevel="1" x14ac:dyDescent="0.25">
      <c r="A72" s="105" t="s">
        <v>184</v>
      </c>
      <c r="B72" s="107"/>
      <c r="C72" s="60">
        <v>2</v>
      </c>
      <c r="D72" s="60">
        <v>5</v>
      </c>
      <c r="E72" s="60">
        <v>3</v>
      </c>
      <c r="F72" s="60">
        <v>11</v>
      </c>
      <c r="G72" s="60">
        <v>22</v>
      </c>
      <c r="H72" s="106">
        <v>11</v>
      </c>
    </row>
    <row r="73" spans="1:8" outlineLevel="1" x14ac:dyDescent="0.25">
      <c r="A73" s="105" t="s">
        <v>185</v>
      </c>
      <c r="B73" s="107"/>
      <c r="C73" s="60">
        <v>22</v>
      </c>
      <c r="D73" s="60">
        <v>14</v>
      </c>
      <c r="E73" s="60">
        <v>21</v>
      </c>
      <c r="F73" s="60">
        <v>27</v>
      </c>
      <c r="G73" s="60">
        <v>27</v>
      </c>
      <c r="H73" s="106">
        <v>34</v>
      </c>
    </row>
    <row r="74" spans="1:8" outlineLevel="1" x14ac:dyDescent="0.25">
      <c r="A74" s="105" t="s">
        <v>186</v>
      </c>
      <c r="B74" s="107"/>
      <c r="C74" s="60">
        <v>0</v>
      </c>
      <c r="D74" s="60">
        <v>0</v>
      </c>
      <c r="E74" s="60">
        <v>67</v>
      </c>
      <c r="F74" s="60">
        <v>389</v>
      </c>
      <c r="G74" s="151">
        <v>4209</v>
      </c>
      <c r="H74" s="170">
        <v>3908</v>
      </c>
    </row>
    <row r="75" spans="1:8" ht="15.75" outlineLevel="1" thickBot="1" x14ac:dyDescent="0.3">
      <c r="A75" s="113" t="s">
        <v>191</v>
      </c>
      <c r="B75" s="114"/>
      <c r="C75" s="116">
        <v>102</v>
      </c>
      <c r="D75" s="116">
        <v>67</v>
      </c>
      <c r="E75" s="116">
        <v>157</v>
      </c>
      <c r="F75" s="116">
        <v>474</v>
      </c>
      <c r="G75" s="116">
        <v>4341</v>
      </c>
      <c r="H75" s="174">
        <v>4015</v>
      </c>
    </row>
    <row r="76" spans="1:8" ht="16.5" outlineLevel="1" thickBot="1" x14ac:dyDescent="0.3">
      <c r="A76" s="203" t="s">
        <v>194</v>
      </c>
      <c r="B76" s="204"/>
      <c r="C76" s="204"/>
      <c r="D76" s="204"/>
      <c r="E76" s="204"/>
      <c r="F76" s="204"/>
      <c r="G76" s="204"/>
      <c r="H76" s="205"/>
    </row>
    <row r="77" spans="1:8" ht="16.5" outlineLevel="1" thickBot="1" x14ac:dyDescent="0.3">
      <c r="A77" s="203" t="s">
        <v>250</v>
      </c>
      <c r="B77" s="204"/>
      <c r="C77" s="204"/>
      <c r="D77" s="204"/>
      <c r="E77" s="204"/>
      <c r="F77" s="204"/>
      <c r="G77" s="204"/>
      <c r="H77" s="205"/>
    </row>
    <row r="78" spans="1:8" outlineLevel="1" x14ac:dyDescent="0.25">
      <c r="A78" s="125"/>
      <c r="B78" s="125"/>
      <c r="C78" s="125"/>
      <c r="D78" s="125"/>
      <c r="E78" s="125"/>
      <c r="F78" s="125"/>
      <c r="G78" s="125"/>
      <c r="H78" s="125"/>
    </row>
    <row r="79" spans="1:8" ht="15.75" outlineLevel="1" thickBot="1" x14ac:dyDescent="0.3">
      <c r="A79" s="125"/>
      <c r="B79" s="125"/>
      <c r="C79" s="125"/>
      <c r="D79" s="125"/>
      <c r="E79" s="125"/>
      <c r="F79" s="125"/>
      <c r="G79" s="125"/>
      <c r="H79" s="125"/>
    </row>
    <row r="80" spans="1:8" ht="15.75" outlineLevel="1" thickBot="1" x14ac:dyDescent="0.3">
      <c r="A80" s="197" t="s">
        <v>239</v>
      </c>
      <c r="B80" s="198"/>
      <c r="C80" s="198"/>
      <c r="D80" s="198"/>
      <c r="E80" s="198"/>
      <c r="F80" s="198"/>
      <c r="G80" s="198"/>
      <c r="H80" s="199"/>
    </row>
    <row r="81" spans="1:10" outlineLevel="1" x14ac:dyDescent="0.25">
      <c r="A81" s="102" t="s">
        <v>159</v>
      </c>
      <c r="B81" s="103" t="s">
        <v>160</v>
      </c>
      <c r="C81" s="103" t="s">
        <v>161</v>
      </c>
      <c r="D81" s="103" t="s">
        <v>162</v>
      </c>
      <c r="E81" s="103" t="s">
        <v>163</v>
      </c>
      <c r="F81" s="103" t="s">
        <v>164</v>
      </c>
      <c r="G81" s="103" t="s">
        <v>165</v>
      </c>
      <c r="H81" s="104" t="s">
        <v>166</v>
      </c>
      <c r="J81" s="142"/>
    </row>
    <row r="82" spans="1:10" outlineLevel="1" x14ac:dyDescent="0.25">
      <c r="A82" s="118" t="s">
        <v>195</v>
      </c>
      <c r="B82" s="119"/>
      <c r="C82" s="151">
        <v>2261</v>
      </c>
      <c r="D82" s="151">
        <v>2000</v>
      </c>
      <c r="E82" s="151">
        <v>1642</v>
      </c>
      <c r="F82" s="151">
        <v>1264</v>
      </c>
      <c r="G82" s="151">
        <v>904</v>
      </c>
      <c r="H82" s="177">
        <v>769</v>
      </c>
      <c r="J82" s="145"/>
    </row>
    <row r="83" spans="1:10" outlineLevel="1" x14ac:dyDescent="0.25">
      <c r="A83" s="118" t="s">
        <v>196</v>
      </c>
      <c r="B83" s="119"/>
      <c r="C83" s="151">
        <v>7849</v>
      </c>
      <c r="D83" s="151">
        <v>8801</v>
      </c>
      <c r="E83" s="151">
        <v>9391</v>
      </c>
      <c r="F83" s="151">
        <v>9698</v>
      </c>
      <c r="G83" s="151">
        <v>9494</v>
      </c>
      <c r="H83" s="170">
        <v>9394</v>
      </c>
    </row>
    <row r="84" spans="1:10" outlineLevel="1" x14ac:dyDescent="0.25">
      <c r="A84" s="118" t="s">
        <v>197</v>
      </c>
      <c r="B84" s="119"/>
      <c r="C84" s="152">
        <v>458140</v>
      </c>
      <c r="D84" s="152">
        <v>768222</v>
      </c>
      <c r="E84" s="152">
        <v>751746.53</v>
      </c>
      <c r="F84" s="152">
        <v>770133</v>
      </c>
      <c r="G84" s="152">
        <v>971727</v>
      </c>
      <c r="H84" s="178">
        <v>890551</v>
      </c>
    </row>
    <row r="85" spans="1:10" outlineLevel="1" x14ac:dyDescent="0.25">
      <c r="A85" s="118" t="s">
        <v>198</v>
      </c>
      <c r="B85" s="119"/>
      <c r="C85" s="153">
        <v>0</v>
      </c>
      <c r="D85" s="153">
        <v>0</v>
      </c>
      <c r="E85" s="153">
        <v>0</v>
      </c>
      <c r="F85" s="153">
        <v>0</v>
      </c>
      <c r="G85" s="153">
        <v>0</v>
      </c>
      <c r="H85" s="179">
        <v>0</v>
      </c>
    </row>
    <row r="86" spans="1:10" outlineLevel="1" x14ac:dyDescent="0.25">
      <c r="A86" s="118" t="s">
        <v>199</v>
      </c>
      <c r="B86" s="119"/>
      <c r="C86" s="153">
        <v>296</v>
      </c>
      <c r="D86" s="153">
        <v>232</v>
      </c>
      <c r="E86" s="153">
        <v>175</v>
      </c>
      <c r="F86" s="153">
        <v>121</v>
      </c>
      <c r="G86" s="153">
        <v>101</v>
      </c>
      <c r="H86" s="179">
        <v>75</v>
      </c>
    </row>
    <row r="87" spans="1:10" ht="18" outlineLevel="1" x14ac:dyDescent="0.25">
      <c r="A87" s="105" t="s">
        <v>240</v>
      </c>
      <c r="B87" s="119"/>
      <c r="C87" s="154">
        <v>342</v>
      </c>
      <c r="D87" s="154">
        <v>783</v>
      </c>
      <c r="E87" s="154">
        <v>863</v>
      </c>
      <c r="F87" s="154">
        <v>813</v>
      </c>
      <c r="G87" s="154">
        <v>997</v>
      </c>
      <c r="H87" s="180">
        <v>777</v>
      </c>
    </row>
    <row r="88" spans="1:10" ht="17.25" outlineLevel="1" x14ac:dyDescent="0.25">
      <c r="A88" s="105" t="s">
        <v>200</v>
      </c>
      <c r="B88" s="120"/>
      <c r="C88" s="154">
        <v>0</v>
      </c>
      <c r="D88" s="154">
        <v>0</v>
      </c>
      <c r="E88" s="154">
        <v>0</v>
      </c>
      <c r="F88" s="154">
        <v>0</v>
      </c>
      <c r="G88" s="154">
        <v>0</v>
      </c>
      <c r="H88" s="180">
        <v>0</v>
      </c>
    </row>
    <row r="89" spans="1:10" outlineLevel="1" x14ac:dyDescent="0.25">
      <c r="A89" s="121" t="s">
        <v>201</v>
      </c>
      <c r="B89" s="122"/>
      <c r="C89" s="155">
        <v>665</v>
      </c>
      <c r="D89" s="156">
        <v>1448</v>
      </c>
      <c r="E89" s="156">
        <v>2310</v>
      </c>
      <c r="F89" s="156">
        <v>3108</v>
      </c>
      <c r="G89" s="156">
        <v>4035</v>
      </c>
      <c r="H89" s="181">
        <v>4574</v>
      </c>
    </row>
    <row r="90" spans="1:10" ht="18" outlineLevel="1" thickBot="1" x14ac:dyDescent="0.3">
      <c r="A90" s="123" t="s">
        <v>202</v>
      </c>
      <c r="B90" s="124"/>
      <c r="C90" s="157">
        <v>0</v>
      </c>
      <c r="D90" s="157">
        <v>0</v>
      </c>
      <c r="E90" s="157">
        <v>0</v>
      </c>
      <c r="F90" s="157">
        <v>0</v>
      </c>
      <c r="G90" s="157">
        <v>0</v>
      </c>
      <c r="H90" s="176">
        <v>0</v>
      </c>
    </row>
    <row r="91" spans="1:10" ht="15.75" outlineLevel="1" x14ac:dyDescent="0.25">
      <c r="A91" s="206" t="s">
        <v>203</v>
      </c>
      <c r="B91" s="207"/>
      <c r="C91" s="207"/>
      <c r="D91" s="207"/>
      <c r="E91" s="207"/>
      <c r="F91" s="207"/>
      <c r="G91" s="207"/>
      <c r="H91" s="208"/>
    </row>
    <row r="92" spans="1:10" ht="15.75" outlineLevel="1" x14ac:dyDescent="0.25">
      <c r="A92" s="209" t="s">
        <v>204</v>
      </c>
      <c r="B92" s="210"/>
      <c r="C92" s="210"/>
      <c r="D92" s="210"/>
      <c r="E92" s="210"/>
      <c r="F92" s="210"/>
      <c r="G92" s="210"/>
      <c r="H92" s="211"/>
    </row>
    <row r="93" spans="1:10" ht="16.5" outlineLevel="1" thickBot="1" x14ac:dyDescent="0.3">
      <c r="A93" s="212" t="s">
        <v>205</v>
      </c>
      <c r="B93" s="213"/>
      <c r="C93" s="213"/>
      <c r="D93" s="213"/>
      <c r="E93" s="213"/>
      <c r="F93" s="213"/>
      <c r="G93" s="213"/>
      <c r="H93" s="214"/>
    </row>
    <row r="94" spans="1:10" x14ac:dyDescent="0.25">
      <c r="A94" s="125"/>
      <c r="B94" s="125"/>
      <c r="C94" s="125"/>
      <c r="D94" s="125"/>
      <c r="E94" s="125"/>
      <c r="F94" s="125"/>
      <c r="G94" s="125"/>
      <c r="H94" s="125"/>
    </row>
    <row r="95" spans="1:10" x14ac:dyDescent="0.25">
      <c r="A95" s="196"/>
      <c r="B95" s="196"/>
      <c r="C95" s="196"/>
      <c r="D95" s="196"/>
      <c r="E95" s="196"/>
      <c r="F95" s="196"/>
      <c r="G95" s="196"/>
      <c r="H95" s="196"/>
    </row>
    <row r="96" spans="1:10" x14ac:dyDescent="0.25">
      <c r="A96" s="196"/>
      <c r="B96" s="196"/>
      <c r="C96" s="196"/>
      <c r="D96" s="196"/>
      <c r="E96" s="196"/>
      <c r="F96" s="196"/>
      <c r="G96" s="196"/>
      <c r="H96" s="196"/>
    </row>
  </sheetData>
  <mergeCells count="19">
    <mergeCell ref="A16:H16"/>
    <mergeCell ref="A1:H1"/>
    <mergeCell ref="A12:H12"/>
    <mergeCell ref="A13:H13"/>
    <mergeCell ref="A14:H14"/>
    <mergeCell ref="A15:H15"/>
    <mergeCell ref="A17:H18"/>
    <mergeCell ref="A96:H96"/>
    <mergeCell ref="A20:H20"/>
    <mergeCell ref="A21:H21"/>
    <mergeCell ref="A25:H25"/>
    <mergeCell ref="A47:H47"/>
    <mergeCell ref="A76:H76"/>
    <mergeCell ref="A80:H80"/>
    <mergeCell ref="A91:H91"/>
    <mergeCell ref="A92:H92"/>
    <mergeCell ref="A93:H93"/>
    <mergeCell ref="A95:H95"/>
    <mergeCell ref="A77:H77"/>
  </mergeCells>
  <pageMargins left="0.7" right="0.7" top="0.75" bottom="0.75" header="0.3" footer="0.3"/>
  <pageSetup scale="58" orientation="portrait" r:id="rId1"/>
  <headerFooter>
    <oddHeader>&amp;CSan Diego Gas and Electric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4D47-85B2-4875-B8F9-1BAFD4F97DBB}">
  <sheetPr>
    <pageSetUpPr fitToPage="1"/>
  </sheetPr>
  <dimension ref="B3:E24"/>
  <sheetViews>
    <sheetView topLeftCell="A2" zoomScale="90" zoomScaleNormal="90" workbookViewId="0">
      <selection activeCell="G24" sqref="G24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16384" width="8.7109375" style="74"/>
  </cols>
  <sheetData>
    <row r="3" spans="2:5" s="64" customFormat="1" ht="15.75" x14ac:dyDescent="0.25">
      <c r="B3" s="61" t="s">
        <v>21</v>
      </c>
      <c r="C3" s="62"/>
      <c r="D3" s="62"/>
      <c r="E3" s="62"/>
    </row>
    <row r="4" spans="2:5" s="64" customFormat="1" ht="16.5" thickBot="1" x14ac:dyDescent="0.3">
      <c r="B4" s="62"/>
      <c r="C4" s="62"/>
      <c r="D4" s="62"/>
      <c r="E4" s="62"/>
    </row>
    <row r="5" spans="2:5" s="66" customFormat="1" ht="52.15" customHeight="1" thickBot="1" x14ac:dyDescent="0.3">
      <c r="B5" s="246" t="s">
        <v>125</v>
      </c>
      <c r="C5" s="247"/>
      <c r="D5" s="248"/>
      <c r="E5" s="65"/>
    </row>
    <row r="6" spans="2:5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</row>
    <row r="7" spans="2:5" s="66" customFormat="1" ht="28.15" customHeight="1" thickBot="1" x14ac:dyDescent="0.3">
      <c r="B7" s="67" t="s">
        <v>14</v>
      </c>
      <c r="C7" s="28">
        <v>21200120.33999775</v>
      </c>
      <c r="D7" s="5">
        <v>0.1351872357191021</v>
      </c>
      <c r="E7" s="65"/>
    </row>
    <row r="8" spans="2:5" s="66" customFormat="1" ht="28.15" customHeight="1" thickBot="1" x14ac:dyDescent="0.3">
      <c r="B8" s="67" t="s">
        <v>126</v>
      </c>
      <c r="C8" s="28">
        <v>135620308.95000032</v>
      </c>
      <c r="D8" s="5">
        <v>0.86481276428089793</v>
      </c>
      <c r="E8" s="65"/>
    </row>
    <row r="9" spans="2:5" s="66" customFormat="1" ht="28.15" hidden="1" customHeight="1" thickBot="1" x14ac:dyDescent="0.3">
      <c r="B9" s="67"/>
      <c r="C9" s="28"/>
      <c r="D9" s="5"/>
      <c r="E9" s="65"/>
    </row>
    <row r="10" spans="2:5" s="66" customFormat="1" ht="28.15" hidden="1" customHeight="1" thickBot="1" x14ac:dyDescent="0.3">
      <c r="B10" s="67"/>
      <c r="C10" s="28"/>
      <c r="D10" s="5"/>
      <c r="E10" s="65"/>
    </row>
    <row r="11" spans="2:5" s="66" customFormat="1" ht="28.15" hidden="1" customHeight="1" thickBot="1" x14ac:dyDescent="0.3">
      <c r="B11" s="67"/>
      <c r="C11" s="28"/>
      <c r="D11" s="5"/>
      <c r="E11" s="65"/>
    </row>
    <row r="12" spans="2:5" s="66" customFormat="1" ht="28.15" hidden="1" customHeight="1" thickBot="1" x14ac:dyDescent="0.3">
      <c r="B12" s="67"/>
      <c r="C12" s="28"/>
      <c r="D12" s="5"/>
      <c r="E12" s="65"/>
    </row>
    <row r="13" spans="2:5" s="66" customFormat="1" ht="31.15" customHeight="1" thickBot="1" x14ac:dyDescent="0.3">
      <c r="B13" s="67" t="s">
        <v>20</v>
      </c>
      <c r="C13" s="28">
        <v>156820429.28999805</v>
      </c>
      <c r="D13" s="69"/>
      <c r="E13" s="65"/>
    </row>
    <row r="14" spans="2:5" s="66" customFormat="1" ht="25.9" customHeight="1" x14ac:dyDescent="0.25">
      <c r="B14" s="249"/>
      <c r="C14" s="249"/>
      <c r="D14" s="249"/>
      <c r="E14" s="65"/>
    </row>
    <row r="15" spans="2:5" s="66" customFormat="1" ht="16.149999999999999" customHeight="1" x14ac:dyDescent="0.25">
      <c r="B15" s="65"/>
      <c r="C15" s="83"/>
      <c r="D15" s="65"/>
      <c r="E15" s="65"/>
    </row>
    <row r="16" spans="2:5" s="64" customFormat="1" ht="16.5" thickBot="1" x14ac:dyDescent="0.3">
      <c r="B16" s="61"/>
      <c r="C16" s="61"/>
      <c r="D16" s="71"/>
      <c r="E16" s="61"/>
    </row>
    <row r="17" spans="2:5" s="66" customFormat="1" ht="38.25" customHeight="1" thickBot="1" x14ac:dyDescent="0.3">
      <c r="B17" s="246" t="s">
        <v>125</v>
      </c>
      <c r="C17" s="247"/>
      <c r="D17" s="248"/>
      <c r="E17" s="65"/>
    </row>
    <row r="18" spans="2:5" s="66" customFormat="1" ht="28.15" customHeight="1" thickBot="1" x14ac:dyDescent="0.3">
      <c r="B18" s="67" t="s">
        <v>24</v>
      </c>
      <c r="C18" s="68" t="s">
        <v>12</v>
      </c>
      <c r="D18" s="68" t="s">
        <v>13</v>
      </c>
      <c r="E18" s="65"/>
    </row>
    <row r="19" spans="2:5" s="66" customFormat="1" ht="28.15" customHeight="1" thickBot="1" x14ac:dyDescent="0.3">
      <c r="B19" s="67" t="s">
        <v>22</v>
      </c>
      <c r="C19" s="28">
        <v>13894213.599997897</v>
      </c>
      <c r="D19" s="5">
        <v>8.8599512594779439E-2</v>
      </c>
      <c r="E19" s="65"/>
    </row>
    <row r="20" spans="2:5" s="66" customFormat="1" ht="28.15" customHeight="1" thickBot="1" x14ac:dyDescent="0.3">
      <c r="B20" s="67" t="s">
        <v>73</v>
      </c>
      <c r="C20" s="28">
        <v>33628107.639999881</v>
      </c>
      <c r="D20" s="5">
        <v>0.21443703344169254</v>
      </c>
      <c r="E20" s="65"/>
    </row>
    <row r="21" spans="2:5" s="66" customFormat="1" ht="28.15" customHeight="1" thickBot="1" x14ac:dyDescent="0.3">
      <c r="B21" s="67" t="s">
        <v>74</v>
      </c>
      <c r="C21" s="28">
        <v>44910160.670000143</v>
      </c>
      <c r="D21" s="5">
        <v>0.28637952895123542</v>
      </c>
      <c r="E21" s="65"/>
    </row>
    <row r="22" spans="2:5" s="66" customFormat="1" ht="28.15" customHeight="1" thickBot="1" x14ac:dyDescent="0.3">
      <c r="B22" s="67" t="s">
        <v>23</v>
      </c>
      <c r="C22" s="28">
        <v>64387947.3800001</v>
      </c>
      <c r="D22" s="5">
        <v>0.41058392501229279</v>
      </c>
      <c r="E22" s="65"/>
    </row>
    <row r="23" spans="2:5" s="66" customFormat="1" ht="28.15" customHeight="1" thickBot="1" x14ac:dyDescent="0.3">
      <c r="B23" s="67" t="s">
        <v>20</v>
      </c>
      <c r="C23" s="28">
        <v>156820429.28999799</v>
      </c>
      <c r="D23" s="69"/>
      <c r="E23" s="65"/>
    </row>
    <row r="24" spans="2:5" s="81" customFormat="1" ht="28.15" customHeight="1" x14ac:dyDescent="0.25">
      <c r="B24" s="75"/>
      <c r="C24" s="80"/>
      <c r="D24" s="77"/>
      <c r="E24" s="75"/>
    </row>
  </sheetData>
  <mergeCells count="3">
    <mergeCell ref="B5:D5"/>
    <mergeCell ref="B17:D17"/>
    <mergeCell ref="B14:D14"/>
  </mergeCells>
  <printOptions horizontalCentered="1"/>
  <pageMargins left="0.7" right="0.7" top="0.75" bottom="0.75" header="0.3" footer="0.3"/>
  <pageSetup pageOrder="overThenDown" orientation="portrait" r:id="rId1"/>
  <headerFooter>
    <oddHeader xml:space="preserve">&amp;CSan Diego Gas and Electric
</oddHeader>
  </headerFooter>
  <colBreaks count="1" manualBreakCount="1">
    <brk id="3" min="2" max="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D0B1-5397-4A3F-9827-4D95E431BF22}">
  <sheetPr>
    <pageSetUpPr fitToPage="1"/>
  </sheetPr>
  <dimension ref="B3:M37"/>
  <sheetViews>
    <sheetView topLeftCell="A14" zoomScale="90" zoomScaleNormal="90" workbookViewId="0">
      <selection activeCell="J37" sqref="J37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6384" width="8.7109375" style="74"/>
  </cols>
  <sheetData>
    <row r="3" spans="2:13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</row>
    <row r="4" spans="2:13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</row>
    <row r="5" spans="2:13" s="66" customFormat="1" ht="52.15" customHeight="1" thickBot="1" x14ac:dyDescent="0.3">
      <c r="B5" s="246" t="s">
        <v>151</v>
      </c>
      <c r="C5" s="247"/>
      <c r="D5" s="248"/>
      <c r="E5" s="65"/>
      <c r="F5" s="246" t="s">
        <v>152</v>
      </c>
      <c r="G5" s="247"/>
      <c r="H5" s="248"/>
      <c r="I5" s="65"/>
      <c r="J5" s="246" t="s">
        <v>153</v>
      </c>
      <c r="K5" s="247"/>
      <c r="L5" s="248"/>
    </row>
    <row r="6" spans="2:13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3" s="66" customFormat="1" ht="28.15" customHeight="1" thickBot="1" x14ac:dyDescent="0.3">
      <c r="B7" s="67" t="s">
        <v>14</v>
      </c>
      <c r="C7" s="28">
        <v>19613574.760000829</v>
      </c>
      <c r="D7" s="5">
        <v>0.12984375593218969</v>
      </c>
      <c r="E7" s="65"/>
      <c r="F7" s="67" t="s">
        <v>14</v>
      </c>
      <c r="G7" s="28">
        <v>12034560.050000595</v>
      </c>
      <c r="H7" s="5">
        <v>0.13368219541985224</v>
      </c>
      <c r="I7" s="65"/>
      <c r="J7" s="67" t="s">
        <v>14</v>
      </c>
      <c r="K7" s="28">
        <v>7252037.4600002337</v>
      </c>
      <c r="L7" s="5">
        <v>0.1238180916923292</v>
      </c>
    </row>
    <row r="8" spans="2:13" s="66" customFormat="1" ht="28.15" customHeight="1" thickBot="1" x14ac:dyDescent="0.3">
      <c r="B8" s="67" t="s">
        <v>15</v>
      </c>
      <c r="C8" s="28">
        <v>13921546.320000973</v>
      </c>
      <c r="D8" s="5">
        <v>9.2161978868802771E-2</v>
      </c>
      <c r="E8" s="65"/>
      <c r="F8" s="67" t="s">
        <v>15</v>
      </c>
      <c r="G8" s="28">
        <v>7683156.190001158</v>
      </c>
      <c r="H8" s="5">
        <v>8.5345968856828408E-2</v>
      </c>
      <c r="I8" s="65"/>
      <c r="J8" s="67" t="s">
        <v>15</v>
      </c>
      <c r="K8" s="28">
        <v>5974888.4799998142</v>
      </c>
      <c r="L8" s="5">
        <v>0.10201261283446743</v>
      </c>
    </row>
    <row r="9" spans="2:13" s="66" customFormat="1" ht="28.15" customHeight="1" thickBot="1" x14ac:dyDescent="0.3">
      <c r="B9" s="67" t="s">
        <v>156</v>
      </c>
      <c r="C9" s="28">
        <v>117520080.75999987</v>
      </c>
      <c r="D9" s="5">
        <v>0.7779942651990075</v>
      </c>
      <c r="E9" s="65"/>
      <c r="F9" s="67" t="s">
        <v>156</v>
      </c>
      <c r="G9" s="28">
        <v>70305940.32999967</v>
      </c>
      <c r="H9" s="5">
        <v>0.7809718357233193</v>
      </c>
      <c r="I9" s="65"/>
      <c r="J9" s="67" t="s">
        <v>156</v>
      </c>
      <c r="K9" s="28">
        <v>45343169.60000021</v>
      </c>
      <c r="L9" s="5">
        <v>0.77416929547320334</v>
      </c>
    </row>
    <row r="10" spans="2:13" s="66" customFormat="1" ht="31.15" customHeight="1" thickBot="1" x14ac:dyDescent="0.3">
      <c r="B10" s="67" t="s">
        <v>20</v>
      </c>
      <c r="C10" s="28">
        <v>151055201.84000167</v>
      </c>
      <c r="D10" s="69"/>
      <c r="E10" s="65"/>
      <c r="F10" s="67" t="s">
        <v>20</v>
      </c>
      <c r="G10" s="28">
        <v>90023656.570001423</v>
      </c>
      <c r="H10" s="69"/>
      <c r="I10" s="65"/>
      <c r="J10" s="67" t="s">
        <v>20</v>
      </c>
      <c r="K10" s="28">
        <v>58570095.54000026</v>
      </c>
      <c r="L10" s="69"/>
    </row>
    <row r="11" spans="2:13" s="66" customFormat="1" ht="32.25" customHeight="1" thickBot="1" x14ac:dyDescent="0.3">
      <c r="B11" s="65"/>
      <c r="C11" s="83"/>
      <c r="D11" s="65"/>
      <c r="E11" s="65"/>
      <c r="F11" s="65"/>
      <c r="G11" s="83"/>
      <c r="H11" s="65"/>
      <c r="I11" s="65"/>
      <c r="J11" s="65"/>
      <c r="K11" s="83"/>
      <c r="L11" s="65"/>
    </row>
    <row r="12" spans="2:13" s="66" customFormat="1" ht="50.65" customHeight="1" thickBot="1" x14ac:dyDescent="0.3">
      <c r="B12" s="246" t="s">
        <v>154</v>
      </c>
      <c r="C12" s="247"/>
      <c r="D12" s="248"/>
      <c r="E12" s="65"/>
      <c r="F12" s="246" t="s">
        <v>155</v>
      </c>
      <c r="G12" s="247"/>
      <c r="H12" s="248"/>
      <c r="I12" s="65"/>
      <c r="J12" s="70"/>
      <c r="K12" s="65"/>
      <c r="L12" s="65"/>
    </row>
    <row r="13" spans="2:13" s="66" customFormat="1" ht="28.15" customHeight="1" thickBot="1" x14ac:dyDescent="0.3">
      <c r="B13" s="67" t="s">
        <v>11</v>
      </c>
      <c r="C13" s="68" t="s">
        <v>12</v>
      </c>
      <c r="D13" s="68" t="s">
        <v>13</v>
      </c>
      <c r="E13" s="65"/>
      <c r="F13" s="67" t="s">
        <v>11</v>
      </c>
      <c r="G13" s="68" t="s">
        <v>12</v>
      </c>
      <c r="H13" s="68" t="s">
        <v>13</v>
      </c>
      <c r="I13" s="65"/>
      <c r="J13" s="65"/>
      <c r="K13" s="65"/>
      <c r="L13" s="65"/>
    </row>
    <row r="14" spans="2:13" s="66" customFormat="1" ht="28.15" customHeight="1" thickBot="1" x14ac:dyDescent="0.3">
      <c r="B14" s="67" t="s">
        <v>14</v>
      </c>
      <c r="C14" s="28">
        <v>326977.24999999913</v>
      </c>
      <c r="D14" s="5">
        <v>0.13283929629552046</v>
      </c>
      <c r="E14" s="65"/>
      <c r="F14" s="67" t="s">
        <v>14</v>
      </c>
      <c r="G14" s="28">
        <v>841568.60999998287</v>
      </c>
      <c r="H14" s="5">
        <v>0.10835928896483572</v>
      </c>
      <c r="I14" s="65"/>
      <c r="J14" s="65"/>
      <c r="K14" s="65"/>
      <c r="L14" s="65"/>
    </row>
    <row r="15" spans="2:13" s="66" customFormat="1" ht="28.15" customHeight="1" thickBot="1" x14ac:dyDescent="0.3">
      <c r="B15" s="67" t="s">
        <v>15</v>
      </c>
      <c r="C15" s="28">
        <v>263501.65000000014</v>
      </c>
      <c r="D15" s="5">
        <v>0.10705140421453982</v>
      </c>
      <c r="E15" s="65"/>
      <c r="F15" s="67" t="s">
        <v>15</v>
      </c>
      <c r="G15" s="28">
        <v>618352.85999999731</v>
      </c>
      <c r="H15" s="5">
        <v>7.9618316846410991E-2</v>
      </c>
      <c r="I15" s="65"/>
      <c r="J15" s="65"/>
      <c r="K15" s="65"/>
      <c r="L15" s="65"/>
    </row>
    <row r="16" spans="2:13" s="66" customFormat="1" ht="28.15" customHeight="1" thickBot="1" x14ac:dyDescent="0.3">
      <c r="B16" s="67" t="s">
        <v>156</v>
      </c>
      <c r="C16" s="28">
        <v>1870970.8300000031</v>
      </c>
      <c r="D16" s="5">
        <v>0.76010929948993977</v>
      </c>
      <c r="E16" s="65"/>
      <c r="F16" s="67" t="s">
        <v>156</v>
      </c>
      <c r="G16" s="28">
        <v>6306543.3900000239</v>
      </c>
      <c r="H16" s="5">
        <v>0.81202239418875333</v>
      </c>
      <c r="I16" s="65"/>
      <c r="J16" s="65"/>
      <c r="K16" s="65"/>
      <c r="L16" s="65"/>
    </row>
    <row r="17" spans="2:13" s="66" customFormat="1" ht="28.15" customHeight="1" thickBot="1" x14ac:dyDescent="0.3">
      <c r="B17" s="67" t="s">
        <v>20</v>
      </c>
      <c r="C17" s="28">
        <v>2461449.7300000023</v>
      </c>
      <c r="D17" s="69"/>
      <c r="E17" s="65"/>
      <c r="F17" s="67" t="s">
        <v>20</v>
      </c>
      <c r="G17" s="28">
        <v>7766464.8600000041</v>
      </c>
      <c r="H17" s="69"/>
      <c r="I17" s="65"/>
      <c r="J17" s="65"/>
      <c r="K17" s="65"/>
      <c r="L17" s="65"/>
    </row>
    <row r="18" spans="2:13" s="66" customFormat="1" ht="16.149999999999999" customHeight="1" x14ac:dyDescent="0.25">
      <c r="B18" s="65"/>
      <c r="C18" s="83"/>
      <c r="D18" s="65"/>
      <c r="E18" s="65"/>
      <c r="F18" s="65"/>
      <c r="G18" s="83"/>
      <c r="H18" s="65"/>
      <c r="I18" s="65"/>
      <c r="J18" s="65"/>
      <c r="K18" s="65"/>
      <c r="L18" s="65"/>
    </row>
    <row r="19" spans="2:13" s="64" customFormat="1" ht="16.5" thickBot="1" x14ac:dyDescent="0.3">
      <c r="B19" s="61"/>
      <c r="C19" s="61"/>
      <c r="D19" s="71"/>
      <c r="E19" s="61"/>
      <c r="F19" s="61"/>
      <c r="G19" s="61"/>
      <c r="H19" s="61"/>
      <c r="I19" s="72"/>
      <c r="J19" s="72"/>
      <c r="K19" s="72"/>
      <c r="L19" s="72"/>
      <c r="M19" s="63"/>
    </row>
    <row r="20" spans="2:13" s="66" customFormat="1" ht="38.25" customHeight="1" thickBot="1" x14ac:dyDescent="0.3">
      <c r="B20" s="246" t="s">
        <v>151</v>
      </c>
      <c r="C20" s="247"/>
      <c r="D20" s="248"/>
      <c r="E20" s="65"/>
      <c r="F20" s="246" t="s">
        <v>152</v>
      </c>
      <c r="G20" s="247"/>
      <c r="H20" s="248"/>
      <c r="I20" s="65"/>
      <c r="J20" s="246" t="s">
        <v>153</v>
      </c>
      <c r="K20" s="247"/>
      <c r="L20" s="248"/>
    </row>
    <row r="21" spans="2:13" s="66" customFormat="1" ht="28.15" customHeight="1" thickBot="1" x14ac:dyDescent="0.3">
      <c r="B21" s="67" t="s">
        <v>24</v>
      </c>
      <c r="C21" s="68" t="s">
        <v>12</v>
      </c>
      <c r="D21" s="68" t="s">
        <v>13</v>
      </c>
      <c r="E21" s="65"/>
      <c r="F21" s="67" t="s">
        <v>24</v>
      </c>
      <c r="G21" s="68" t="s">
        <v>12</v>
      </c>
      <c r="H21" s="68" t="s">
        <v>13</v>
      </c>
      <c r="I21" s="65"/>
      <c r="J21" s="67" t="s">
        <v>24</v>
      </c>
      <c r="K21" s="68" t="s">
        <v>12</v>
      </c>
      <c r="L21" s="68" t="s">
        <v>13</v>
      </c>
    </row>
    <row r="22" spans="2:13" s="66" customFormat="1" ht="28.15" customHeight="1" thickBot="1" x14ac:dyDescent="0.3">
      <c r="B22" s="67" t="s">
        <v>22</v>
      </c>
      <c r="C22" s="28">
        <v>10918491.079994038</v>
      </c>
      <c r="D22" s="5">
        <v>7.228146364373117E-2</v>
      </c>
      <c r="E22" s="65"/>
      <c r="F22" s="67" t="s">
        <v>22</v>
      </c>
      <c r="G22" s="28">
        <v>2708592.8099940862</v>
      </c>
      <c r="H22" s="5">
        <v>3.0087567126182206E-2</v>
      </c>
      <c r="I22" s="65"/>
      <c r="J22" s="67" t="s">
        <v>22</v>
      </c>
      <c r="K22" s="28">
        <v>8003838.859999951</v>
      </c>
      <c r="L22" s="5">
        <v>0.13665401748463604</v>
      </c>
    </row>
    <row r="23" spans="2:13" s="66" customFormat="1" ht="28.15" customHeight="1" thickBot="1" x14ac:dyDescent="0.3">
      <c r="B23" s="67" t="s">
        <v>73</v>
      </c>
      <c r="C23" s="28">
        <v>31200103.790000137</v>
      </c>
      <c r="D23" s="5">
        <v>0.20654769521309765</v>
      </c>
      <c r="E23" s="65"/>
      <c r="F23" s="67" t="s">
        <v>73</v>
      </c>
      <c r="G23" s="28">
        <v>17628944.270000171</v>
      </c>
      <c r="H23" s="5">
        <v>0.19582568562179464</v>
      </c>
      <c r="I23" s="65"/>
      <c r="J23" s="67" t="s">
        <v>73</v>
      </c>
      <c r="K23" s="28">
        <v>13109988.309999965</v>
      </c>
      <c r="L23" s="5">
        <v>0.22383416296540987</v>
      </c>
    </row>
    <row r="24" spans="2:13" s="66" customFormat="1" ht="28.15" customHeight="1" thickBot="1" x14ac:dyDescent="0.3">
      <c r="B24" s="67" t="s">
        <v>74</v>
      </c>
      <c r="C24" s="28">
        <v>42788415.130000219</v>
      </c>
      <c r="D24" s="5">
        <v>0.28326343355804401</v>
      </c>
      <c r="E24" s="65"/>
      <c r="F24" s="67" t="s">
        <v>74</v>
      </c>
      <c r="G24" s="28">
        <v>23880448.960000165</v>
      </c>
      <c r="H24" s="5">
        <v>0.26526859572109024</v>
      </c>
      <c r="I24" s="65"/>
      <c r="J24" s="67" t="s">
        <v>74</v>
      </c>
      <c r="K24" s="28">
        <v>18208812.080000054</v>
      </c>
      <c r="L24" s="5">
        <v>0.31088923301421822</v>
      </c>
    </row>
    <row r="25" spans="2:13" s="66" customFormat="1" ht="28.15" customHeight="1" thickBot="1" x14ac:dyDescent="0.3">
      <c r="B25" s="67" t="s">
        <v>23</v>
      </c>
      <c r="C25" s="28">
        <v>66148191.840000115</v>
      </c>
      <c r="D25" s="5">
        <v>0.43790740758512708</v>
      </c>
      <c r="E25" s="65"/>
      <c r="F25" s="67" t="s">
        <v>23</v>
      </c>
      <c r="G25" s="28">
        <v>45805670.530000173</v>
      </c>
      <c r="H25" s="5">
        <v>0.50881815153093291</v>
      </c>
      <c r="I25" s="65"/>
      <c r="J25" s="67" t="s">
        <v>23</v>
      </c>
      <c r="K25" s="28">
        <v>19247456.28999994</v>
      </c>
      <c r="L25" s="5">
        <v>0.32862258653573589</v>
      </c>
    </row>
    <row r="26" spans="2:13" s="66" customFormat="1" ht="28.15" customHeight="1" thickBot="1" x14ac:dyDescent="0.3">
      <c r="B26" s="67" t="s">
        <v>20</v>
      </c>
      <c r="C26" s="28">
        <v>151055201.83999452</v>
      </c>
      <c r="D26" s="69"/>
      <c r="E26" s="65"/>
      <c r="F26" s="67" t="s">
        <v>20</v>
      </c>
      <c r="G26" s="28">
        <v>90023656.569994599</v>
      </c>
      <c r="H26" s="69"/>
      <c r="I26" s="65"/>
      <c r="J26" s="67" t="s">
        <v>20</v>
      </c>
      <c r="K26" s="28">
        <v>58570095.53999991</v>
      </c>
      <c r="L26" s="69"/>
    </row>
    <row r="27" spans="2:13" s="81" customFormat="1" ht="28.15" customHeight="1" thickBot="1" x14ac:dyDescent="0.3">
      <c r="B27" s="75"/>
      <c r="C27" s="80"/>
      <c r="D27" s="77"/>
      <c r="E27" s="75"/>
      <c r="F27" s="75"/>
      <c r="G27" s="80"/>
      <c r="H27" s="77"/>
      <c r="I27" s="75"/>
      <c r="J27" s="75"/>
      <c r="K27" s="80"/>
      <c r="L27" s="77"/>
    </row>
    <row r="28" spans="2:13" s="66" customFormat="1" ht="37.15" customHeight="1" thickBot="1" x14ac:dyDescent="0.3">
      <c r="B28" s="246" t="s">
        <v>154</v>
      </c>
      <c r="C28" s="247"/>
      <c r="D28" s="248"/>
      <c r="E28" s="65"/>
      <c r="F28" s="246" t="s">
        <v>155</v>
      </c>
      <c r="G28" s="247"/>
      <c r="H28" s="248"/>
      <c r="I28" s="65"/>
      <c r="J28" s="65"/>
      <c r="K28" s="65"/>
      <c r="L28" s="65"/>
    </row>
    <row r="29" spans="2:13" s="66" customFormat="1" ht="30.75" thickBot="1" x14ac:dyDescent="0.3">
      <c r="B29" s="67" t="s">
        <v>24</v>
      </c>
      <c r="C29" s="68" t="s">
        <v>12</v>
      </c>
      <c r="D29" s="68" t="s">
        <v>13</v>
      </c>
      <c r="E29" s="65"/>
      <c r="F29" s="67" t="s">
        <v>24</v>
      </c>
      <c r="G29" s="68" t="s">
        <v>12</v>
      </c>
      <c r="H29" s="68" t="s">
        <v>13</v>
      </c>
      <c r="I29" s="65"/>
      <c r="J29" s="65"/>
      <c r="K29" s="65"/>
      <c r="L29" s="65"/>
    </row>
    <row r="30" spans="2:13" s="66" customFormat="1" ht="28.15" customHeight="1" thickBot="1" x14ac:dyDescent="0.3">
      <c r="B30" s="67" t="s">
        <v>22</v>
      </c>
      <c r="C30" s="28">
        <v>206059.41000000047</v>
      </c>
      <c r="D30" s="5">
        <v>8.3714652990292973E-2</v>
      </c>
      <c r="E30" s="65"/>
      <c r="F30" s="67" t="s">
        <v>22</v>
      </c>
      <c r="G30" s="28">
        <v>243053.80999998972</v>
      </c>
      <c r="H30" s="5">
        <v>3.1295295141525931E-2</v>
      </c>
      <c r="I30" s="65"/>
      <c r="J30" s="65"/>
      <c r="K30" s="65"/>
      <c r="L30" s="65"/>
    </row>
    <row r="31" spans="2:13" s="66" customFormat="1" ht="28.15" customHeight="1" thickBot="1" x14ac:dyDescent="0.3">
      <c r="B31" s="67" t="s">
        <v>73</v>
      </c>
      <c r="C31" s="28">
        <v>461171.21000000037</v>
      </c>
      <c r="D31" s="5">
        <v>0.18735755777551469</v>
      </c>
      <c r="E31" s="65"/>
      <c r="F31" s="67" t="s">
        <v>73</v>
      </c>
      <c r="G31" s="28">
        <v>1487268.5799999989</v>
      </c>
      <c r="H31" s="5">
        <v>0.19149878442892995</v>
      </c>
      <c r="I31" s="65"/>
      <c r="J31" s="65"/>
      <c r="K31" s="65"/>
      <c r="L31" s="65"/>
    </row>
    <row r="32" spans="2:13" s="66" customFormat="1" ht="28.15" customHeight="1" thickBot="1" x14ac:dyDescent="0.3">
      <c r="B32" s="67" t="s">
        <v>74</v>
      </c>
      <c r="C32" s="28">
        <v>699154.09000000008</v>
      </c>
      <c r="D32" s="5">
        <v>0.28404158796287893</v>
      </c>
      <c r="E32" s="65"/>
      <c r="F32" s="67" t="s">
        <v>74</v>
      </c>
      <c r="G32" s="28">
        <v>2090738.9800000009</v>
      </c>
      <c r="H32" s="5">
        <v>0.26920085491766482</v>
      </c>
      <c r="I32" s="65"/>
      <c r="J32" s="65"/>
      <c r="K32" s="65"/>
      <c r="L32" s="65"/>
    </row>
    <row r="33" spans="2:13" s="66" customFormat="1" ht="28.15" customHeight="1" thickBot="1" x14ac:dyDescent="0.3">
      <c r="B33" s="67" t="s">
        <v>23</v>
      </c>
      <c r="C33" s="28">
        <v>1095065.0200000009</v>
      </c>
      <c r="D33" s="5">
        <v>0.44488620127131345</v>
      </c>
      <c r="E33" s="65"/>
      <c r="F33" s="67" t="s">
        <v>23</v>
      </c>
      <c r="G33" s="28">
        <v>3945403.4900000058</v>
      </c>
      <c r="H33" s="5">
        <v>0.50800506551187918</v>
      </c>
      <c r="I33" s="65"/>
      <c r="J33" s="65"/>
      <c r="K33" s="65"/>
      <c r="L33" s="65"/>
    </row>
    <row r="34" spans="2:13" s="66" customFormat="1" ht="28.15" customHeight="1" thickBot="1" x14ac:dyDescent="0.3">
      <c r="B34" s="67" t="s">
        <v>20</v>
      </c>
      <c r="C34" s="28">
        <v>2461449.7300000018</v>
      </c>
      <c r="D34" s="69"/>
      <c r="E34" s="65"/>
      <c r="F34" s="67" t="s">
        <v>20</v>
      </c>
      <c r="G34" s="28">
        <v>7766464.8599999957</v>
      </c>
      <c r="H34" s="69"/>
      <c r="I34" s="65"/>
      <c r="J34" s="65"/>
      <c r="K34" s="65"/>
      <c r="L34" s="65"/>
    </row>
    <row r="35" spans="2:13" s="79" customFormat="1" ht="18" customHeight="1" x14ac:dyDescent="0.25">
      <c r="B35" s="75"/>
      <c r="C35" s="76"/>
      <c r="D35" s="77"/>
      <c r="E35" s="75"/>
      <c r="F35" s="75"/>
      <c r="G35" s="76"/>
      <c r="H35" s="77"/>
      <c r="I35" s="75"/>
      <c r="J35" s="75"/>
      <c r="K35" s="78"/>
      <c r="L35" s="75"/>
    </row>
    <row r="36" spans="2:13" s="73" customFormat="1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2:13" s="64" customFormat="1" ht="15.75" x14ac:dyDescent="0.25">
      <c r="B37" s="61"/>
      <c r="C37" s="61"/>
      <c r="D37" s="61"/>
      <c r="E37" s="61"/>
      <c r="F37" s="61"/>
      <c r="G37" s="61"/>
      <c r="H37" s="61"/>
      <c r="I37" s="72"/>
      <c r="J37" s="72"/>
      <c r="K37" s="72"/>
      <c r="L37" s="72"/>
      <c r="M37" s="63"/>
    </row>
  </sheetData>
  <mergeCells count="10">
    <mergeCell ref="B28:D28"/>
    <mergeCell ref="F28:H28"/>
    <mergeCell ref="B5:D5"/>
    <mergeCell ref="F5:H5"/>
    <mergeCell ref="J5:L5"/>
    <mergeCell ref="B12:D12"/>
    <mergeCell ref="F12:H12"/>
    <mergeCell ref="B20:D20"/>
    <mergeCell ref="F20:H20"/>
    <mergeCell ref="J20:L20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6" max="16383" man="1"/>
  </rowBreaks>
  <colBreaks count="1" manualBreakCount="1">
    <brk id="3" min="2" max="3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390F-0DA9-428C-A2C5-5C1226A08995}">
  <sheetPr>
    <pageSetUpPr fitToPage="1"/>
  </sheetPr>
  <dimension ref="B3:N39"/>
  <sheetViews>
    <sheetView zoomScale="90" zoomScaleNormal="90" workbookViewId="0">
      <selection activeCell="C45" sqref="C45:C48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215</v>
      </c>
      <c r="C5" s="247"/>
      <c r="D5" s="248"/>
      <c r="E5" s="65"/>
      <c r="F5" s="246" t="s">
        <v>216</v>
      </c>
      <c r="G5" s="247"/>
      <c r="H5" s="248"/>
      <c r="I5" s="65"/>
      <c r="J5" s="246" t="s">
        <v>217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22538907.049996991</v>
      </c>
      <c r="D7" s="5">
        <v>0.1481678925904262</v>
      </c>
      <c r="E7" s="65"/>
      <c r="F7" s="67" t="s">
        <v>14</v>
      </c>
      <c r="G7" s="28">
        <v>14144742.859996993</v>
      </c>
      <c r="H7" s="5">
        <v>0.15937468497080048</v>
      </c>
      <c r="I7" s="65"/>
      <c r="J7" s="67" t="s">
        <v>14</v>
      </c>
      <c r="K7" s="28">
        <v>8012380.7099999981</v>
      </c>
      <c r="L7" s="5">
        <v>0.13178314842626718</v>
      </c>
    </row>
    <row r="8" spans="2:14" s="66" customFormat="1" ht="28.15" customHeight="1" thickBot="1" x14ac:dyDescent="0.3">
      <c r="B8" s="67" t="s">
        <v>15</v>
      </c>
      <c r="C8" s="28">
        <v>14475041.679998368</v>
      </c>
      <c r="D8" s="5">
        <v>9.5157072884074337E-2</v>
      </c>
      <c r="E8" s="65"/>
      <c r="F8" s="67" t="s">
        <v>15</v>
      </c>
      <c r="G8" s="28">
        <v>8131759.0099983048</v>
      </c>
      <c r="H8" s="5">
        <v>9.1623901777824451E-2</v>
      </c>
      <c r="I8" s="65"/>
      <c r="J8" s="67" t="s">
        <v>15</v>
      </c>
      <c r="K8" s="28">
        <v>6088464.0600000639</v>
      </c>
      <c r="L8" s="5">
        <v>0.10013964537476178</v>
      </c>
    </row>
    <row r="9" spans="2:14" s="66" customFormat="1" ht="28.15" customHeight="1" thickBot="1" x14ac:dyDescent="0.3">
      <c r="B9" s="67" t="s">
        <v>16</v>
      </c>
      <c r="C9" s="28">
        <v>11493787.289999453</v>
      </c>
      <c r="D9" s="5">
        <v>7.5558687777723108E-2</v>
      </c>
      <c r="E9" s="65"/>
      <c r="F9" s="67" t="s">
        <v>16</v>
      </c>
      <c r="G9" s="28">
        <v>6087853.8299994981</v>
      </c>
      <c r="H9" s="5">
        <v>6.8594374313331097E-2</v>
      </c>
      <c r="I9" s="65"/>
      <c r="J9" s="67" t="s">
        <v>16</v>
      </c>
      <c r="K9" s="28">
        <v>5181495.7099999553</v>
      </c>
      <c r="L9" s="5">
        <v>8.5222338145860638E-2</v>
      </c>
    </row>
    <row r="10" spans="2:14" s="66" customFormat="1" ht="28.15" customHeight="1" thickBot="1" x14ac:dyDescent="0.3">
      <c r="B10" s="67" t="s">
        <v>220</v>
      </c>
      <c r="C10" s="28">
        <v>103609613.13000135</v>
      </c>
      <c r="D10" s="5">
        <v>0.68111634674777632</v>
      </c>
      <c r="E10" s="65"/>
      <c r="F10" s="67" t="s">
        <v>220</v>
      </c>
      <c r="G10" s="28">
        <v>60387147.480002038</v>
      </c>
      <c r="H10" s="5">
        <v>0.680407038938044</v>
      </c>
      <c r="I10" s="65"/>
      <c r="J10" s="67" t="s">
        <v>220</v>
      </c>
      <c r="K10" s="28">
        <v>41517396.099999309</v>
      </c>
      <c r="L10" s="5">
        <v>0.68285486805311035</v>
      </c>
    </row>
    <row r="11" spans="2:14" s="66" customFormat="1" ht="31.15" customHeight="1" thickBot="1" x14ac:dyDescent="0.3">
      <c r="B11" s="67" t="s">
        <v>20</v>
      </c>
      <c r="C11" s="28">
        <v>152117349.14999616</v>
      </c>
      <c r="D11" s="69"/>
      <c r="E11" s="65"/>
      <c r="F11" s="67" t="s">
        <v>20</v>
      </c>
      <c r="G11" s="28">
        <v>88751503.179996833</v>
      </c>
      <c r="H11" s="69"/>
      <c r="I11" s="65"/>
      <c r="J11" s="67" t="s">
        <v>20</v>
      </c>
      <c r="K11" s="28">
        <v>60799736.579999328</v>
      </c>
      <c r="L11" s="69"/>
    </row>
    <row r="12" spans="2:14" s="66" customFormat="1" ht="32.25" customHeight="1" thickBot="1" x14ac:dyDescent="0.3">
      <c r="B12" s="65"/>
      <c r="C12" s="83"/>
      <c r="D12" s="65"/>
      <c r="E12" s="65"/>
      <c r="F12" s="65"/>
      <c r="G12" s="83"/>
      <c r="H12" s="65"/>
      <c r="I12" s="65"/>
      <c r="J12" s="65"/>
      <c r="K12" s="83"/>
      <c r="L12" s="65"/>
    </row>
    <row r="13" spans="2:14" s="66" customFormat="1" ht="50.65" customHeight="1" thickBot="1" x14ac:dyDescent="0.3">
      <c r="B13" s="246" t="s">
        <v>218</v>
      </c>
      <c r="C13" s="247"/>
      <c r="D13" s="248"/>
      <c r="E13" s="65"/>
      <c r="F13" s="246" t="s">
        <v>219</v>
      </c>
      <c r="G13" s="247"/>
      <c r="H13" s="248"/>
      <c r="I13" s="65"/>
      <c r="J13" s="70"/>
      <c r="K13" s="65"/>
      <c r="L13" s="65"/>
    </row>
    <row r="14" spans="2:14" s="66" customFormat="1" ht="28.15" customHeight="1" thickBot="1" x14ac:dyDescent="0.3">
      <c r="B14" s="67" t="s">
        <v>11</v>
      </c>
      <c r="C14" s="68" t="s">
        <v>12</v>
      </c>
      <c r="D14" s="68" t="s">
        <v>13</v>
      </c>
      <c r="E14" s="65"/>
      <c r="F14" s="67" t="s">
        <v>11</v>
      </c>
      <c r="G14" s="68" t="s">
        <v>12</v>
      </c>
      <c r="H14" s="68" t="s">
        <v>13</v>
      </c>
      <c r="I14" s="65"/>
      <c r="J14" s="65"/>
      <c r="K14" s="65"/>
      <c r="L14" s="65"/>
    </row>
    <row r="15" spans="2:14" s="66" customFormat="1" ht="28.15" customHeight="1" thickBot="1" x14ac:dyDescent="0.3">
      <c r="B15" s="67" t="s">
        <v>14</v>
      </c>
      <c r="C15" s="28">
        <v>381783.47999999992</v>
      </c>
      <c r="D15" s="5">
        <v>0.14877911342664923</v>
      </c>
      <c r="E15" s="65"/>
      <c r="F15" s="67" t="s">
        <v>14</v>
      </c>
      <c r="G15" s="28">
        <v>914940.29000000376</v>
      </c>
      <c r="H15" s="5">
        <v>0.12843540742080811</v>
      </c>
      <c r="I15" s="65"/>
      <c r="J15" s="65"/>
      <c r="K15" s="65"/>
      <c r="L15" s="65"/>
    </row>
    <row r="16" spans="2:14" s="66" customFormat="1" ht="28.15" customHeight="1" thickBot="1" x14ac:dyDescent="0.3">
      <c r="B16" s="67" t="s">
        <v>15</v>
      </c>
      <c r="C16" s="28">
        <v>254818.60999999967</v>
      </c>
      <c r="D16" s="5">
        <v>9.9301538349461996E-2</v>
      </c>
      <c r="E16" s="65"/>
      <c r="F16" s="67" t="s">
        <v>15</v>
      </c>
      <c r="G16" s="28">
        <v>603376.38999999419</v>
      </c>
      <c r="H16" s="5">
        <v>8.4699398774695275E-2</v>
      </c>
      <c r="I16" s="65"/>
      <c r="J16" s="65"/>
      <c r="K16" s="65"/>
      <c r="L16" s="65"/>
    </row>
    <row r="17" spans="2:14" s="66" customFormat="1" ht="28.15" customHeight="1" thickBot="1" x14ac:dyDescent="0.3">
      <c r="B17" s="67" t="s">
        <v>16</v>
      </c>
      <c r="C17" s="28">
        <v>224437.75000000017</v>
      </c>
      <c r="D17" s="5">
        <v>8.7462269096797954E-2</v>
      </c>
      <c r="E17" s="65"/>
      <c r="F17" s="67" t="s">
        <v>16</v>
      </c>
      <c r="G17" s="28">
        <v>493576.45000000048</v>
      </c>
      <c r="H17" s="5">
        <v>6.9286152486591146E-2</v>
      </c>
      <c r="I17" s="65"/>
      <c r="J17" s="65"/>
      <c r="K17" s="65"/>
      <c r="L17" s="65"/>
    </row>
    <row r="18" spans="2:14" s="66" customFormat="1" ht="28.15" customHeight="1" thickBot="1" x14ac:dyDescent="0.3">
      <c r="B18" s="67" t="s">
        <v>220</v>
      </c>
      <c r="C18" s="28">
        <v>1705069.5500000017</v>
      </c>
      <c r="D18" s="5">
        <v>0.66445707912709073</v>
      </c>
      <c r="E18" s="65"/>
      <c r="F18" s="67" t="s">
        <v>220</v>
      </c>
      <c r="G18" s="28">
        <v>5111845.6300000129</v>
      </c>
      <c r="H18" s="5">
        <v>0.71757904131790551</v>
      </c>
      <c r="I18" s="65"/>
      <c r="J18" s="65"/>
      <c r="K18" s="65"/>
      <c r="L18" s="65"/>
    </row>
    <row r="19" spans="2:14" s="66" customFormat="1" ht="28.15" customHeight="1" thickBot="1" x14ac:dyDescent="0.3">
      <c r="B19" s="67" t="s">
        <v>20</v>
      </c>
      <c r="C19" s="28">
        <v>2566109.3900000015</v>
      </c>
      <c r="D19" s="69"/>
      <c r="E19" s="65"/>
      <c r="F19" s="67" t="s">
        <v>20</v>
      </c>
      <c r="G19" s="28">
        <v>7123738.760000011</v>
      </c>
      <c r="H19" s="69"/>
      <c r="I19" s="65"/>
      <c r="J19" s="65"/>
      <c r="K19" s="65"/>
      <c r="L19" s="65"/>
    </row>
    <row r="20" spans="2:14" s="66" customFormat="1" ht="16.149999999999999" customHeight="1" x14ac:dyDescent="0.25">
      <c r="B20" s="65"/>
      <c r="C20" s="83"/>
      <c r="D20" s="65"/>
      <c r="E20" s="65"/>
      <c r="F20" s="65"/>
      <c r="G20" s="83"/>
      <c r="H20" s="65"/>
      <c r="I20" s="65"/>
      <c r="J20" s="65"/>
      <c r="K20" s="65"/>
      <c r="L20" s="65"/>
    </row>
    <row r="21" spans="2:14" s="64" customFormat="1" ht="16.5" thickBot="1" x14ac:dyDescent="0.3">
      <c r="B21" s="61"/>
      <c r="C21" s="61"/>
      <c r="D21" s="71"/>
      <c r="E21" s="61"/>
      <c r="F21" s="61"/>
      <c r="G21" s="61"/>
      <c r="H21" s="61"/>
      <c r="I21" s="72"/>
      <c r="J21" s="72"/>
      <c r="K21" s="72"/>
      <c r="L21" s="72"/>
      <c r="M21" s="63"/>
      <c r="N21" s="63"/>
    </row>
    <row r="22" spans="2:14" s="66" customFormat="1" ht="38.25" customHeight="1" thickBot="1" x14ac:dyDescent="0.3">
      <c r="B22" s="246" t="s">
        <v>215</v>
      </c>
      <c r="C22" s="247"/>
      <c r="D22" s="248"/>
      <c r="E22" s="65"/>
      <c r="F22" s="246" t="s">
        <v>216</v>
      </c>
      <c r="G22" s="247"/>
      <c r="H22" s="248"/>
      <c r="I22" s="65"/>
      <c r="J22" s="246" t="s">
        <v>217</v>
      </c>
      <c r="K22" s="247"/>
      <c r="L22" s="248"/>
    </row>
    <row r="23" spans="2:14" s="66" customFormat="1" ht="28.15" customHeight="1" thickBot="1" x14ac:dyDescent="0.3">
      <c r="B23" s="67" t="s">
        <v>24</v>
      </c>
      <c r="C23" s="68" t="s">
        <v>12</v>
      </c>
      <c r="D23" s="68" t="s">
        <v>13</v>
      </c>
      <c r="E23" s="65"/>
      <c r="F23" s="67" t="s">
        <v>24</v>
      </c>
      <c r="G23" s="68" t="s">
        <v>12</v>
      </c>
      <c r="H23" s="68" t="s">
        <v>13</v>
      </c>
      <c r="I23" s="65"/>
      <c r="J23" s="67" t="s">
        <v>24</v>
      </c>
      <c r="K23" s="68" t="s">
        <v>12</v>
      </c>
      <c r="L23" s="68" t="s">
        <v>13</v>
      </c>
    </row>
    <row r="24" spans="2:14" s="66" customFormat="1" ht="28.15" customHeight="1" thickBot="1" x14ac:dyDescent="0.3">
      <c r="B24" s="67" t="s">
        <v>22</v>
      </c>
      <c r="C24" s="28">
        <v>9710971.5599911064</v>
      </c>
      <c r="D24" s="5">
        <v>6.3838685161518791E-2</v>
      </c>
      <c r="E24" s="65"/>
      <c r="F24" s="67" t="s">
        <v>22</v>
      </c>
      <c r="G24" s="28">
        <v>1409804.5499911173</v>
      </c>
      <c r="H24" s="5">
        <v>1.5884852644489713E-2</v>
      </c>
      <c r="I24" s="65"/>
      <c r="J24" s="67" t="s">
        <v>22</v>
      </c>
      <c r="K24" s="28">
        <v>8101556.4399999892</v>
      </c>
      <c r="L24" s="5">
        <v>0.13324986086642004</v>
      </c>
    </row>
    <row r="25" spans="2:14" s="66" customFormat="1" ht="28.15" customHeight="1" thickBot="1" x14ac:dyDescent="0.3">
      <c r="B25" s="67" t="s">
        <v>73</v>
      </c>
      <c r="C25" s="28">
        <v>30711639.899999887</v>
      </c>
      <c r="D25" s="5">
        <v>0.20189439318796923</v>
      </c>
      <c r="E25" s="65"/>
      <c r="F25" s="67" t="s">
        <v>73</v>
      </c>
      <c r="G25" s="28">
        <v>16838627.869999852</v>
      </c>
      <c r="H25" s="5">
        <v>0.18972780478828119</v>
      </c>
      <c r="I25" s="65"/>
      <c r="J25" s="67" t="s">
        <v>73</v>
      </c>
      <c r="K25" s="28">
        <v>13397117.370000035</v>
      </c>
      <c r="L25" s="5">
        <v>0.22034827983789326</v>
      </c>
    </row>
    <row r="26" spans="2:14" s="66" customFormat="1" ht="28.15" customHeight="1" thickBot="1" x14ac:dyDescent="0.3">
      <c r="B26" s="67" t="s">
        <v>74</v>
      </c>
      <c r="C26" s="28">
        <v>42315324.510000065</v>
      </c>
      <c r="D26" s="5">
        <v>0.27817553189331634</v>
      </c>
      <c r="E26" s="65"/>
      <c r="F26" s="67" t="s">
        <v>74</v>
      </c>
      <c r="G26" s="28">
        <v>23398665.100000069</v>
      </c>
      <c r="H26" s="5">
        <v>0.2636424653286919</v>
      </c>
      <c r="I26" s="65"/>
      <c r="J26" s="67" t="s">
        <v>74</v>
      </c>
      <c r="K26" s="28">
        <v>18217483.879999995</v>
      </c>
      <c r="L26" s="5">
        <v>0.29963096724982546</v>
      </c>
    </row>
    <row r="27" spans="2:14" s="66" customFormat="1" ht="28.15" customHeight="1" thickBot="1" x14ac:dyDescent="0.3">
      <c r="B27" s="67" t="s">
        <v>23</v>
      </c>
      <c r="C27" s="28">
        <v>69379413.179999962</v>
      </c>
      <c r="D27" s="5">
        <v>0.45609138975719554</v>
      </c>
      <c r="E27" s="65"/>
      <c r="F27" s="67" t="s">
        <v>23</v>
      </c>
      <c r="G27" s="28">
        <v>47104405.659999974</v>
      </c>
      <c r="H27" s="5">
        <v>0.53074487723853725</v>
      </c>
      <c r="I27" s="65"/>
      <c r="J27" s="67" t="s">
        <v>23</v>
      </c>
      <c r="K27" s="28">
        <v>21083578.889999982</v>
      </c>
      <c r="L27" s="5">
        <v>0.34677089204586126</v>
      </c>
    </row>
    <row r="28" spans="2:14" s="66" customFormat="1" ht="28.15" customHeight="1" thickBot="1" x14ac:dyDescent="0.3">
      <c r="B28" s="67" t="s">
        <v>20</v>
      </c>
      <c r="C28" s="28">
        <v>152117349.14999104</v>
      </c>
      <c r="D28" s="69"/>
      <c r="E28" s="65"/>
      <c r="F28" s="67" t="s">
        <v>20</v>
      </c>
      <c r="G28" s="28">
        <v>88751503.179991007</v>
      </c>
      <c r="H28" s="69"/>
      <c r="I28" s="65"/>
      <c r="J28" s="67" t="s">
        <v>20</v>
      </c>
      <c r="K28" s="28">
        <v>60799736.579999998</v>
      </c>
      <c r="L28" s="69"/>
    </row>
    <row r="29" spans="2:14" s="81" customFormat="1" ht="28.15" customHeight="1" thickBot="1" x14ac:dyDescent="0.3">
      <c r="B29" s="75"/>
      <c r="C29" s="80"/>
      <c r="D29" s="77"/>
      <c r="E29" s="75"/>
      <c r="F29" s="75"/>
      <c r="G29" s="80"/>
      <c r="H29" s="77"/>
      <c r="I29" s="75"/>
      <c r="J29" s="75"/>
      <c r="K29" s="80"/>
      <c r="L29" s="77"/>
    </row>
    <row r="30" spans="2:14" s="66" customFormat="1" ht="37.15" customHeight="1" thickBot="1" x14ac:dyDescent="0.3">
      <c r="B30" s="246" t="s">
        <v>218</v>
      </c>
      <c r="C30" s="247"/>
      <c r="D30" s="248"/>
      <c r="E30" s="65"/>
      <c r="F30" s="246" t="s">
        <v>219</v>
      </c>
      <c r="G30" s="247"/>
      <c r="H30" s="248"/>
      <c r="I30" s="65"/>
      <c r="J30" s="65"/>
      <c r="K30" s="65"/>
      <c r="L30" s="65"/>
    </row>
    <row r="31" spans="2:14" s="66" customFormat="1" ht="30.75" thickBot="1" x14ac:dyDescent="0.3">
      <c r="B31" s="67" t="s">
        <v>24</v>
      </c>
      <c r="C31" s="68" t="s">
        <v>12</v>
      </c>
      <c r="D31" s="68" t="s">
        <v>13</v>
      </c>
      <c r="E31" s="65"/>
      <c r="F31" s="67" t="s">
        <v>24</v>
      </c>
      <c r="G31" s="68" t="s">
        <v>12</v>
      </c>
      <c r="H31" s="68" t="s">
        <v>13</v>
      </c>
      <c r="I31" s="65"/>
      <c r="J31" s="65"/>
      <c r="K31" s="65"/>
      <c r="L31" s="65"/>
    </row>
    <row r="32" spans="2:14" s="66" customFormat="1" ht="28.15" customHeight="1" thickBot="1" x14ac:dyDescent="0.3">
      <c r="B32" s="67" t="s">
        <v>22</v>
      </c>
      <c r="C32" s="28">
        <v>199610.56999999983</v>
      </c>
      <c r="D32" s="5">
        <v>7.7787241174469043E-2</v>
      </c>
      <c r="E32" s="65"/>
      <c r="F32" s="67" t="s">
        <v>22</v>
      </c>
      <c r="G32" s="28">
        <v>222717.63999999542</v>
      </c>
      <c r="H32" s="5">
        <v>3.1264150399585328E-2</v>
      </c>
      <c r="I32" s="65"/>
      <c r="J32" s="65"/>
      <c r="K32" s="65"/>
      <c r="L32" s="65"/>
    </row>
    <row r="33" spans="2:14" s="66" customFormat="1" ht="28.15" customHeight="1" thickBot="1" x14ac:dyDescent="0.3">
      <c r="B33" s="67" t="s">
        <v>73</v>
      </c>
      <c r="C33" s="28">
        <v>475894.66000000079</v>
      </c>
      <c r="D33" s="5">
        <v>0.18545376976310443</v>
      </c>
      <c r="E33" s="65"/>
      <c r="F33" s="67" t="s">
        <v>73</v>
      </c>
      <c r="G33" s="28">
        <v>1290690.6099999994</v>
      </c>
      <c r="H33" s="5">
        <v>0.18118163137133345</v>
      </c>
      <c r="I33" s="65"/>
      <c r="J33" s="65"/>
      <c r="K33" s="65"/>
      <c r="L33" s="65"/>
    </row>
    <row r="34" spans="2:14" s="66" customFormat="1" ht="28.15" customHeight="1" thickBot="1" x14ac:dyDescent="0.3">
      <c r="B34" s="67" t="s">
        <v>74</v>
      </c>
      <c r="C34" s="28">
        <v>699175.5299999998</v>
      </c>
      <c r="D34" s="5">
        <v>0.27246520850773204</v>
      </c>
      <c r="E34" s="65"/>
      <c r="F34" s="67" t="s">
        <v>74</v>
      </c>
      <c r="G34" s="28">
        <v>1906558.100000001</v>
      </c>
      <c r="H34" s="5">
        <v>0.26763447737659624</v>
      </c>
      <c r="I34" s="65"/>
      <c r="J34" s="65"/>
      <c r="K34" s="65"/>
      <c r="L34" s="65"/>
    </row>
    <row r="35" spans="2:14" s="66" customFormat="1" ht="28.15" customHeight="1" thickBot="1" x14ac:dyDescent="0.3">
      <c r="B35" s="67" t="s">
        <v>23</v>
      </c>
      <c r="C35" s="28">
        <v>1191428.6300000022</v>
      </c>
      <c r="D35" s="5">
        <v>0.46429378055469456</v>
      </c>
      <c r="E35" s="65"/>
      <c r="F35" s="67" t="s">
        <v>23</v>
      </c>
      <c r="G35" s="28">
        <v>3703772.4100000011</v>
      </c>
      <c r="H35" s="5">
        <v>0.51991974085248494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20</v>
      </c>
      <c r="C36" s="28">
        <v>2566109.3900000025</v>
      </c>
      <c r="D36" s="69"/>
      <c r="E36" s="65"/>
      <c r="F36" s="67" t="s">
        <v>20</v>
      </c>
      <c r="G36" s="28">
        <v>7123738.759999997</v>
      </c>
      <c r="H36" s="69"/>
      <c r="I36" s="65"/>
      <c r="J36" s="65"/>
      <c r="K36" s="65"/>
      <c r="L36" s="65"/>
    </row>
    <row r="37" spans="2:14" s="79" customFormat="1" ht="18" customHeight="1" x14ac:dyDescent="0.25">
      <c r="B37" s="75"/>
      <c r="C37" s="76"/>
      <c r="D37" s="77"/>
      <c r="E37" s="75"/>
      <c r="F37" s="75"/>
      <c r="G37" s="76"/>
      <c r="H37" s="77"/>
      <c r="I37" s="75"/>
      <c r="J37" s="75"/>
      <c r="K37" s="78"/>
      <c r="L37" s="75"/>
    </row>
    <row r="38" spans="2:14" s="73" customFormat="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2:14" s="64" customFormat="1" ht="15.75" x14ac:dyDescent="0.25">
      <c r="B39" s="61"/>
      <c r="C39" s="61"/>
      <c r="D39" s="61"/>
      <c r="E39" s="61"/>
      <c r="F39" s="61"/>
      <c r="G39" s="61"/>
      <c r="H39" s="61"/>
      <c r="I39" s="72"/>
      <c r="J39" s="72"/>
      <c r="K39" s="72"/>
      <c r="L39" s="72"/>
      <c r="M39" s="63"/>
      <c r="N39" s="6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44F4-E732-4745-B6B7-83AD43D3F0EE}">
  <sheetPr>
    <pageSetUpPr fitToPage="1"/>
  </sheetPr>
  <dimension ref="B3:N39"/>
  <sheetViews>
    <sheetView topLeftCell="A16" zoomScale="90" zoomScaleNormal="90" workbookViewId="0">
      <selection activeCell="C17" sqref="C17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225</v>
      </c>
      <c r="C5" s="247"/>
      <c r="D5" s="248"/>
      <c r="E5" s="65"/>
      <c r="F5" s="246" t="s">
        <v>226</v>
      </c>
      <c r="G5" s="247"/>
      <c r="H5" s="248"/>
      <c r="I5" s="65"/>
      <c r="J5" s="246" t="s">
        <v>227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25588947.13000039</v>
      </c>
      <c r="D7" s="5">
        <f>C7/$C$11</f>
        <v>0.16493183633722408</v>
      </c>
      <c r="E7" s="65"/>
      <c r="F7" s="67" t="s">
        <v>14</v>
      </c>
      <c r="G7" s="28">
        <f>C7-K7-C15</f>
        <v>16543473.820000654</v>
      </c>
      <c r="H7" s="5">
        <f>G7/$G$11</f>
        <v>0.18503775456659363</v>
      </c>
      <c r="I7" s="65"/>
      <c r="J7" s="67" t="s">
        <v>14</v>
      </c>
      <c r="K7" s="28">
        <v>8626283.0499997381</v>
      </c>
      <c r="L7" s="5">
        <f>K7/$K$11</f>
        <v>0.1368104038934729</v>
      </c>
    </row>
    <row r="8" spans="2:14" s="66" customFormat="1" ht="28.15" customHeight="1" thickBot="1" x14ac:dyDescent="0.3">
      <c r="B8" s="67" t="s">
        <v>15</v>
      </c>
      <c r="C8" s="28">
        <v>15691259.47000026</v>
      </c>
      <c r="D8" s="5">
        <f t="shared" ref="D8:D9" si="0">C8/$C$11</f>
        <v>0.10113695673695196</v>
      </c>
      <c r="E8" s="65"/>
      <c r="F8" s="67" t="s">
        <v>15</v>
      </c>
      <c r="G8" s="28">
        <f t="shared" ref="G8:G10" si="1">C8-K8-C16</f>
        <v>8916892.5500001833</v>
      </c>
      <c r="H8" s="5">
        <f t="shared" ref="H8:H10" si="2">G8/$G$11</f>
        <v>9.9734904114809189E-2</v>
      </c>
      <c r="I8" s="65"/>
      <c r="J8" s="67" t="s">
        <v>15</v>
      </c>
      <c r="K8" s="28">
        <v>6482375.4000000777</v>
      </c>
      <c r="L8" s="5">
        <f t="shared" ref="L8:L10" si="3">K8/$K$11</f>
        <v>0.10280863629476551</v>
      </c>
    </row>
    <row r="9" spans="2:14" s="66" customFormat="1" ht="28.15" customHeight="1" thickBot="1" x14ac:dyDescent="0.3">
      <c r="B9" s="67" t="s">
        <v>16</v>
      </c>
      <c r="C9" s="28">
        <v>12086678.739999818</v>
      </c>
      <c r="D9" s="5">
        <f t="shared" si="0"/>
        <v>7.7903874265663281E-2</v>
      </c>
      <c r="E9" s="65"/>
      <c r="F9" s="67" t="s">
        <v>16</v>
      </c>
      <c r="G9" s="28">
        <f t="shared" si="1"/>
        <v>6564338.9299996272</v>
      </c>
      <c r="H9" s="5">
        <f t="shared" si="2"/>
        <v>7.3421734095092187E-2</v>
      </c>
      <c r="I9" s="65"/>
      <c r="J9" s="67" t="s">
        <v>16</v>
      </c>
      <c r="K9" s="28">
        <v>5301334.6000001915</v>
      </c>
      <c r="L9" s="5">
        <f t="shared" si="3"/>
        <v>8.4077663994632179E-2</v>
      </c>
    </row>
    <row r="10" spans="2:14" s="66" customFormat="1" ht="28.15" customHeight="1" thickBot="1" x14ac:dyDescent="0.3">
      <c r="B10" s="67" t="s">
        <v>220</v>
      </c>
      <c r="C10" s="28">
        <v>101781736.64999871</v>
      </c>
      <c r="D10" s="5">
        <f>C10/$C$11</f>
        <v>0.65602733266016067</v>
      </c>
      <c r="E10" s="65"/>
      <c r="F10" s="67" t="s">
        <v>220</v>
      </c>
      <c r="G10" s="28">
        <f t="shared" si="1"/>
        <v>57381231.659998611</v>
      </c>
      <c r="H10" s="5">
        <f t="shared" si="2"/>
        <v>0.64180560722350488</v>
      </c>
      <c r="I10" s="65"/>
      <c r="J10" s="67" t="s">
        <v>220</v>
      </c>
      <c r="K10" s="28">
        <v>42642836.300000101</v>
      </c>
      <c r="L10" s="5">
        <f t="shared" si="3"/>
        <v>0.67630329581712934</v>
      </c>
    </row>
    <row r="11" spans="2:14" s="66" customFormat="1" ht="31.15" customHeight="1" thickBot="1" x14ac:dyDescent="0.3">
      <c r="B11" s="67" t="s">
        <v>20</v>
      </c>
      <c r="C11" s="28">
        <f>SUM(C7:C10)</f>
        <v>155148621.98999918</v>
      </c>
      <c r="D11" s="69"/>
      <c r="E11" s="65"/>
      <c r="F11" s="67" t="s">
        <v>20</v>
      </c>
      <c r="G11" s="28">
        <f>SUM(G7:G10)</f>
        <v>89405936.959999084</v>
      </c>
      <c r="H11" s="69"/>
      <c r="I11" s="65"/>
      <c r="J11" s="67" t="s">
        <v>20</v>
      </c>
      <c r="K11" s="28">
        <f>SUM(K7:K10)</f>
        <v>63052829.350000113</v>
      </c>
      <c r="L11" s="69"/>
    </row>
    <row r="12" spans="2:14" s="66" customFormat="1" ht="32.25" customHeight="1" thickBot="1" x14ac:dyDescent="0.3">
      <c r="B12" s="65"/>
      <c r="C12" s="83"/>
      <c r="D12" s="65"/>
      <c r="E12" s="65"/>
      <c r="F12" s="65"/>
      <c r="G12" s="83"/>
      <c r="H12" s="65"/>
      <c r="I12" s="65"/>
      <c r="J12" s="65"/>
      <c r="K12" s="83"/>
      <c r="L12" s="65"/>
    </row>
    <row r="13" spans="2:14" s="66" customFormat="1" ht="50.65" customHeight="1" thickBot="1" x14ac:dyDescent="0.3">
      <c r="B13" s="246" t="s">
        <v>228</v>
      </c>
      <c r="C13" s="247"/>
      <c r="D13" s="248"/>
      <c r="E13" s="65"/>
      <c r="F13" s="246" t="s">
        <v>229</v>
      </c>
      <c r="G13" s="247"/>
      <c r="H13" s="248"/>
      <c r="I13" s="65"/>
      <c r="J13" s="70"/>
      <c r="K13" s="65"/>
      <c r="L13" s="65"/>
    </row>
    <row r="14" spans="2:14" s="66" customFormat="1" ht="28.15" customHeight="1" thickBot="1" x14ac:dyDescent="0.3">
      <c r="B14" s="67" t="s">
        <v>11</v>
      </c>
      <c r="C14" s="68" t="s">
        <v>12</v>
      </c>
      <c r="D14" s="68" t="s">
        <v>13</v>
      </c>
      <c r="E14" s="65"/>
      <c r="F14" s="67" t="s">
        <v>11</v>
      </c>
      <c r="G14" s="68" t="s">
        <v>12</v>
      </c>
      <c r="H14" s="68" t="s">
        <v>13</v>
      </c>
      <c r="I14" s="65"/>
      <c r="J14" s="65"/>
      <c r="K14" s="65"/>
      <c r="L14" s="65"/>
    </row>
    <row r="15" spans="2:14" s="66" customFormat="1" ht="28.15" customHeight="1" thickBot="1" x14ac:dyDescent="0.3">
      <c r="B15" s="67" t="s">
        <v>14</v>
      </c>
      <c r="C15" s="28">
        <v>419190.26000000059</v>
      </c>
      <c r="D15" s="5">
        <f>C15/$C$19</f>
        <v>0.15584117137466669</v>
      </c>
      <c r="E15" s="65"/>
      <c r="F15" s="67" t="s">
        <v>14</v>
      </c>
      <c r="G15" s="28">
        <v>1164038.5499999849</v>
      </c>
      <c r="H15" s="5">
        <f>G15/$G$19</f>
        <v>0.15143240554482165</v>
      </c>
      <c r="I15" s="65"/>
      <c r="J15" s="65"/>
      <c r="K15" s="65"/>
      <c r="L15" s="65"/>
    </row>
    <row r="16" spans="2:14" s="66" customFormat="1" ht="28.15" customHeight="1" thickBot="1" x14ac:dyDescent="0.3">
      <c r="B16" s="67" t="s">
        <v>15</v>
      </c>
      <c r="C16" s="28">
        <v>291991.52000000043</v>
      </c>
      <c r="D16" s="5">
        <f t="shared" ref="D16:D18" si="4">C16/$C$19</f>
        <v>0.10855285737857892</v>
      </c>
      <c r="E16" s="65"/>
      <c r="F16" s="67" t="s">
        <v>15</v>
      </c>
      <c r="G16" s="28">
        <v>688011.24000000814</v>
      </c>
      <c r="H16" s="5">
        <f t="shared" ref="H16:H18" si="5">G16/$G$19</f>
        <v>8.9504937027281628E-2</v>
      </c>
      <c r="I16" s="65"/>
      <c r="J16" s="65"/>
      <c r="K16" s="65"/>
      <c r="L16" s="65"/>
    </row>
    <row r="17" spans="2:14" s="66" customFormat="1" ht="28.15" customHeight="1" thickBot="1" x14ac:dyDescent="0.3">
      <c r="B17" s="67" t="s">
        <v>16</v>
      </c>
      <c r="C17" s="28">
        <v>221005.20999999926</v>
      </c>
      <c r="D17" s="5">
        <f t="shared" si="4"/>
        <v>8.2162478694767463E-2</v>
      </c>
      <c r="E17" s="65"/>
      <c r="F17" s="67" t="s">
        <v>16</v>
      </c>
      <c r="G17" s="28">
        <v>552982.02999999502</v>
      </c>
      <c r="H17" s="5">
        <f t="shared" si="5"/>
        <v>7.1938681949974145E-2</v>
      </c>
      <c r="I17" s="65"/>
      <c r="J17" s="65"/>
      <c r="K17" s="65"/>
      <c r="L17" s="65"/>
    </row>
    <row r="18" spans="2:14" s="66" customFormat="1" ht="28.15" customHeight="1" thickBot="1" x14ac:dyDescent="0.3">
      <c r="B18" s="67" t="s">
        <v>220</v>
      </c>
      <c r="C18" s="28">
        <v>1757668.69</v>
      </c>
      <c r="D18" s="5">
        <f t="shared" si="4"/>
        <v>0.65344349255198697</v>
      </c>
      <c r="E18" s="65"/>
      <c r="F18" s="67" t="s">
        <v>220</v>
      </c>
      <c r="G18" s="28">
        <v>5281820.5800000066</v>
      </c>
      <c r="H18" s="5">
        <f t="shared" si="5"/>
        <v>0.68712397547792259</v>
      </c>
      <c r="I18" s="65"/>
      <c r="J18" s="65"/>
      <c r="K18" s="65"/>
      <c r="L18" s="65"/>
    </row>
    <row r="19" spans="2:14" s="66" customFormat="1" ht="28.15" customHeight="1" thickBot="1" x14ac:dyDescent="0.3">
      <c r="B19" s="67" t="s">
        <v>20</v>
      </c>
      <c r="C19" s="28">
        <f>SUM(C15:C18)</f>
        <v>2689855.68</v>
      </c>
      <c r="D19" s="69"/>
      <c r="E19" s="65"/>
      <c r="F19" s="67" t="s">
        <v>20</v>
      </c>
      <c r="G19" s="28">
        <f>SUM(G15:G18)</f>
        <v>7686852.3999999948</v>
      </c>
      <c r="H19" s="69"/>
      <c r="I19" s="65"/>
      <c r="J19" s="65"/>
      <c r="K19" s="65"/>
      <c r="L19" s="65"/>
    </row>
    <row r="20" spans="2:14" s="66" customFormat="1" ht="16.149999999999999" customHeight="1" x14ac:dyDescent="0.25">
      <c r="B20" s="65"/>
      <c r="C20" s="83"/>
      <c r="D20" s="65"/>
      <c r="E20" s="65"/>
      <c r="F20" s="65"/>
      <c r="G20" s="83"/>
      <c r="H20" s="65"/>
      <c r="I20" s="65"/>
      <c r="J20" s="65"/>
      <c r="K20" s="65"/>
      <c r="L20" s="65"/>
    </row>
    <row r="21" spans="2:14" s="64" customFormat="1" ht="16.5" thickBot="1" x14ac:dyDescent="0.3">
      <c r="B21" s="61"/>
      <c r="C21" s="61"/>
      <c r="D21" s="71"/>
      <c r="E21" s="61"/>
      <c r="F21" s="61"/>
      <c r="G21" s="61"/>
      <c r="H21" s="61"/>
      <c r="I21" s="72"/>
      <c r="J21" s="72"/>
      <c r="K21" s="72"/>
      <c r="L21" s="72"/>
      <c r="M21" s="63"/>
      <c r="N21" s="63"/>
    </row>
    <row r="22" spans="2:14" s="66" customFormat="1" ht="38.25" customHeight="1" thickBot="1" x14ac:dyDescent="0.3">
      <c r="B22" s="246" t="s">
        <v>225</v>
      </c>
      <c r="C22" s="247"/>
      <c r="D22" s="248"/>
      <c r="E22" s="65"/>
      <c r="F22" s="246" t="s">
        <v>226</v>
      </c>
      <c r="G22" s="247"/>
      <c r="H22" s="248"/>
      <c r="I22" s="65"/>
      <c r="J22" s="246" t="s">
        <v>227</v>
      </c>
      <c r="K22" s="247"/>
      <c r="L22" s="248"/>
    </row>
    <row r="23" spans="2:14" s="66" customFormat="1" ht="28.15" customHeight="1" thickBot="1" x14ac:dyDescent="0.3">
      <c r="B23" s="67" t="s">
        <v>24</v>
      </c>
      <c r="C23" s="68" t="s">
        <v>12</v>
      </c>
      <c r="D23" s="68" t="s">
        <v>13</v>
      </c>
      <c r="E23" s="65"/>
      <c r="F23" s="67" t="s">
        <v>24</v>
      </c>
      <c r="G23" s="68" t="s">
        <v>12</v>
      </c>
      <c r="H23" s="68" t="s">
        <v>13</v>
      </c>
      <c r="I23" s="65"/>
      <c r="J23" s="67" t="s">
        <v>24</v>
      </c>
      <c r="K23" s="68" t="s">
        <v>12</v>
      </c>
      <c r="L23" s="68" t="s">
        <v>13</v>
      </c>
    </row>
    <row r="24" spans="2:14" s="66" customFormat="1" ht="28.15" customHeight="1" thickBot="1" x14ac:dyDescent="0.3">
      <c r="B24" s="67" t="s">
        <v>22</v>
      </c>
      <c r="C24" s="28">
        <v>9066448.2099954002</v>
      </c>
      <c r="D24" s="5">
        <f>C24/$C$28</f>
        <v>5.8437181675903158E-2</v>
      </c>
      <c r="E24" s="65"/>
      <c r="F24" s="67" t="s">
        <v>22</v>
      </c>
      <c r="G24" s="28">
        <f>C24-K24-C32</f>
        <v>405817.12999551703</v>
      </c>
      <c r="H24" s="5">
        <f>G24/$G$28</f>
        <v>4.5390400659533151E-3</v>
      </c>
      <c r="I24" s="65"/>
      <c r="J24" s="67" t="s">
        <v>22</v>
      </c>
      <c r="K24" s="28">
        <v>8456279.2599998824</v>
      </c>
      <c r="L24" s="5">
        <f>K24/$K$28</f>
        <v>0.13411419197479513</v>
      </c>
    </row>
    <row r="25" spans="2:14" s="66" customFormat="1" ht="28.15" customHeight="1" thickBot="1" x14ac:dyDescent="0.3">
      <c r="B25" s="67" t="s">
        <v>73</v>
      </c>
      <c r="C25" s="28">
        <v>30275176.650000121</v>
      </c>
      <c r="D25" s="5">
        <f t="shared" ref="D25:D26" si="6">C25/$C$28</f>
        <v>0.1951366132787975</v>
      </c>
      <c r="E25" s="65"/>
      <c r="F25" s="67" t="s">
        <v>73</v>
      </c>
      <c r="G25" s="28">
        <f t="shared" ref="G25:G27" si="7">C25-K25-C33</f>
        <v>16122937.040000064</v>
      </c>
      <c r="H25" s="5">
        <f t="shared" ref="H25:H26" si="8">G25/$G$28</f>
        <v>0.18033407610519417</v>
      </c>
      <c r="I25" s="65"/>
      <c r="J25" s="67" t="s">
        <v>73</v>
      </c>
      <c r="K25" s="28">
        <v>13668015.150000058</v>
      </c>
      <c r="L25" s="5">
        <f t="shared" ref="L25:L27" si="9">K25/$K$28</f>
        <v>0.21677084582723935</v>
      </c>
    </row>
    <row r="26" spans="2:14" s="66" customFormat="1" ht="28.15" customHeight="1" thickBot="1" x14ac:dyDescent="0.3">
      <c r="B26" s="67" t="s">
        <v>74</v>
      </c>
      <c r="C26" s="28">
        <v>42527393.960000068</v>
      </c>
      <c r="D26" s="5">
        <f t="shared" si="6"/>
        <v>0.27410745525501562</v>
      </c>
      <c r="E26" s="65"/>
      <c r="F26" s="67" t="s">
        <v>74</v>
      </c>
      <c r="G26" s="28">
        <f t="shared" si="7"/>
        <v>23195460.870000076</v>
      </c>
      <c r="H26" s="5">
        <f t="shared" si="8"/>
        <v>0.25943982758526174</v>
      </c>
      <c r="I26" s="65"/>
      <c r="J26" s="67" t="s">
        <v>74</v>
      </c>
      <c r="K26" s="28">
        <v>18611554.319999993</v>
      </c>
      <c r="L26" s="5">
        <f t="shared" si="9"/>
        <v>0.29517397572580184</v>
      </c>
    </row>
    <row r="27" spans="2:14" s="66" customFormat="1" ht="28.15" customHeight="1" thickBot="1" x14ac:dyDescent="0.3">
      <c r="B27" s="67" t="s">
        <v>23</v>
      </c>
      <c r="C27" s="28">
        <v>73279603.170000061</v>
      </c>
      <c r="D27" s="5">
        <f>C27/$C$28</f>
        <v>0.47231874979028365</v>
      </c>
      <c r="E27" s="65"/>
      <c r="F27" s="67" t="s">
        <v>23</v>
      </c>
      <c r="G27" s="28">
        <f t="shared" si="7"/>
        <v>49681721.920000099</v>
      </c>
      <c r="H27" s="5">
        <f>G27/$G$28</f>
        <v>0.55568705624359094</v>
      </c>
      <c r="I27" s="65"/>
      <c r="J27" s="67" t="s">
        <v>23</v>
      </c>
      <c r="K27" s="28">
        <v>22316980.619999964</v>
      </c>
      <c r="L27" s="5">
        <f t="shared" si="9"/>
        <v>0.35394098647216382</v>
      </c>
    </row>
    <row r="28" spans="2:14" s="66" customFormat="1" ht="28.15" customHeight="1" thickBot="1" x14ac:dyDescent="0.3">
      <c r="B28" s="67" t="s">
        <v>20</v>
      </c>
      <c r="C28" s="28">
        <f>SUM(C24:C27)</f>
        <v>155148621.98999566</v>
      </c>
      <c r="D28" s="69"/>
      <c r="E28" s="65"/>
      <c r="F28" s="67" t="s">
        <v>20</v>
      </c>
      <c r="G28" s="28">
        <f>SUM(G24:G27)</f>
        <v>89405936.959995747</v>
      </c>
      <c r="H28" s="69"/>
      <c r="I28" s="65"/>
      <c r="J28" s="67" t="s">
        <v>20</v>
      </c>
      <c r="K28" s="28">
        <f>SUM(K24:K27)</f>
        <v>63052829.34999989</v>
      </c>
      <c r="L28" s="69"/>
    </row>
    <row r="29" spans="2:14" s="81" customFormat="1" ht="28.15" customHeight="1" thickBot="1" x14ac:dyDescent="0.3">
      <c r="B29" s="75"/>
      <c r="C29" s="80"/>
      <c r="D29" s="77"/>
      <c r="E29" s="75"/>
      <c r="F29" s="75"/>
      <c r="G29" s="80"/>
      <c r="H29" s="77"/>
      <c r="I29" s="75"/>
      <c r="J29" s="75"/>
      <c r="K29" s="80"/>
      <c r="L29" s="77"/>
    </row>
    <row r="30" spans="2:14" s="66" customFormat="1" ht="37.15" customHeight="1" thickBot="1" x14ac:dyDescent="0.3">
      <c r="B30" s="246" t="s">
        <v>228</v>
      </c>
      <c r="C30" s="247"/>
      <c r="D30" s="248"/>
      <c r="E30" s="65"/>
      <c r="F30" s="246" t="s">
        <v>229</v>
      </c>
      <c r="G30" s="247"/>
      <c r="H30" s="248"/>
      <c r="I30" s="65"/>
      <c r="J30" s="65"/>
      <c r="K30" s="65"/>
      <c r="L30" s="65"/>
    </row>
    <row r="31" spans="2:14" s="66" customFormat="1" ht="30.75" thickBot="1" x14ac:dyDescent="0.3">
      <c r="B31" s="67" t="s">
        <v>24</v>
      </c>
      <c r="C31" s="68" t="s">
        <v>12</v>
      </c>
      <c r="D31" s="68" t="s">
        <v>13</v>
      </c>
      <c r="E31" s="65"/>
      <c r="F31" s="67" t="s">
        <v>24</v>
      </c>
      <c r="G31" s="68" t="s">
        <v>12</v>
      </c>
      <c r="H31" s="68" t="s">
        <v>13</v>
      </c>
      <c r="I31" s="65"/>
      <c r="J31" s="65"/>
      <c r="K31" s="65"/>
      <c r="L31" s="65"/>
    </row>
    <row r="32" spans="2:14" s="66" customFormat="1" ht="28.15" customHeight="1" thickBot="1" x14ac:dyDescent="0.3">
      <c r="B32" s="67" t="s">
        <v>22</v>
      </c>
      <c r="C32" s="28">
        <v>204351.82000000071</v>
      </c>
      <c r="D32" s="5">
        <f>C32/$C$36</f>
        <v>7.5971295233207711E-2</v>
      </c>
      <c r="E32" s="65"/>
      <c r="F32" s="67" t="s">
        <v>22</v>
      </c>
      <c r="G32" s="28">
        <v>85025.700000000958</v>
      </c>
      <c r="H32" s="5">
        <f>G32/$G$36</f>
        <v>1.1061185459994132E-2</v>
      </c>
      <c r="I32" s="65"/>
      <c r="J32" s="65"/>
      <c r="K32" s="65"/>
      <c r="L32" s="65"/>
    </row>
    <row r="33" spans="2:14" s="66" customFormat="1" ht="28.15" customHeight="1" thickBot="1" x14ac:dyDescent="0.3">
      <c r="B33" s="67" t="s">
        <v>73</v>
      </c>
      <c r="C33" s="28">
        <v>484224.45999999967</v>
      </c>
      <c r="D33" s="5">
        <f t="shared" ref="D33:D35" si="10">C33/$C$36</f>
        <v>0.18001875104317852</v>
      </c>
      <c r="E33" s="65"/>
      <c r="F33" s="67" t="s">
        <v>73</v>
      </c>
      <c r="G33" s="28">
        <v>1426787.5799999977</v>
      </c>
      <c r="H33" s="5">
        <f t="shared" ref="H33:H35" si="11">G33/$G$36</f>
        <v>0.18561402063606666</v>
      </c>
      <c r="I33" s="65"/>
      <c r="J33" s="65"/>
      <c r="K33" s="65"/>
      <c r="L33" s="65"/>
    </row>
    <row r="34" spans="2:14" s="66" customFormat="1" ht="28.15" customHeight="1" thickBot="1" x14ac:dyDescent="0.3">
      <c r="B34" s="67" t="s">
        <v>74</v>
      </c>
      <c r="C34" s="28">
        <v>720378.76999999979</v>
      </c>
      <c r="D34" s="5">
        <f t="shared" si="10"/>
        <v>0.26781316758228446</v>
      </c>
      <c r="E34" s="65"/>
      <c r="F34" s="67" t="s">
        <v>74</v>
      </c>
      <c r="G34" s="28">
        <v>2028439.6299999994</v>
      </c>
      <c r="H34" s="5">
        <f t="shared" si="11"/>
        <v>0.26388429547573994</v>
      </c>
      <c r="I34" s="65"/>
      <c r="J34" s="65"/>
      <c r="K34" s="65"/>
      <c r="L34" s="65"/>
    </row>
    <row r="35" spans="2:14" s="66" customFormat="1" ht="28.15" customHeight="1" thickBot="1" x14ac:dyDescent="0.3">
      <c r="B35" s="67" t="s">
        <v>23</v>
      </c>
      <c r="C35" s="28">
        <v>1280900.6299999999</v>
      </c>
      <c r="D35" s="5">
        <f t="shared" si="10"/>
        <v>0.47619678614132926</v>
      </c>
      <c r="E35" s="65"/>
      <c r="F35" s="67" t="s">
        <v>23</v>
      </c>
      <c r="G35" s="28">
        <v>4146599.4899999974</v>
      </c>
      <c r="H35" s="5">
        <f t="shared" si="11"/>
        <v>0.5394404984281993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20</v>
      </c>
      <c r="C36" s="28">
        <f>SUM(C32:C35)</f>
        <v>2689855.68</v>
      </c>
      <c r="D36" s="69"/>
      <c r="E36" s="65"/>
      <c r="F36" s="67" t="s">
        <v>20</v>
      </c>
      <c r="G36" s="28">
        <f>SUM(G32:G35)</f>
        <v>7686852.3999999957</v>
      </c>
      <c r="H36" s="69"/>
      <c r="I36" s="65"/>
      <c r="J36" s="65"/>
      <c r="K36" s="65"/>
      <c r="L36" s="65"/>
    </row>
    <row r="37" spans="2:14" s="79" customFormat="1" ht="18" customHeight="1" x14ac:dyDescent="0.25">
      <c r="B37" s="75"/>
      <c r="C37" s="76"/>
      <c r="D37" s="77"/>
      <c r="E37" s="75"/>
      <c r="F37" s="75"/>
      <c r="G37" s="76"/>
      <c r="H37" s="77"/>
      <c r="I37" s="75"/>
      <c r="J37" s="75"/>
      <c r="K37" s="78"/>
      <c r="L37" s="75"/>
    </row>
    <row r="38" spans="2:14" s="73" customFormat="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2:14" s="64" customFormat="1" ht="15.75" x14ac:dyDescent="0.25">
      <c r="B39" s="61"/>
      <c r="C39" s="61"/>
      <c r="D39" s="61"/>
      <c r="E39" s="61"/>
      <c r="F39" s="61"/>
      <c r="G39" s="61"/>
      <c r="H39" s="61"/>
      <c r="I39" s="72"/>
      <c r="J39" s="72"/>
      <c r="K39" s="72"/>
      <c r="L39" s="72"/>
      <c r="M39" s="63"/>
      <c r="N39" s="6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0B6D-1887-41C0-90EC-EE33FD3F3270}">
  <sheetPr>
    <pageSetUpPr fitToPage="1"/>
  </sheetPr>
  <dimension ref="B3:N39"/>
  <sheetViews>
    <sheetView topLeftCell="A16" zoomScale="90" zoomScaleNormal="90" workbookViewId="0">
      <selection activeCell="R31" sqref="R31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234</v>
      </c>
      <c r="C5" s="247"/>
      <c r="D5" s="248"/>
      <c r="E5" s="65"/>
      <c r="F5" s="246" t="s">
        <v>235</v>
      </c>
      <c r="G5" s="247"/>
      <c r="H5" s="248"/>
      <c r="I5" s="65"/>
      <c r="J5" s="246" t="s">
        <v>236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26516783.870001793</v>
      </c>
      <c r="D7" s="5">
        <f>C7/$C$11</f>
        <v>0.16410664286307555</v>
      </c>
      <c r="E7" s="65"/>
      <c r="F7" s="67" t="s">
        <v>14</v>
      </c>
      <c r="G7" s="28">
        <f>C7-K7-C15</f>
        <v>17718299.930002216</v>
      </c>
      <c r="H7" s="5">
        <f>G7/$G$11</f>
        <v>0.19092939104887099</v>
      </c>
      <c r="I7" s="65"/>
      <c r="J7" s="67" t="s">
        <v>14</v>
      </c>
      <c r="K7" s="28">
        <v>8349533.6999995755</v>
      </c>
      <c r="L7" s="5">
        <f>K7/$K$11</f>
        <v>0.12662052994104728</v>
      </c>
    </row>
    <row r="8" spans="2:14" s="66" customFormat="1" ht="28.15" customHeight="1" thickBot="1" x14ac:dyDescent="0.3">
      <c r="B8" s="67" t="s">
        <v>15</v>
      </c>
      <c r="C8" s="28">
        <v>19217938.950000003</v>
      </c>
      <c r="D8" s="5">
        <f t="shared" ref="D8:D9" si="0">C8/$C$11</f>
        <v>0.11893566954776505</v>
      </c>
      <c r="E8" s="65"/>
      <c r="F8" s="67" t="s">
        <v>15</v>
      </c>
      <c r="G8" s="28">
        <f t="shared" ref="G8:G10" si="1">C8-K8-C16</f>
        <v>11786098.940000044</v>
      </c>
      <c r="H8" s="5">
        <f t="shared" ref="H8:H10" si="2">G8/$G$11</f>
        <v>0.12700500061213665</v>
      </c>
      <c r="I8" s="65"/>
      <c r="J8" s="67" t="s">
        <v>15</v>
      </c>
      <c r="K8" s="28">
        <v>7102086.1799999587</v>
      </c>
      <c r="L8" s="5">
        <f t="shared" ref="L8:L10" si="3">K8/$K$11</f>
        <v>0.10770301050448226</v>
      </c>
    </row>
    <row r="9" spans="2:14" s="66" customFormat="1" ht="28.15" customHeight="1" thickBot="1" x14ac:dyDescent="0.3">
      <c r="B9" s="67" t="s">
        <v>16</v>
      </c>
      <c r="C9" s="28">
        <v>13487480.759999897</v>
      </c>
      <c r="D9" s="5">
        <f t="shared" si="0"/>
        <v>8.3471102644083833E-2</v>
      </c>
      <c r="E9" s="65"/>
      <c r="F9" s="67" t="s">
        <v>16</v>
      </c>
      <c r="G9" s="28">
        <f t="shared" si="1"/>
        <v>7349875.1399998879</v>
      </c>
      <c r="H9" s="5">
        <f t="shared" si="2"/>
        <v>7.9201006321673581E-2</v>
      </c>
      <c r="I9" s="65"/>
      <c r="J9" s="67" t="s">
        <v>16</v>
      </c>
      <c r="K9" s="28">
        <v>5879558.7800000086</v>
      </c>
      <c r="L9" s="5">
        <f t="shared" si="3"/>
        <v>8.9163404244140765E-2</v>
      </c>
    </row>
    <row r="10" spans="2:14" s="66" customFormat="1" ht="28.15" customHeight="1" thickBot="1" x14ac:dyDescent="0.3">
      <c r="B10" s="67" t="s">
        <v>220</v>
      </c>
      <c r="C10" s="28">
        <v>102360431.99999981</v>
      </c>
      <c r="D10" s="5">
        <f>C10/$C$11</f>
        <v>0.63348658494507548</v>
      </c>
      <c r="E10" s="65"/>
      <c r="F10" s="67" t="s">
        <v>220</v>
      </c>
      <c r="G10" s="28">
        <f t="shared" si="1"/>
        <v>55946000.650000177</v>
      </c>
      <c r="H10" s="5">
        <f t="shared" si="2"/>
        <v>0.60286460201731884</v>
      </c>
      <c r="I10" s="65"/>
      <c r="J10" s="67" t="s">
        <v>220</v>
      </c>
      <c r="K10" s="28">
        <v>44610210.969999634</v>
      </c>
      <c r="L10" s="5">
        <f t="shared" si="3"/>
        <v>0.67651305531032968</v>
      </c>
    </row>
    <row r="11" spans="2:14" s="66" customFormat="1" ht="31.15" customHeight="1" thickBot="1" x14ac:dyDescent="0.3">
      <c r="B11" s="67" t="s">
        <v>20</v>
      </c>
      <c r="C11" s="28">
        <f>SUM(C7:C10)</f>
        <v>161582635.5800015</v>
      </c>
      <c r="D11" s="69"/>
      <c r="E11" s="65"/>
      <c r="F11" s="67" t="s">
        <v>20</v>
      </c>
      <c r="G11" s="28">
        <f>SUM(G7:G10)</f>
        <v>92800274.660002321</v>
      </c>
      <c r="H11" s="69"/>
      <c r="I11" s="65"/>
      <c r="J11" s="67" t="s">
        <v>20</v>
      </c>
      <c r="K11" s="28">
        <f>SUM(K7:K10)</f>
        <v>65941389.629999176</v>
      </c>
      <c r="L11" s="69"/>
    </row>
    <row r="12" spans="2:14" s="66" customFormat="1" ht="32.25" customHeight="1" thickBot="1" x14ac:dyDescent="0.3">
      <c r="B12" s="65"/>
      <c r="C12" s="83"/>
      <c r="D12" s="65"/>
      <c r="E12" s="65"/>
      <c r="F12" s="65"/>
      <c r="G12" s="83"/>
      <c r="H12" s="65"/>
      <c r="I12" s="65"/>
      <c r="J12" s="65"/>
      <c r="K12" s="83"/>
      <c r="L12" s="65"/>
    </row>
    <row r="13" spans="2:14" s="66" customFormat="1" ht="50.65" customHeight="1" thickBot="1" x14ac:dyDescent="0.3">
      <c r="B13" s="246" t="s">
        <v>237</v>
      </c>
      <c r="C13" s="247"/>
      <c r="D13" s="248"/>
      <c r="E13" s="65"/>
      <c r="F13" s="246" t="s">
        <v>238</v>
      </c>
      <c r="G13" s="247"/>
      <c r="H13" s="248"/>
      <c r="I13" s="65"/>
      <c r="J13" s="70"/>
      <c r="K13" s="65"/>
      <c r="L13" s="65"/>
    </row>
    <row r="14" spans="2:14" s="66" customFormat="1" ht="28.15" customHeight="1" thickBot="1" x14ac:dyDescent="0.3">
      <c r="B14" s="67" t="s">
        <v>11</v>
      </c>
      <c r="C14" s="68" t="s">
        <v>12</v>
      </c>
      <c r="D14" s="68" t="s">
        <v>13</v>
      </c>
      <c r="E14" s="65"/>
      <c r="F14" s="67" t="s">
        <v>11</v>
      </c>
      <c r="G14" s="68" t="s">
        <v>12</v>
      </c>
      <c r="H14" s="68" t="s">
        <v>13</v>
      </c>
      <c r="I14" s="65"/>
      <c r="J14" s="65"/>
      <c r="K14" s="65"/>
      <c r="L14" s="65"/>
    </row>
    <row r="15" spans="2:14" s="66" customFormat="1" ht="28.15" customHeight="1" thickBot="1" x14ac:dyDescent="0.3">
      <c r="B15" s="67" t="s">
        <v>14</v>
      </c>
      <c r="C15" s="28">
        <v>448950.24000000115</v>
      </c>
      <c r="D15" s="5">
        <f>C15/$C$19</f>
        <v>0.15802702462368121</v>
      </c>
      <c r="E15" s="65"/>
      <c r="F15" s="67" t="s">
        <v>14</v>
      </c>
      <c r="G15" s="28">
        <v>1394623.019999875</v>
      </c>
      <c r="H15" s="5">
        <f>G15/$G$19</f>
        <v>0.17141860465355024</v>
      </c>
      <c r="I15" s="65"/>
      <c r="J15" s="65"/>
      <c r="K15" s="65"/>
      <c r="L15" s="65"/>
    </row>
    <row r="16" spans="2:14" s="66" customFormat="1" ht="28.15" customHeight="1" thickBot="1" x14ac:dyDescent="0.3">
      <c r="B16" s="67" t="s">
        <v>15</v>
      </c>
      <c r="C16" s="28">
        <v>329753.83</v>
      </c>
      <c r="D16" s="5">
        <f t="shared" ref="D16:D18" si="4">C16/$C$19</f>
        <v>0.1160708068964682</v>
      </c>
      <c r="E16" s="65"/>
      <c r="F16" s="67" t="s">
        <v>15</v>
      </c>
      <c r="G16" s="28">
        <v>896796.39000000595</v>
      </c>
      <c r="H16" s="5">
        <f t="shared" ref="H16:H18" si="5">G16/$G$19</f>
        <v>0.11022877410424206</v>
      </c>
      <c r="I16" s="65"/>
      <c r="J16" s="65"/>
      <c r="K16" s="65"/>
      <c r="L16" s="65"/>
    </row>
    <row r="17" spans="2:14" s="66" customFormat="1" ht="28.15" customHeight="1" thickBot="1" x14ac:dyDescent="0.3">
      <c r="B17" s="67" t="s">
        <v>16</v>
      </c>
      <c r="C17" s="28">
        <v>258046.84000000078</v>
      </c>
      <c r="D17" s="5">
        <f>C17/$C$19</f>
        <v>9.0830499029788125E-2</v>
      </c>
      <c r="E17" s="65"/>
      <c r="F17" s="67" t="s">
        <v>16</v>
      </c>
      <c r="G17" s="28">
        <v>600560.26000000397</v>
      </c>
      <c r="H17" s="5">
        <f t="shared" si="5"/>
        <v>7.3817225374340406E-2</v>
      </c>
      <c r="I17" s="65"/>
      <c r="J17" s="65"/>
      <c r="K17" s="65"/>
      <c r="L17" s="65"/>
    </row>
    <row r="18" spans="2:14" s="66" customFormat="1" ht="28.15" customHeight="1" thickBot="1" x14ac:dyDescent="0.3">
      <c r="B18" s="67" t="s">
        <v>220</v>
      </c>
      <c r="C18" s="28">
        <v>1804220.3799999966</v>
      </c>
      <c r="D18" s="5">
        <f t="shared" si="4"/>
        <v>0.63507166945006244</v>
      </c>
      <c r="E18" s="65"/>
      <c r="F18" s="67" t="s">
        <v>220</v>
      </c>
      <c r="G18" s="28">
        <v>5243794.2900000345</v>
      </c>
      <c r="H18" s="5">
        <f t="shared" si="5"/>
        <v>0.64453539586786734</v>
      </c>
      <c r="I18" s="65"/>
      <c r="J18" s="65"/>
      <c r="K18" s="65"/>
      <c r="L18" s="65"/>
    </row>
    <row r="19" spans="2:14" s="66" customFormat="1" ht="28.15" customHeight="1" thickBot="1" x14ac:dyDescent="0.3">
      <c r="B19" s="67" t="s">
        <v>20</v>
      </c>
      <c r="C19" s="28">
        <f>SUM(C15:C18)</f>
        <v>2840971.2899999986</v>
      </c>
      <c r="D19" s="69"/>
      <c r="E19" s="65"/>
      <c r="F19" s="67" t="s">
        <v>20</v>
      </c>
      <c r="G19" s="28">
        <f>SUM(G15:G18)</f>
        <v>8135773.9599999189</v>
      </c>
      <c r="H19" s="69"/>
      <c r="I19" s="65"/>
      <c r="J19" s="65"/>
      <c r="K19" s="65"/>
      <c r="L19" s="65"/>
    </row>
    <row r="20" spans="2:14" s="66" customFormat="1" ht="16.149999999999999" customHeight="1" x14ac:dyDescent="0.25">
      <c r="B20" s="65"/>
      <c r="C20" s="83"/>
      <c r="D20" s="65"/>
      <c r="E20" s="65"/>
      <c r="F20" s="65"/>
      <c r="G20" s="83"/>
      <c r="H20" s="65"/>
      <c r="I20" s="65"/>
      <c r="J20" s="65"/>
      <c r="K20" s="65"/>
      <c r="L20" s="65"/>
    </row>
    <row r="21" spans="2:14" s="64" customFormat="1" ht="16.5" thickBot="1" x14ac:dyDescent="0.3">
      <c r="B21" s="61"/>
      <c r="C21" s="61"/>
      <c r="D21" s="71"/>
      <c r="E21" s="61"/>
      <c r="F21" s="61"/>
      <c r="G21" s="61"/>
      <c r="H21" s="61"/>
      <c r="I21" s="72"/>
      <c r="J21" s="72"/>
      <c r="K21" s="72"/>
      <c r="L21" s="72"/>
      <c r="M21" s="63"/>
      <c r="N21" s="63"/>
    </row>
    <row r="22" spans="2:14" s="66" customFormat="1" ht="38.25" customHeight="1" thickBot="1" x14ac:dyDescent="0.3">
      <c r="B22" s="246" t="s">
        <v>234</v>
      </c>
      <c r="C22" s="247"/>
      <c r="D22" s="248"/>
      <c r="E22" s="65"/>
      <c r="F22" s="246" t="s">
        <v>235</v>
      </c>
      <c r="G22" s="247"/>
      <c r="H22" s="248"/>
      <c r="I22" s="65"/>
      <c r="J22" s="246" t="s">
        <v>236</v>
      </c>
      <c r="K22" s="247"/>
      <c r="L22" s="248"/>
    </row>
    <row r="23" spans="2:14" s="66" customFormat="1" ht="28.15" customHeight="1" thickBot="1" x14ac:dyDescent="0.3">
      <c r="B23" s="67" t="s">
        <v>24</v>
      </c>
      <c r="C23" s="68" t="s">
        <v>12</v>
      </c>
      <c r="D23" s="68" t="s">
        <v>13</v>
      </c>
      <c r="E23" s="65"/>
      <c r="F23" s="67" t="s">
        <v>24</v>
      </c>
      <c r="G23" s="68" t="s">
        <v>12</v>
      </c>
      <c r="H23" s="68" t="s">
        <v>13</v>
      </c>
      <c r="I23" s="65"/>
      <c r="J23" s="67" t="s">
        <v>24</v>
      </c>
      <c r="K23" s="68" t="s">
        <v>12</v>
      </c>
      <c r="L23" s="68" t="s">
        <v>13</v>
      </c>
    </row>
    <row r="24" spans="2:14" s="66" customFormat="1" ht="28.15" customHeight="1" thickBot="1" x14ac:dyDescent="0.3">
      <c r="B24" s="67" t="s">
        <v>22</v>
      </c>
      <c r="C24" s="28">
        <v>7028254.7399958577</v>
      </c>
      <c r="D24" s="5">
        <f>C24/$C$28</f>
        <v>4.349634918856328E-2</v>
      </c>
      <c r="E24" s="65"/>
      <c r="F24" s="67" t="s">
        <v>22</v>
      </c>
      <c r="G24" s="28">
        <f>C24-K24-C32</f>
        <v>-1291592.9800039879</v>
      </c>
      <c r="H24" s="5">
        <f>G24/$G$28</f>
        <v>-1.3917986608726778E-2</v>
      </c>
      <c r="I24" s="65"/>
      <c r="J24" s="67" t="s">
        <v>22</v>
      </c>
      <c r="K24" s="28">
        <v>8111909.1999998465</v>
      </c>
      <c r="L24" s="5">
        <f>K24/$K$28</f>
        <v>0.12301695862820217</v>
      </c>
    </row>
    <row r="25" spans="2:14" s="66" customFormat="1" ht="28.15" customHeight="1" thickBot="1" x14ac:dyDescent="0.3">
      <c r="B25" s="67" t="s">
        <v>73</v>
      </c>
      <c r="C25" s="28">
        <v>31526047.800000142</v>
      </c>
      <c r="D25" s="5">
        <f t="shared" ref="D25:D26" si="6">C25/$C$28</f>
        <v>0.19510789440238069</v>
      </c>
      <c r="E25" s="65"/>
      <c r="F25" s="67" t="s">
        <v>73</v>
      </c>
      <c r="G25" s="28">
        <f t="shared" ref="G25:G27" si="7">C25-K25-C33</f>
        <v>16774668.260000147</v>
      </c>
      <c r="H25" s="5">
        <f>G25/$G$28</f>
        <v>0.18076097642447336</v>
      </c>
      <c r="I25" s="65"/>
      <c r="J25" s="67" t="s">
        <v>73</v>
      </c>
      <c r="K25" s="28">
        <v>14266964.499999994</v>
      </c>
      <c r="L25" s="5">
        <f t="shared" ref="L25:L27" si="8">K25/$K$28</f>
        <v>0.21635826269438044</v>
      </c>
    </row>
    <row r="26" spans="2:14" s="66" customFormat="1" ht="28.15" customHeight="1" thickBot="1" x14ac:dyDescent="0.3">
      <c r="B26" s="67" t="s">
        <v>74</v>
      </c>
      <c r="C26" s="28">
        <v>44438406.149999879</v>
      </c>
      <c r="D26" s="5">
        <f t="shared" si="6"/>
        <v>0.27501968878332544</v>
      </c>
      <c r="E26" s="65"/>
      <c r="F26" s="67" t="s">
        <v>74</v>
      </c>
      <c r="G26" s="28">
        <f t="shared" si="7"/>
        <v>24275248.939999871</v>
      </c>
      <c r="H26" s="5">
        <f t="shared" ref="H26" si="9">G26/$G$28</f>
        <v>0.26158596005173695</v>
      </c>
      <c r="I26" s="65"/>
      <c r="J26" s="67" t="s">
        <v>74</v>
      </c>
      <c r="K26" s="28">
        <v>19396616.040000007</v>
      </c>
      <c r="L26" s="5">
        <f t="shared" si="8"/>
        <v>0.29414933699206697</v>
      </c>
    </row>
    <row r="27" spans="2:14" s="66" customFormat="1" ht="28.15" customHeight="1" thickBot="1" x14ac:dyDescent="0.3">
      <c r="B27" s="67" t="s">
        <v>23</v>
      </c>
      <c r="C27" s="28">
        <v>78589926.889999717</v>
      </c>
      <c r="D27" s="5">
        <f>C27/$C$28</f>
        <v>0.48637606762573055</v>
      </c>
      <c r="E27" s="65"/>
      <c r="F27" s="67" t="s">
        <v>23</v>
      </c>
      <c r="G27" s="28">
        <f t="shared" si="7"/>
        <v>53041950.439999744</v>
      </c>
      <c r="H27" s="5">
        <f>G27/$G$28</f>
        <v>0.57157105013251652</v>
      </c>
      <c r="I27" s="65"/>
      <c r="J27" s="67" t="s">
        <v>23</v>
      </c>
      <c r="K27" s="28">
        <v>24165899.889999971</v>
      </c>
      <c r="L27" s="5">
        <f t="shared" si="8"/>
        <v>0.36647544168535046</v>
      </c>
    </row>
    <row r="28" spans="2:14" s="66" customFormat="1" ht="28.15" customHeight="1" thickBot="1" x14ac:dyDescent="0.3">
      <c r="B28" s="67" t="s">
        <v>20</v>
      </c>
      <c r="C28" s="28">
        <f>SUM(C24:C27)</f>
        <v>161582635.5799956</v>
      </c>
      <c r="D28" s="69"/>
      <c r="E28" s="65"/>
      <c r="F28" s="67" t="s">
        <v>20</v>
      </c>
      <c r="G28" s="28">
        <f>SUM(G24:G27)</f>
        <v>92800274.659995764</v>
      </c>
      <c r="H28" s="69"/>
      <c r="I28" s="65"/>
      <c r="J28" s="67" t="s">
        <v>20</v>
      </c>
      <c r="K28" s="28">
        <f>SUM(K24:K27)</f>
        <v>65941389.629999816</v>
      </c>
      <c r="L28" s="69"/>
    </row>
    <row r="29" spans="2:14" s="81" customFormat="1" ht="28.15" customHeight="1" thickBot="1" x14ac:dyDescent="0.3">
      <c r="B29" s="75"/>
      <c r="C29" s="80"/>
      <c r="D29" s="77"/>
      <c r="E29" s="75"/>
      <c r="F29" s="75"/>
      <c r="G29" s="80"/>
      <c r="H29" s="77"/>
      <c r="I29" s="75"/>
      <c r="J29" s="75"/>
      <c r="K29" s="80"/>
      <c r="L29" s="77"/>
    </row>
    <row r="30" spans="2:14" s="66" customFormat="1" ht="37.15" customHeight="1" thickBot="1" x14ac:dyDescent="0.3">
      <c r="B30" s="246" t="s">
        <v>237</v>
      </c>
      <c r="C30" s="247"/>
      <c r="D30" s="248"/>
      <c r="E30" s="65"/>
      <c r="F30" s="246" t="s">
        <v>238</v>
      </c>
      <c r="G30" s="247"/>
      <c r="H30" s="248"/>
      <c r="I30" s="65"/>
      <c r="J30" s="65"/>
      <c r="K30" s="65"/>
      <c r="L30" s="65"/>
    </row>
    <row r="31" spans="2:14" s="66" customFormat="1" ht="30.75" thickBot="1" x14ac:dyDescent="0.3">
      <c r="B31" s="67" t="s">
        <v>24</v>
      </c>
      <c r="C31" s="68" t="s">
        <v>12</v>
      </c>
      <c r="D31" s="68" t="s">
        <v>13</v>
      </c>
      <c r="E31" s="65"/>
      <c r="F31" s="67" t="s">
        <v>24</v>
      </c>
      <c r="G31" s="68" t="s">
        <v>12</v>
      </c>
      <c r="H31" s="68" t="s">
        <v>13</v>
      </c>
      <c r="I31" s="65"/>
      <c r="J31" s="65"/>
      <c r="K31" s="65"/>
      <c r="L31" s="65"/>
    </row>
    <row r="32" spans="2:14" s="66" customFormat="1" ht="28.15" customHeight="1" thickBot="1" x14ac:dyDescent="0.3">
      <c r="B32" s="67" t="s">
        <v>22</v>
      </c>
      <c r="C32" s="28">
        <v>207938.51999999909</v>
      </c>
      <c r="D32" s="5">
        <f>C32/$C$36</f>
        <v>7.3192756551932331E-2</v>
      </c>
      <c r="E32" s="65"/>
      <c r="F32" s="67" t="s">
        <v>22</v>
      </c>
      <c r="G32" s="28">
        <v>41159.12000000129</v>
      </c>
      <c r="H32" s="5">
        <f>G32/$G$36</f>
        <v>5.0590294423569866E-3</v>
      </c>
      <c r="I32" s="65"/>
      <c r="J32" s="65"/>
      <c r="K32" s="65"/>
      <c r="L32" s="65"/>
    </row>
    <row r="33" spans="2:14" s="66" customFormat="1" ht="28.15" customHeight="1" thickBot="1" x14ac:dyDescent="0.3">
      <c r="B33" s="67" t="s">
        <v>73</v>
      </c>
      <c r="C33" s="28">
        <v>484415.03999999957</v>
      </c>
      <c r="D33" s="5">
        <f t="shared" ref="D33:D35" si="10">C33/$C$36</f>
        <v>0.17051036091251726</v>
      </c>
      <c r="E33" s="65"/>
      <c r="F33" s="67" t="s">
        <v>73</v>
      </c>
      <c r="G33" s="28">
        <v>1513803.4399999985</v>
      </c>
      <c r="H33" s="5">
        <f t="shared" ref="H33:H35" si="11">G33/$G$36</f>
        <v>0.18606753917238852</v>
      </c>
      <c r="I33" s="65"/>
      <c r="J33" s="65"/>
      <c r="K33" s="65"/>
      <c r="L33" s="65"/>
    </row>
    <row r="34" spans="2:14" s="66" customFormat="1" ht="28.15" customHeight="1" thickBot="1" x14ac:dyDescent="0.3">
      <c r="B34" s="67" t="s">
        <v>74</v>
      </c>
      <c r="C34" s="28">
        <v>766541.17000000027</v>
      </c>
      <c r="D34" s="5">
        <f>C34/$C$36</f>
        <v>0.26981658445411483</v>
      </c>
      <c r="E34" s="65"/>
      <c r="F34" s="67" t="s">
        <v>74</v>
      </c>
      <c r="G34" s="28">
        <v>2179239.6800000002</v>
      </c>
      <c r="H34" s="5">
        <f t="shared" si="11"/>
        <v>0.26785892660174154</v>
      </c>
      <c r="I34" s="65"/>
      <c r="J34" s="65"/>
      <c r="K34" s="65"/>
      <c r="L34" s="65"/>
    </row>
    <row r="35" spans="2:14" s="66" customFormat="1" ht="28.15" customHeight="1" thickBot="1" x14ac:dyDescent="0.3">
      <c r="B35" s="67" t="s">
        <v>23</v>
      </c>
      <c r="C35" s="28">
        <v>1382076.5599999998</v>
      </c>
      <c r="D35" s="5">
        <f t="shared" si="10"/>
        <v>0.48648029808143545</v>
      </c>
      <c r="E35" s="65"/>
      <c r="F35" s="67" t="s">
        <v>23</v>
      </c>
      <c r="G35" s="28">
        <v>4401571.72</v>
      </c>
      <c r="H35" s="5">
        <f t="shared" si="11"/>
        <v>0.54101450478351287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20</v>
      </c>
      <c r="C36" s="28">
        <f>SUM(C32:C35)</f>
        <v>2840971.2899999991</v>
      </c>
      <c r="D36" s="69"/>
      <c r="E36" s="65"/>
      <c r="F36" s="67" t="s">
        <v>20</v>
      </c>
      <c r="G36" s="28">
        <f>SUM(G32:G35)</f>
        <v>8135773.96</v>
      </c>
      <c r="H36" s="69"/>
      <c r="I36" s="65"/>
      <c r="J36" s="65"/>
      <c r="K36" s="65"/>
      <c r="L36" s="65"/>
    </row>
    <row r="37" spans="2:14" s="79" customFormat="1" ht="18" customHeight="1" x14ac:dyDescent="0.25">
      <c r="B37" s="75"/>
      <c r="C37" s="76"/>
      <c r="D37" s="77"/>
      <c r="E37" s="75"/>
      <c r="F37" s="75"/>
      <c r="G37" s="76"/>
      <c r="H37" s="77"/>
      <c r="I37" s="75"/>
      <c r="J37" s="75"/>
      <c r="K37" s="78"/>
      <c r="L37" s="75"/>
    </row>
    <row r="38" spans="2:14" s="73" customFormat="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2:14" s="64" customFormat="1" ht="15.75" x14ac:dyDescent="0.25">
      <c r="B39" s="61"/>
      <c r="C39" s="61"/>
      <c r="D39" s="61"/>
      <c r="E39" s="61"/>
      <c r="F39" s="61"/>
      <c r="G39" s="61"/>
      <c r="H39" s="61"/>
      <c r="I39" s="72"/>
      <c r="J39" s="72"/>
      <c r="K39" s="72"/>
      <c r="L39" s="72"/>
      <c r="M39" s="63"/>
      <c r="N39" s="6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1BCD-65D4-4FFF-9A49-9D4427AE0CB9}">
  <sheetPr>
    <pageSetUpPr fitToPage="1"/>
  </sheetPr>
  <dimension ref="B3:N39"/>
  <sheetViews>
    <sheetView topLeftCell="A16" zoomScale="90" zoomScaleNormal="90" workbookViewId="0">
      <selection activeCell="G28" sqref="G28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241</v>
      </c>
      <c r="C5" s="247"/>
      <c r="D5" s="248"/>
      <c r="E5" s="65"/>
      <c r="F5" s="246" t="s">
        <v>242</v>
      </c>
      <c r="G5" s="247"/>
      <c r="H5" s="248"/>
      <c r="I5" s="65"/>
      <c r="J5" s="246" t="s">
        <v>243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33137949</v>
      </c>
      <c r="D7" s="5">
        <f>C7/$C$11</f>
        <v>0.16940779115595395</v>
      </c>
      <c r="E7" s="65"/>
      <c r="F7" s="67" t="s">
        <v>14</v>
      </c>
      <c r="G7" s="28">
        <f>C7-K7-C15</f>
        <v>23968427.829999998</v>
      </c>
      <c r="H7" s="5">
        <f>G7/$G$11</f>
        <v>0.19822812084002617</v>
      </c>
      <c r="I7" s="65"/>
      <c r="J7" s="67" t="s">
        <v>14</v>
      </c>
      <c r="K7" s="28">
        <v>8730219.1699999999</v>
      </c>
      <c r="L7" s="5">
        <f>K7/$K$11</f>
        <v>0.12170816910604342</v>
      </c>
    </row>
    <row r="8" spans="2:14" s="66" customFormat="1" ht="28.15" customHeight="1" thickBot="1" x14ac:dyDescent="0.3">
      <c r="B8" s="67" t="s">
        <v>15</v>
      </c>
      <c r="C8" s="28">
        <v>24477751</v>
      </c>
      <c r="D8" s="5">
        <f t="shared" ref="D8:D9" si="0">C8/$C$11</f>
        <v>0.12513513523047073</v>
      </c>
      <c r="E8" s="65"/>
      <c r="F8" s="67" t="s">
        <v>15</v>
      </c>
      <c r="G8" s="28">
        <f t="shared" ref="G8:G10" si="1">C8-K8-C16</f>
        <v>16323401.82</v>
      </c>
      <c r="H8" s="5">
        <f t="shared" ref="H8:H10" si="2">G8/$G$11</f>
        <v>0.13500081404777159</v>
      </c>
      <c r="I8" s="65"/>
      <c r="J8" s="67" t="s">
        <v>15</v>
      </c>
      <c r="K8" s="28">
        <v>7797077.1799999997</v>
      </c>
      <c r="L8" s="5">
        <f t="shared" ref="L8:L10" si="3">K8/$K$11</f>
        <v>0.10869921699300386</v>
      </c>
    </row>
    <row r="9" spans="2:14" s="66" customFormat="1" ht="28.15" customHeight="1" thickBot="1" x14ac:dyDescent="0.3">
      <c r="B9" s="67" t="s">
        <v>16</v>
      </c>
      <c r="C9" s="28">
        <v>19877152</v>
      </c>
      <c r="D9" s="5">
        <f t="shared" si="0"/>
        <v>0.10161595742666971</v>
      </c>
      <c r="E9" s="65"/>
      <c r="F9" s="67" t="s">
        <v>16</v>
      </c>
      <c r="G9" s="28">
        <f t="shared" si="1"/>
        <v>12444632.15</v>
      </c>
      <c r="H9" s="5">
        <f t="shared" si="2"/>
        <v>0.10292189638538653</v>
      </c>
      <c r="I9" s="65"/>
      <c r="J9" s="67" t="s">
        <v>16</v>
      </c>
      <c r="K9" s="28">
        <v>7135575.8499999996</v>
      </c>
      <c r="L9" s="5">
        <f t="shared" si="3"/>
        <v>9.9477213035511852E-2</v>
      </c>
    </row>
    <row r="10" spans="2:14" s="66" customFormat="1" ht="28.15" customHeight="1" thickBot="1" x14ac:dyDescent="0.3">
      <c r="B10" s="67" t="s">
        <v>220</v>
      </c>
      <c r="C10" s="28">
        <v>118117685</v>
      </c>
      <c r="D10" s="5">
        <f>C10/$C$11</f>
        <v>0.60384111618690561</v>
      </c>
      <c r="E10" s="65"/>
      <c r="F10" s="67" t="s">
        <v>220</v>
      </c>
      <c r="G10" s="28">
        <f t="shared" si="1"/>
        <v>68176896.650000006</v>
      </c>
      <c r="H10" s="5">
        <f t="shared" si="2"/>
        <v>0.56384916872681579</v>
      </c>
      <c r="I10" s="65"/>
      <c r="J10" s="67" t="s">
        <v>220</v>
      </c>
      <c r="K10" s="28">
        <v>48067885.350000001</v>
      </c>
      <c r="L10" s="5">
        <f t="shared" si="3"/>
        <v>0.67011540086544097</v>
      </c>
    </row>
    <row r="11" spans="2:14" s="66" customFormat="1" ht="31.15" customHeight="1" thickBot="1" x14ac:dyDescent="0.3">
      <c r="B11" s="67" t="s">
        <v>20</v>
      </c>
      <c r="C11" s="28">
        <f>SUM(C7:C10)</f>
        <v>195610537</v>
      </c>
      <c r="D11" s="69"/>
      <c r="E11" s="65"/>
      <c r="F11" s="67" t="s">
        <v>20</v>
      </c>
      <c r="G11" s="28">
        <f>SUM(G7:G10)</f>
        <v>120913358.45</v>
      </c>
      <c r="H11" s="69"/>
      <c r="I11" s="65"/>
      <c r="J11" s="67" t="s">
        <v>20</v>
      </c>
      <c r="K11" s="28">
        <f>SUM(K7:K10)</f>
        <v>71730757.549999997</v>
      </c>
      <c r="L11" s="69"/>
    </row>
    <row r="12" spans="2:14" s="66" customFormat="1" ht="32.25" customHeight="1" thickBot="1" x14ac:dyDescent="0.3">
      <c r="B12" s="65"/>
      <c r="C12" s="83" t="b">
        <f>C11=C28</f>
        <v>1</v>
      </c>
      <c r="D12" s="65"/>
      <c r="E12" s="65"/>
      <c r="F12" s="65"/>
      <c r="G12" s="83"/>
      <c r="H12" s="65"/>
      <c r="I12" s="65"/>
      <c r="J12" s="65"/>
      <c r="K12" s="83"/>
      <c r="L12" s="65"/>
    </row>
    <row r="13" spans="2:14" s="66" customFormat="1" ht="50.65" customHeight="1" thickBot="1" x14ac:dyDescent="0.3">
      <c r="B13" s="246" t="s">
        <v>244</v>
      </c>
      <c r="C13" s="247"/>
      <c r="D13" s="248"/>
      <c r="E13" s="65"/>
      <c r="F13" s="246" t="s">
        <v>245</v>
      </c>
      <c r="G13" s="247"/>
      <c r="H13" s="248"/>
      <c r="I13" s="65"/>
      <c r="J13" s="70"/>
      <c r="K13" s="65"/>
      <c r="L13" s="65"/>
    </row>
    <row r="14" spans="2:14" s="66" customFormat="1" ht="28.15" customHeight="1" thickBot="1" x14ac:dyDescent="0.3">
      <c r="B14" s="67" t="s">
        <v>11</v>
      </c>
      <c r="C14" s="68" t="s">
        <v>12</v>
      </c>
      <c r="D14" s="68" t="s">
        <v>13</v>
      </c>
      <c r="E14" s="65"/>
      <c r="F14" s="67" t="s">
        <v>11</v>
      </c>
      <c r="G14" s="68" t="s">
        <v>12</v>
      </c>
      <c r="H14" s="68" t="s">
        <v>13</v>
      </c>
      <c r="I14" s="65"/>
      <c r="J14" s="65"/>
      <c r="K14" s="65"/>
      <c r="L14" s="65"/>
    </row>
    <row r="15" spans="2:14" s="66" customFormat="1" ht="28.15" customHeight="1" thickBot="1" x14ac:dyDescent="0.3">
      <c r="B15" s="67" t="s">
        <v>14</v>
      </c>
      <c r="C15" s="28">
        <v>439302</v>
      </c>
      <c r="D15" s="5">
        <f>C15/$C$19</f>
        <v>0.14809158915743922</v>
      </c>
      <c r="E15" s="65"/>
      <c r="F15" s="67" t="s">
        <v>14</v>
      </c>
      <c r="G15" s="28">
        <v>1559915</v>
      </c>
      <c r="H15" s="5">
        <f>G15/$G$19</f>
        <v>0.17403047194169127</v>
      </c>
      <c r="I15" s="65"/>
      <c r="J15" s="65"/>
      <c r="K15" s="65"/>
      <c r="L15" s="65"/>
    </row>
    <row r="16" spans="2:14" s="66" customFormat="1" ht="28.15" customHeight="1" thickBot="1" x14ac:dyDescent="0.3">
      <c r="B16" s="67" t="s">
        <v>15</v>
      </c>
      <c r="C16" s="28">
        <v>357272</v>
      </c>
      <c r="D16" s="5">
        <f t="shared" ref="D16:D18" si="4">C16/$C$19</f>
        <v>0.12043873745500049</v>
      </c>
      <c r="E16" s="65"/>
      <c r="F16" s="67" t="s">
        <v>15</v>
      </c>
      <c r="G16" s="28">
        <v>1191911</v>
      </c>
      <c r="H16" s="5">
        <f t="shared" ref="H16:H18" si="5">G16/$G$19</f>
        <v>0.13297444658362359</v>
      </c>
      <c r="I16" s="65"/>
      <c r="J16" s="65"/>
      <c r="K16" s="65"/>
      <c r="L16" s="65"/>
    </row>
    <row r="17" spans="2:14" s="66" customFormat="1" ht="28.15" customHeight="1" thickBot="1" x14ac:dyDescent="0.3">
      <c r="B17" s="67" t="s">
        <v>16</v>
      </c>
      <c r="C17" s="28">
        <v>296944</v>
      </c>
      <c r="D17" s="5">
        <f>C17/$C$19</f>
        <v>0.10010177247261937</v>
      </c>
      <c r="E17" s="65"/>
      <c r="F17" s="67" t="s">
        <v>16</v>
      </c>
      <c r="G17" s="28">
        <v>851580</v>
      </c>
      <c r="H17" s="5">
        <f t="shared" si="5"/>
        <v>9.5005733835565043E-2</v>
      </c>
      <c r="I17" s="65"/>
      <c r="J17" s="65"/>
      <c r="K17" s="65"/>
      <c r="L17" s="65"/>
    </row>
    <row r="18" spans="2:14" s="66" customFormat="1" ht="28.15" customHeight="1" thickBot="1" x14ac:dyDescent="0.3">
      <c r="B18" s="67" t="s">
        <v>220</v>
      </c>
      <c r="C18" s="28">
        <v>1872903</v>
      </c>
      <c r="D18" s="5">
        <f t="shared" si="4"/>
        <v>0.63136790091494088</v>
      </c>
      <c r="E18" s="65"/>
      <c r="F18" s="67" t="s">
        <v>220</v>
      </c>
      <c r="G18" s="28">
        <v>5360053</v>
      </c>
      <c r="H18" s="5">
        <f t="shared" si="5"/>
        <v>0.59798934763912015</v>
      </c>
      <c r="I18" s="65"/>
      <c r="J18" s="65"/>
      <c r="K18" s="65"/>
      <c r="L18" s="65"/>
    </row>
    <row r="19" spans="2:14" s="66" customFormat="1" ht="28.15" customHeight="1" thickBot="1" x14ac:dyDescent="0.3">
      <c r="B19" s="67" t="s">
        <v>20</v>
      </c>
      <c r="C19" s="28">
        <f>SUM(C15:C18)</f>
        <v>2966421</v>
      </c>
      <c r="D19" s="69"/>
      <c r="E19" s="65"/>
      <c r="F19" s="67" t="s">
        <v>20</v>
      </c>
      <c r="G19" s="28">
        <f>SUM(G15:G18)</f>
        <v>8963459</v>
      </c>
      <c r="H19" s="69"/>
      <c r="I19" s="65"/>
      <c r="J19" s="65"/>
      <c r="K19" s="65"/>
      <c r="L19" s="65"/>
    </row>
    <row r="20" spans="2:14" s="66" customFormat="1" ht="16.149999999999999" customHeight="1" x14ac:dyDescent="0.25">
      <c r="B20" s="65"/>
      <c r="C20" s="83"/>
      <c r="D20" s="65"/>
      <c r="E20" s="65"/>
      <c r="F20" s="65"/>
      <c r="G20" s="83"/>
      <c r="H20" s="65"/>
      <c r="I20" s="65"/>
      <c r="J20" s="65"/>
      <c r="K20" s="65"/>
      <c r="L20" s="65"/>
    </row>
    <row r="21" spans="2:14" s="64" customFormat="1" ht="16.5" thickBot="1" x14ac:dyDescent="0.3">
      <c r="B21" s="61"/>
      <c r="C21" s="61"/>
      <c r="D21" s="71"/>
      <c r="E21" s="61"/>
      <c r="F21" s="61"/>
      <c r="G21" s="61"/>
      <c r="H21" s="61"/>
      <c r="I21" s="72"/>
      <c r="J21" s="72"/>
      <c r="K21" s="72"/>
      <c r="L21" s="72"/>
      <c r="M21" s="63"/>
      <c r="N21" s="63"/>
    </row>
    <row r="22" spans="2:14" s="66" customFormat="1" ht="38.25" customHeight="1" thickBot="1" x14ac:dyDescent="0.3">
      <c r="B22" s="246" t="s">
        <v>241</v>
      </c>
      <c r="C22" s="247"/>
      <c r="D22" s="248"/>
      <c r="E22" s="65"/>
      <c r="F22" s="246" t="s">
        <v>242</v>
      </c>
      <c r="G22" s="247"/>
      <c r="H22" s="248"/>
      <c r="I22" s="65"/>
      <c r="J22" s="246" t="s">
        <v>243</v>
      </c>
      <c r="K22" s="247"/>
      <c r="L22" s="248"/>
    </row>
    <row r="23" spans="2:14" s="66" customFormat="1" ht="28.15" customHeight="1" thickBot="1" x14ac:dyDescent="0.3">
      <c r="B23" s="67" t="s">
        <v>24</v>
      </c>
      <c r="C23" s="68" t="s">
        <v>12</v>
      </c>
      <c r="D23" s="68" t="s">
        <v>13</v>
      </c>
      <c r="E23" s="65"/>
      <c r="F23" s="67" t="s">
        <v>24</v>
      </c>
      <c r="G23" s="68" t="s">
        <v>12</v>
      </c>
      <c r="H23" s="68" t="s">
        <v>13</v>
      </c>
      <c r="I23" s="65"/>
      <c r="J23" s="67" t="s">
        <v>24</v>
      </c>
      <c r="K23" s="68" t="s">
        <v>12</v>
      </c>
      <c r="L23" s="68" t="s">
        <v>13</v>
      </c>
    </row>
    <row r="24" spans="2:14" s="66" customFormat="1" ht="28.15" customHeight="1" thickBot="1" x14ac:dyDescent="0.3">
      <c r="B24" s="67" t="s">
        <v>22</v>
      </c>
      <c r="C24" s="28">
        <v>27985112</v>
      </c>
      <c r="D24" s="5">
        <f>C24/$C$28</f>
        <v>0.14306546277719182</v>
      </c>
      <c r="E24" s="65"/>
      <c r="F24" s="67" t="s">
        <v>22</v>
      </c>
      <c r="G24" s="28">
        <f>C24-K24-C32</f>
        <v>16095720.779999999</v>
      </c>
      <c r="H24" s="5">
        <f>G24/$G$28</f>
        <v>0.13311780423877556</v>
      </c>
      <c r="I24" s="65"/>
      <c r="J24" s="67" t="s">
        <v>22</v>
      </c>
      <c r="K24" s="28">
        <v>11544378.220000001</v>
      </c>
      <c r="L24" s="5">
        <f>K24/$K$28</f>
        <v>0.16094041962338096</v>
      </c>
    </row>
    <row r="25" spans="2:14" s="66" customFormat="1" ht="28.15" customHeight="1" thickBot="1" x14ac:dyDescent="0.3">
      <c r="B25" s="67" t="s">
        <v>73</v>
      </c>
      <c r="C25" s="28">
        <v>34875519</v>
      </c>
      <c r="D25" s="5">
        <f t="shared" ref="D25:D26" si="6">C25/$C$28</f>
        <v>0.17829059484663651</v>
      </c>
      <c r="E25" s="65"/>
      <c r="F25" s="67" t="s">
        <v>73</v>
      </c>
      <c r="G25" s="28">
        <f t="shared" ref="G25:G26" si="7">C25-K25-C33</f>
        <v>19281364.990000002</v>
      </c>
      <c r="H25" s="5">
        <f>G25/$G$28</f>
        <v>0.15946430764284178</v>
      </c>
      <c r="I25" s="65"/>
      <c r="J25" s="67" t="s">
        <v>73</v>
      </c>
      <c r="K25" s="28">
        <v>15129549.01</v>
      </c>
      <c r="L25" s="5">
        <f t="shared" ref="L25:L27" si="8">K25/$K$28</f>
        <v>0.21092136102778411</v>
      </c>
    </row>
    <row r="26" spans="2:14" s="66" customFormat="1" ht="28.15" customHeight="1" thickBot="1" x14ac:dyDescent="0.3">
      <c r="B26" s="67" t="s">
        <v>74</v>
      </c>
      <c r="C26" s="28">
        <v>47683614</v>
      </c>
      <c r="D26" s="5">
        <f t="shared" si="6"/>
        <v>0.24376812584487717</v>
      </c>
      <c r="E26" s="65"/>
      <c r="F26" s="67" t="s">
        <v>74</v>
      </c>
      <c r="G26" s="28">
        <f t="shared" si="7"/>
        <v>26859661.600000001</v>
      </c>
      <c r="H26" s="5">
        <f t="shared" ref="H26" si="9">G26/$G$28</f>
        <v>0.22213973662063971</v>
      </c>
      <c r="I26" s="65"/>
      <c r="J26" s="67" t="s">
        <v>74</v>
      </c>
      <c r="K26" s="28">
        <v>20078700.399999999</v>
      </c>
      <c r="L26" s="5">
        <f t="shared" si="8"/>
        <v>0.27991758467076161</v>
      </c>
    </row>
    <row r="27" spans="2:14" s="66" customFormat="1" ht="28.15" customHeight="1" thickBot="1" x14ac:dyDescent="0.3">
      <c r="B27" s="67" t="s">
        <v>23</v>
      </c>
      <c r="C27" s="28">
        <v>85066292</v>
      </c>
      <c r="D27" s="5">
        <f>C27/$C$28</f>
        <v>0.43487581653129453</v>
      </c>
      <c r="E27" s="65"/>
      <c r="F27" s="67" t="s">
        <v>23</v>
      </c>
      <c r="G27" s="28">
        <f>C27-K27-C35</f>
        <v>58676611.079999998</v>
      </c>
      <c r="H27" s="5">
        <f>G27/$G$28</f>
        <v>0.48527815149774295</v>
      </c>
      <c r="I27" s="65"/>
      <c r="J27" s="67" t="s">
        <v>23</v>
      </c>
      <c r="K27" s="28">
        <v>24978129.920000002</v>
      </c>
      <c r="L27" s="5">
        <f t="shared" si="8"/>
        <v>0.34822063467807335</v>
      </c>
    </row>
    <row r="28" spans="2:14" s="66" customFormat="1" ht="28.15" customHeight="1" thickBot="1" x14ac:dyDescent="0.3">
      <c r="B28" s="67" t="s">
        <v>20</v>
      </c>
      <c r="C28" s="28">
        <f>SUM(C24:C27)</f>
        <v>195610537</v>
      </c>
      <c r="D28" s="69"/>
      <c r="E28" s="65"/>
      <c r="F28" s="67" t="s">
        <v>20</v>
      </c>
      <c r="G28" s="28">
        <f>SUM(G24:G27)</f>
        <v>120913358.45</v>
      </c>
      <c r="H28" s="69"/>
      <c r="I28" s="65"/>
      <c r="J28" s="67" t="s">
        <v>20</v>
      </c>
      <c r="K28" s="28">
        <f>SUM(K24:K27)</f>
        <v>71730757.549999997</v>
      </c>
      <c r="L28" s="69"/>
    </row>
    <row r="29" spans="2:14" s="81" customFormat="1" ht="28.15" customHeight="1" thickBot="1" x14ac:dyDescent="0.3">
      <c r="B29" s="75"/>
      <c r="C29" s="80"/>
      <c r="D29" s="77"/>
      <c r="E29" s="75"/>
      <c r="F29" s="75"/>
      <c r="G29" s="80"/>
      <c r="H29" s="77"/>
      <c r="I29" s="75"/>
      <c r="J29" s="75"/>
      <c r="K29" s="80"/>
      <c r="L29" s="77"/>
    </row>
    <row r="30" spans="2:14" s="66" customFormat="1" ht="37.15" customHeight="1" thickBot="1" x14ac:dyDescent="0.3">
      <c r="B30" s="246" t="s">
        <v>244</v>
      </c>
      <c r="C30" s="247"/>
      <c r="D30" s="248"/>
      <c r="E30" s="65"/>
      <c r="F30" s="246" t="s">
        <v>245</v>
      </c>
      <c r="G30" s="247"/>
      <c r="H30" s="248"/>
      <c r="I30" s="65"/>
      <c r="J30" s="65"/>
      <c r="K30" s="65"/>
      <c r="L30" s="65"/>
    </row>
    <row r="31" spans="2:14" s="66" customFormat="1" ht="30.75" thickBot="1" x14ac:dyDescent="0.3">
      <c r="B31" s="67" t="s">
        <v>24</v>
      </c>
      <c r="C31" s="68" t="s">
        <v>12</v>
      </c>
      <c r="D31" s="68" t="s">
        <v>13</v>
      </c>
      <c r="E31" s="65"/>
      <c r="F31" s="67" t="s">
        <v>24</v>
      </c>
      <c r="G31" s="68" t="s">
        <v>12</v>
      </c>
      <c r="H31" s="68" t="s">
        <v>13</v>
      </c>
      <c r="I31" s="65"/>
      <c r="J31" s="65"/>
      <c r="K31" s="65"/>
      <c r="L31" s="65"/>
    </row>
    <row r="32" spans="2:14" s="66" customFormat="1" ht="28.15" customHeight="1" thickBot="1" x14ac:dyDescent="0.3">
      <c r="B32" s="67" t="s">
        <v>22</v>
      </c>
      <c r="C32" s="28">
        <v>345013</v>
      </c>
      <c r="D32" s="5">
        <f>C32/$C$36</f>
        <v>0.11630614804843951</v>
      </c>
      <c r="E32" s="65"/>
      <c r="F32" s="67" t="s">
        <v>22</v>
      </c>
      <c r="G32" s="28">
        <v>1066018</v>
      </c>
      <c r="H32" s="5">
        <f>G32/$G$36</f>
        <v>0.11892931066009227</v>
      </c>
      <c r="I32" s="65"/>
      <c r="J32" s="65"/>
      <c r="K32" s="65"/>
      <c r="L32" s="65"/>
    </row>
    <row r="33" spans="2:14" s="66" customFormat="1" ht="28.15" customHeight="1" thickBot="1" x14ac:dyDescent="0.3">
      <c r="B33" s="67" t="s">
        <v>73</v>
      </c>
      <c r="C33" s="28">
        <v>464605</v>
      </c>
      <c r="D33" s="5">
        <f t="shared" ref="D33:D35" si="10">C33/$C$36</f>
        <v>0.15662139662576552</v>
      </c>
      <c r="E33" s="65"/>
      <c r="F33" s="67" t="s">
        <v>73</v>
      </c>
      <c r="G33" s="28">
        <v>1524329</v>
      </c>
      <c r="H33" s="5">
        <f t="shared" ref="H33:H35" si="11">G33/$G$36</f>
        <v>0.17006035281692033</v>
      </c>
      <c r="I33" s="65"/>
      <c r="J33" s="65"/>
      <c r="K33" s="65"/>
      <c r="L33" s="65"/>
    </row>
    <row r="34" spans="2:14" s="66" customFormat="1" ht="28.15" customHeight="1" thickBot="1" x14ac:dyDescent="0.3">
      <c r="B34" s="67" t="s">
        <v>74</v>
      </c>
      <c r="C34" s="28">
        <v>745252</v>
      </c>
      <c r="D34" s="5">
        <f>C34/$C$36</f>
        <v>0.25122934337371533</v>
      </c>
      <c r="E34" s="65"/>
      <c r="F34" s="67" t="s">
        <v>74</v>
      </c>
      <c r="G34" s="28">
        <v>2082760</v>
      </c>
      <c r="H34" s="5">
        <f t="shared" si="11"/>
        <v>0.23236119002719821</v>
      </c>
      <c r="I34" s="65"/>
      <c r="J34" s="65"/>
      <c r="K34" s="65"/>
      <c r="L34" s="65"/>
    </row>
    <row r="35" spans="2:14" s="66" customFormat="1" ht="28.15" customHeight="1" thickBot="1" x14ac:dyDescent="0.3">
      <c r="B35" s="67" t="s">
        <v>23</v>
      </c>
      <c r="C35" s="28">
        <v>1411551</v>
      </c>
      <c r="D35" s="5">
        <f t="shared" si="10"/>
        <v>0.47584311195207962</v>
      </c>
      <c r="E35" s="65"/>
      <c r="F35" s="67" t="s">
        <v>23</v>
      </c>
      <c r="G35" s="28">
        <v>4290352</v>
      </c>
      <c r="H35" s="5">
        <f t="shared" si="11"/>
        <v>0.47864914649578916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20</v>
      </c>
      <c r="C36" s="28">
        <f>SUM(C32:C35)</f>
        <v>2966421</v>
      </c>
      <c r="D36" s="69"/>
      <c r="E36" s="65"/>
      <c r="F36" s="67" t="s">
        <v>20</v>
      </c>
      <c r="G36" s="28">
        <f>SUM(G32:G35)</f>
        <v>8963459</v>
      </c>
      <c r="H36" s="69"/>
      <c r="I36" s="65"/>
      <c r="J36" s="65"/>
      <c r="K36" s="65"/>
      <c r="L36" s="65"/>
    </row>
    <row r="37" spans="2:14" s="79" customFormat="1" ht="18" customHeight="1" x14ac:dyDescent="0.25">
      <c r="B37" s="75"/>
      <c r="C37" s="76"/>
      <c r="D37" s="77"/>
      <c r="E37" s="75"/>
      <c r="F37" s="75"/>
      <c r="G37" s="76"/>
      <c r="H37" s="77"/>
      <c r="I37" s="75"/>
      <c r="J37" s="75"/>
      <c r="K37" s="78"/>
      <c r="L37" s="75"/>
    </row>
    <row r="38" spans="2:14" s="73" customFormat="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2:14" s="64" customFormat="1" ht="15.75" x14ac:dyDescent="0.25">
      <c r="B39" s="61"/>
      <c r="C39" s="61"/>
      <c r="D39" s="61"/>
      <c r="E39" s="61"/>
      <c r="F39" s="61"/>
      <c r="G39" s="61"/>
      <c r="H39" s="61"/>
      <c r="I39" s="72"/>
      <c r="J39" s="72"/>
      <c r="K39" s="72"/>
      <c r="L39" s="72"/>
      <c r="M39" s="63"/>
      <c r="N39" s="6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2105-FDCB-4152-8FE1-76EBC6816881}">
  <sheetPr>
    <pageSetUpPr fitToPage="1"/>
  </sheetPr>
  <dimension ref="B3:O39"/>
  <sheetViews>
    <sheetView topLeftCell="A16" zoomScale="90" zoomScaleNormal="90" workbookViewId="0">
      <selection activeCell="L31" sqref="L31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4" width="8.7109375" style="74"/>
    <col min="15" max="15" width="18.140625" style="74" bestFit="1" customWidth="1"/>
    <col min="16" max="16" width="12.42578125" style="74" bestFit="1" customWidth="1"/>
    <col min="17" max="17" width="8.7109375" style="74"/>
    <col min="18" max="18" width="13.7109375" style="74" bestFit="1" customWidth="1"/>
    <col min="19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264</v>
      </c>
      <c r="C5" s="247"/>
      <c r="D5" s="248"/>
      <c r="E5" s="65"/>
      <c r="F5" s="246" t="s">
        <v>265</v>
      </c>
      <c r="G5" s="247"/>
      <c r="H5" s="248"/>
      <c r="I5" s="65"/>
      <c r="J5" s="246" t="s">
        <v>266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24357614</v>
      </c>
      <c r="D7" s="5">
        <v>0.12970542466363719</v>
      </c>
      <c r="E7" s="65"/>
      <c r="F7" s="67" t="s">
        <v>14</v>
      </c>
      <c r="G7" s="28">
        <v>17288559</v>
      </c>
      <c r="H7" s="5">
        <v>0.1528625995960961</v>
      </c>
      <c r="I7" s="65"/>
      <c r="J7" s="67" t="s">
        <v>14</v>
      </c>
      <c r="K7" s="28">
        <v>6742646</v>
      </c>
      <c r="L7" s="5">
        <v>9.3850343226622543E-2</v>
      </c>
    </row>
    <row r="8" spans="2:14" s="66" customFormat="1" ht="28.15" customHeight="1" thickBot="1" x14ac:dyDescent="0.3">
      <c r="B8" s="67" t="s">
        <v>15</v>
      </c>
      <c r="C8" s="28">
        <v>24026976</v>
      </c>
      <c r="D8" s="5">
        <v>0.12794476197311522</v>
      </c>
      <c r="E8" s="65"/>
      <c r="F8" s="67" t="s">
        <v>15</v>
      </c>
      <c r="G8" s="28">
        <v>16605510</v>
      </c>
      <c r="H8" s="5">
        <v>0.14682319250661491</v>
      </c>
      <c r="I8" s="65"/>
      <c r="J8" s="67" t="s">
        <v>15</v>
      </c>
      <c r="K8" s="28">
        <v>7107222</v>
      </c>
      <c r="L8" s="5">
        <v>9.8924847024121201E-2</v>
      </c>
    </row>
    <row r="9" spans="2:14" s="66" customFormat="1" ht="28.15" customHeight="1" thickBot="1" x14ac:dyDescent="0.3">
      <c r="B9" s="67" t="s">
        <v>16</v>
      </c>
      <c r="C9" s="28">
        <v>20636634</v>
      </c>
      <c r="D9" s="5">
        <v>0.10989103352233326</v>
      </c>
      <c r="E9" s="65"/>
      <c r="F9" s="67" t="s">
        <v>16</v>
      </c>
      <c r="G9" s="28">
        <v>13246180</v>
      </c>
      <c r="H9" s="5">
        <v>0.11712054830699402</v>
      </c>
      <c r="I9" s="65"/>
      <c r="J9" s="67" t="s">
        <v>16</v>
      </c>
      <c r="K9" s="28">
        <v>7081950</v>
      </c>
      <c r="L9" s="5">
        <v>9.8573088104251583E-2</v>
      </c>
    </row>
    <row r="10" spans="2:14" s="66" customFormat="1" ht="28.15" customHeight="1" thickBot="1" x14ac:dyDescent="0.3">
      <c r="B10" s="67" t="s">
        <v>220</v>
      </c>
      <c r="C10" s="28">
        <v>118770567</v>
      </c>
      <c r="D10" s="5">
        <v>0.63245877984091436</v>
      </c>
      <c r="E10" s="65"/>
      <c r="F10" s="67" t="s">
        <v>220</v>
      </c>
      <c r="G10" s="28">
        <v>65958436</v>
      </c>
      <c r="H10" s="5">
        <v>0.58319365959029501</v>
      </c>
      <c r="I10" s="65"/>
      <c r="J10" s="67" t="s">
        <v>220</v>
      </c>
      <c r="K10" s="28">
        <v>50912842</v>
      </c>
      <c r="L10" s="5">
        <v>0.70865172164500467</v>
      </c>
    </row>
    <row r="11" spans="2:14" s="66" customFormat="1" ht="31.15" customHeight="1" thickBot="1" x14ac:dyDescent="0.3">
      <c r="B11" s="67" t="s">
        <v>20</v>
      </c>
      <c r="C11" s="28">
        <v>187791791</v>
      </c>
      <c r="D11" s="69"/>
      <c r="E11" s="65"/>
      <c r="F11" s="67" t="s">
        <v>20</v>
      </c>
      <c r="G11" s="28">
        <v>113098685</v>
      </c>
      <c r="H11" s="69"/>
      <c r="I11" s="65"/>
      <c r="J11" s="67" t="s">
        <v>20</v>
      </c>
      <c r="K11" s="28">
        <v>71844660</v>
      </c>
      <c r="L11" s="69"/>
    </row>
    <row r="12" spans="2:14" s="66" customFormat="1" ht="32.25" customHeight="1" thickBot="1" x14ac:dyDescent="0.3">
      <c r="B12" s="65"/>
      <c r="C12" s="83"/>
      <c r="D12" s="65"/>
      <c r="E12" s="65"/>
      <c r="F12" s="65"/>
      <c r="G12" s="83"/>
      <c r="H12" s="65"/>
      <c r="I12" s="65"/>
      <c r="J12" s="65"/>
      <c r="K12" s="83"/>
      <c r="L12" s="65"/>
    </row>
    <row r="13" spans="2:14" s="66" customFormat="1" ht="50.65" customHeight="1" thickBot="1" x14ac:dyDescent="0.3">
      <c r="B13" s="246" t="s">
        <v>267</v>
      </c>
      <c r="C13" s="247"/>
      <c r="D13" s="248"/>
      <c r="E13" s="65"/>
      <c r="F13" s="246" t="s">
        <v>268</v>
      </c>
      <c r="G13" s="247"/>
      <c r="H13" s="248"/>
      <c r="I13" s="65"/>
      <c r="J13" s="70"/>
      <c r="K13" s="65"/>
      <c r="L13" s="65"/>
    </row>
    <row r="14" spans="2:14" s="66" customFormat="1" ht="28.15" customHeight="1" thickBot="1" x14ac:dyDescent="0.3">
      <c r="B14" s="67" t="s">
        <v>11</v>
      </c>
      <c r="C14" s="68" t="s">
        <v>12</v>
      </c>
      <c r="D14" s="68" t="s">
        <v>13</v>
      </c>
      <c r="E14" s="65"/>
      <c r="F14" s="67" t="s">
        <v>11</v>
      </c>
      <c r="G14" s="68" t="s">
        <v>12</v>
      </c>
      <c r="H14" s="68" t="s">
        <v>13</v>
      </c>
      <c r="I14" s="65"/>
      <c r="J14" s="65"/>
      <c r="K14" s="65"/>
      <c r="L14" s="65"/>
    </row>
    <row r="15" spans="2:14" s="66" customFormat="1" ht="28.15" customHeight="1" thickBot="1" x14ac:dyDescent="0.3">
      <c r="B15" s="67" t="s">
        <v>14</v>
      </c>
      <c r="C15" s="28">
        <v>326409</v>
      </c>
      <c r="D15" s="5">
        <v>0.11459195645625721</v>
      </c>
      <c r="E15" s="65"/>
      <c r="F15" s="67" t="s">
        <v>14</v>
      </c>
      <c r="G15" s="28">
        <v>1052575</v>
      </c>
      <c r="H15" s="5">
        <v>0.13620553626671764</v>
      </c>
      <c r="I15" s="65"/>
      <c r="J15" s="65"/>
      <c r="K15" s="65"/>
      <c r="L15" s="65"/>
    </row>
    <row r="16" spans="2:14" s="66" customFormat="1" ht="28.15" customHeight="1" thickBot="1" x14ac:dyDescent="0.3">
      <c r="B16" s="67" t="s">
        <v>15</v>
      </c>
      <c r="C16" s="28">
        <v>314244</v>
      </c>
      <c r="D16" s="5">
        <v>0.11032120672113847</v>
      </c>
      <c r="E16" s="65"/>
      <c r="F16" s="67" t="s">
        <v>15</v>
      </c>
      <c r="G16" s="28">
        <v>1000155</v>
      </c>
      <c r="H16" s="5">
        <v>0.12942227216572594</v>
      </c>
      <c r="I16" s="65"/>
      <c r="J16" s="65"/>
      <c r="K16" s="65"/>
      <c r="L16" s="65"/>
    </row>
    <row r="17" spans="2:15" s="66" customFormat="1" ht="28.15" customHeight="1" thickBot="1" x14ac:dyDescent="0.3">
      <c r="B17" s="67" t="s">
        <v>16</v>
      </c>
      <c r="C17" s="28">
        <v>308504</v>
      </c>
      <c r="D17" s="5">
        <v>0.10830607285516383</v>
      </c>
      <c r="E17" s="65"/>
      <c r="F17" s="67" t="s">
        <v>16</v>
      </c>
      <c r="G17" s="28">
        <v>863547</v>
      </c>
      <c r="H17" s="5">
        <v>0.11174489440326363</v>
      </c>
      <c r="I17" s="65"/>
      <c r="J17" s="65"/>
      <c r="K17" s="65"/>
      <c r="L17" s="65"/>
    </row>
    <row r="18" spans="2:15" s="66" customFormat="1" ht="28.15" customHeight="1" thickBot="1" x14ac:dyDescent="0.3">
      <c r="B18" s="67" t="s">
        <v>220</v>
      </c>
      <c r="C18" s="28">
        <v>1899289</v>
      </c>
      <c r="D18" s="5">
        <v>0.66678076396744046</v>
      </c>
      <c r="E18" s="65"/>
      <c r="F18" s="67" t="s">
        <v>220</v>
      </c>
      <c r="G18" s="28">
        <v>4811566</v>
      </c>
      <c r="H18" s="5">
        <v>0.62262729716429277</v>
      </c>
      <c r="I18" s="65"/>
      <c r="J18" s="65"/>
      <c r="K18" s="65"/>
      <c r="L18" s="65"/>
    </row>
    <row r="19" spans="2:15" s="66" customFormat="1" ht="28.15" customHeight="1" thickBot="1" x14ac:dyDescent="0.3">
      <c r="B19" s="67" t="s">
        <v>20</v>
      </c>
      <c r="C19" s="28">
        <v>2848446</v>
      </c>
      <c r="D19" s="69"/>
      <c r="E19" s="65"/>
      <c r="F19" s="67" t="s">
        <v>20</v>
      </c>
      <c r="G19" s="28">
        <v>7727843</v>
      </c>
      <c r="H19" s="69"/>
      <c r="I19" s="65"/>
      <c r="J19" s="65"/>
      <c r="K19" s="65"/>
      <c r="L19" s="65"/>
    </row>
    <row r="20" spans="2:15" s="66" customFormat="1" ht="16.149999999999999" customHeight="1" x14ac:dyDescent="0.25">
      <c r="B20" s="65"/>
      <c r="C20" s="83"/>
      <c r="D20" s="65"/>
      <c r="E20" s="65"/>
      <c r="F20" s="65"/>
      <c r="G20" s="83"/>
      <c r="H20" s="65"/>
      <c r="I20" s="65"/>
      <c r="J20" s="65"/>
      <c r="K20" s="65"/>
      <c r="L20" s="65"/>
    </row>
    <row r="21" spans="2:15" s="64" customFormat="1" ht="16.5" thickBot="1" x14ac:dyDescent="0.3">
      <c r="B21" s="61"/>
      <c r="C21" s="61"/>
      <c r="D21" s="71"/>
      <c r="E21" s="61"/>
      <c r="F21" s="61"/>
      <c r="G21" s="61"/>
      <c r="H21" s="61"/>
      <c r="I21" s="72"/>
      <c r="J21" s="72"/>
      <c r="K21" s="72"/>
      <c r="L21" s="72"/>
      <c r="M21" s="63"/>
      <c r="N21" s="63"/>
    </row>
    <row r="22" spans="2:15" s="66" customFormat="1" ht="38.25" customHeight="1" thickBot="1" x14ac:dyDescent="0.3">
      <c r="B22" s="246" t="s">
        <v>264</v>
      </c>
      <c r="C22" s="247"/>
      <c r="D22" s="248"/>
      <c r="E22" s="65"/>
      <c r="F22" s="246" t="s">
        <v>265</v>
      </c>
      <c r="G22" s="247"/>
      <c r="H22" s="248"/>
      <c r="I22" s="65"/>
      <c r="J22" s="246" t="s">
        <v>266</v>
      </c>
      <c r="K22" s="247"/>
      <c r="L22" s="248"/>
    </row>
    <row r="23" spans="2:15" s="66" customFormat="1" ht="28.15" customHeight="1" thickBot="1" x14ac:dyDescent="0.3">
      <c r="B23" s="67" t="s">
        <v>24</v>
      </c>
      <c r="C23" s="68" t="s">
        <v>12</v>
      </c>
      <c r="D23" s="68" t="s">
        <v>13</v>
      </c>
      <c r="E23" s="65"/>
      <c r="F23" s="67" t="s">
        <v>24</v>
      </c>
      <c r="G23" s="68" t="s">
        <v>12</v>
      </c>
      <c r="H23" s="68" t="s">
        <v>13</v>
      </c>
      <c r="I23" s="65"/>
      <c r="J23" s="67" t="s">
        <v>24</v>
      </c>
      <c r="K23" s="68" t="s">
        <v>12</v>
      </c>
      <c r="L23" s="68" t="s">
        <v>13</v>
      </c>
    </row>
    <row r="24" spans="2:15" s="66" customFormat="1" ht="28.15" customHeight="1" thickBot="1" x14ac:dyDescent="0.3">
      <c r="B24" s="67" t="s">
        <v>22</v>
      </c>
      <c r="C24" s="28">
        <v>14948304</v>
      </c>
      <c r="D24" s="5">
        <v>7.9600412352422795E-2</v>
      </c>
      <c r="E24" s="65"/>
      <c r="F24" s="67" t="s">
        <v>22</v>
      </c>
      <c r="G24" s="28">
        <v>3794435</v>
      </c>
      <c r="H24" s="5">
        <v>3.3549779703010874E-2</v>
      </c>
      <c r="I24" s="65"/>
      <c r="J24" s="67" t="s">
        <v>22</v>
      </c>
      <c r="K24" s="28">
        <v>10917353</v>
      </c>
      <c r="L24" s="5">
        <v>0.15195773982308136</v>
      </c>
    </row>
    <row r="25" spans="2:15" s="66" customFormat="1" ht="28.15" customHeight="1" thickBot="1" x14ac:dyDescent="0.3">
      <c r="B25" s="67" t="s">
        <v>73</v>
      </c>
      <c r="C25" s="28">
        <v>35797016</v>
      </c>
      <c r="D25" s="5">
        <v>0.19062077106448172</v>
      </c>
      <c r="E25" s="65"/>
      <c r="F25" s="67" t="s">
        <v>73</v>
      </c>
      <c r="G25" s="28">
        <v>20156985</v>
      </c>
      <c r="H25" s="5">
        <v>0.17822474966685289</v>
      </c>
      <c r="I25" s="65"/>
      <c r="J25" s="67" t="s">
        <v>73</v>
      </c>
      <c r="K25" s="28">
        <v>15200905</v>
      </c>
      <c r="L25" s="5">
        <v>0.21158016770599469</v>
      </c>
    </row>
    <row r="26" spans="2:15" s="66" customFormat="1" ht="28.15" customHeight="1" thickBot="1" x14ac:dyDescent="0.3">
      <c r="B26" s="67" t="s">
        <v>74</v>
      </c>
      <c r="C26" s="28">
        <v>48441078</v>
      </c>
      <c r="D26" s="5">
        <v>0.25795098785761089</v>
      </c>
      <c r="E26" s="65"/>
      <c r="F26" s="67" t="s">
        <v>74</v>
      </c>
      <c r="G26" s="28">
        <v>27787166</v>
      </c>
      <c r="H26" s="5">
        <v>0.24568955646398932</v>
      </c>
      <c r="I26" s="65"/>
      <c r="J26" s="67" t="s">
        <v>74</v>
      </c>
      <c r="K26" s="28">
        <v>19925761</v>
      </c>
      <c r="L26" s="5">
        <v>0.27734505636668133</v>
      </c>
    </row>
    <row r="27" spans="2:15" s="66" customFormat="1" ht="28.15" customHeight="1" thickBot="1" x14ac:dyDescent="0.3">
      <c r="B27" s="67" t="s">
        <v>23</v>
      </c>
      <c r="C27" s="28">
        <v>88605393</v>
      </c>
      <c r="D27" s="5">
        <v>0.47182782872548462</v>
      </c>
      <c r="E27" s="65"/>
      <c r="F27" s="67" t="s">
        <v>23</v>
      </c>
      <c r="G27" s="28">
        <v>61360099</v>
      </c>
      <c r="H27" s="5">
        <v>0.54253591416614688</v>
      </c>
      <c r="I27" s="65"/>
      <c r="J27" s="67" t="s">
        <v>23</v>
      </c>
      <c r="K27" s="28">
        <v>25800641</v>
      </c>
      <c r="L27" s="5">
        <v>0.35911703610424262</v>
      </c>
    </row>
    <row r="28" spans="2:15" s="66" customFormat="1" ht="28.15" customHeight="1" thickBot="1" x14ac:dyDescent="0.3">
      <c r="B28" s="67" t="s">
        <v>20</v>
      </c>
      <c r="C28" s="28">
        <v>187791791</v>
      </c>
      <c r="D28" s="69"/>
      <c r="E28" s="65"/>
      <c r="F28" s="67" t="s">
        <v>20</v>
      </c>
      <c r="G28" s="28">
        <v>113098685</v>
      </c>
      <c r="H28" s="69"/>
      <c r="I28" s="65"/>
      <c r="J28" s="67" t="s">
        <v>20</v>
      </c>
      <c r="K28" s="28">
        <v>71844660</v>
      </c>
      <c r="L28" s="69"/>
      <c r="O28" s="168"/>
    </row>
    <row r="29" spans="2:15" s="81" customFormat="1" ht="28.15" customHeight="1" thickBot="1" x14ac:dyDescent="0.3">
      <c r="B29" s="75"/>
      <c r="C29" s="80"/>
      <c r="D29" s="77"/>
      <c r="E29" s="75"/>
      <c r="F29" s="75"/>
      <c r="G29" s="80"/>
      <c r="H29" s="77"/>
      <c r="I29" s="75"/>
      <c r="J29" s="75"/>
      <c r="K29" s="80"/>
      <c r="L29" s="77"/>
    </row>
    <row r="30" spans="2:15" s="66" customFormat="1" ht="37.15" customHeight="1" thickBot="1" x14ac:dyDescent="0.3">
      <c r="B30" s="246" t="s">
        <v>267</v>
      </c>
      <c r="C30" s="247"/>
      <c r="D30" s="248"/>
      <c r="E30" s="65"/>
      <c r="F30" s="246" t="s">
        <v>268</v>
      </c>
      <c r="G30" s="247"/>
      <c r="H30" s="248"/>
      <c r="I30" s="65"/>
      <c r="J30" s="65"/>
      <c r="K30" s="65"/>
      <c r="L30" s="65"/>
    </row>
    <row r="31" spans="2:15" s="66" customFormat="1" ht="30.75" thickBot="1" x14ac:dyDescent="0.3">
      <c r="B31" s="67" t="s">
        <v>24</v>
      </c>
      <c r="C31" s="68" t="s">
        <v>12</v>
      </c>
      <c r="D31" s="68" t="s">
        <v>13</v>
      </c>
      <c r="E31" s="65"/>
      <c r="F31" s="67" t="s">
        <v>24</v>
      </c>
      <c r="G31" s="68" t="s">
        <v>12</v>
      </c>
      <c r="H31" s="68" t="s">
        <v>13</v>
      </c>
      <c r="I31" s="65"/>
      <c r="J31" s="65"/>
      <c r="K31" s="65"/>
      <c r="L31" s="65"/>
    </row>
    <row r="32" spans="2:15" s="66" customFormat="1" ht="28.15" customHeight="1" thickBot="1" x14ac:dyDescent="0.3">
      <c r="B32" s="67" t="s">
        <v>22</v>
      </c>
      <c r="C32" s="28">
        <v>236516</v>
      </c>
      <c r="D32" s="5">
        <v>8.3033345199452616E-2</v>
      </c>
      <c r="E32" s="65"/>
      <c r="F32" s="67" t="s">
        <v>22</v>
      </c>
      <c r="G32" s="28">
        <v>238380</v>
      </c>
      <c r="H32" s="5">
        <v>3.0846899969370494E-2</v>
      </c>
      <c r="I32" s="65"/>
      <c r="J32" s="65"/>
      <c r="K32" s="65"/>
      <c r="L32" s="65"/>
    </row>
    <row r="33" spans="2:14" s="66" customFormat="1" ht="28.15" customHeight="1" thickBot="1" x14ac:dyDescent="0.3">
      <c r="B33" s="67" t="s">
        <v>73</v>
      </c>
      <c r="C33" s="28">
        <v>439126</v>
      </c>
      <c r="D33" s="5">
        <v>0.15416335784494423</v>
      </c>
      <c r="E33" s="65"/>
      <c r="F33" s="67" t="s">
        <v>73</v>
      </c>
      <c r="G33" s="28">
        <v>1432492</v>
      </c>
      <c r="H33" s="5">
        <v>0.18536763751541019</v>
      </c>
      <c r="I33" s="65"/>
      <c r="J33" s="65"/>
      <c r="K33" s="65"/>
      <c r="L33" s="65"/>
    </row>
    <row r="34" spans="2:14" s="66" customFormat="1" ht="28.15" customHeight="1" thickBot="1" x14ac:dyDescent="0.3">
      <c r="B34" s="67" t="s">
        <v>74</v>
      </c>
      <c r="C34" s="28">
        <v>728151</v>
      </c>
      <c r="D34" s="5">
        <v>0.25563096509465161</v>
      </c>
      <c r="E34" s="65"/>
      <c r="F34" s="67" t="s">
        <v>74</v>
      </c>
      <c r="G34" s="28">
        <v>1960147</v>
      </c>
      <c r="H34" s="5">
        <v>0.25364736317753867</v>
      </c>
      <c r="I34" s="65"/>
      <c r="J34" s="65"/>
      <c r="K34" s="65"/>
      <c r="L34" s="65"/>
    </row>
    <row r="35" spans="2:14" s="66" customFormat="1" ht="28.15" customHeight="1" thickBot="1" x14ac:dyDescent="0.3">
      <c r="B35" s="67" t="s">
        <v>23</v>
      </c>
      <c r="C35" s="28">
        <v>1444653</v>
      </c>
      <c r="D35" s="5">
        <v>0.50717233186095156</v>
      </c>
      <c r="E35" s="65"/>
      <c r="F35" s="67" t="s">
        <v>23</v>
      </c>
      <c r="G35" s="28">
        <v>4096824</v>
      </c>
      <c r="H35" s="5">
        <v>0.53013809933768063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20</v>
      </c>
      <c r="C36" s="28">
        <v>2848446</v>
      </c>
      <c r="D36" s="69"/>
      <c r="E36" s="65"/>
      <c r="F36" s="67" t="s">
        <v>20</v>
      </c>
      <c r="G36" s="28">
        <v>7727843</v>
      </c>
      <c r="H36" s="69"/>
      <c r="I36" s="65"/>
      <c r="J36" s="65"/>
      <c r="K36" s="65"/>
      <c r="L36" s="65"/>
    </row>
    <row r="37" spans="2:14" s="79" customFormat="1" ht="18" customHeight="1" x14ac:dyDescent="0.25">
      <c r="B37" s="188" t="s">
        <v>291</v>
      </c>
      <c r="C37" s="76"/>
      <c r="D37" s="77"/>
      <c r="E37" s="75"/>
      <c r="F37" s="75"/>
      <c r="G37" s="76"/>
      <c r="H37" s="77"/>
      <c r="I37" s="75"/>
      <c r="J37" s="75"/>
      <c r="K37" s="78"/>
      <c r="L37" s="75"/>
    </row>
    <row r="38" spans="2:14" s="73" customFormat="1" x14ac:dyDescent="0.25">
      <c r="B38" s="188" t="s">
        <v>286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2:14" s="64" customFormat="1" ht="15.75" x14ac:dyDescent="0.25">
      <c r="B39" s="188"/>
      <c r="C39" s="61"/>
      <c r="D39" s="61"/>
      <c r="E39" s="61"/>
      <c r="F39" s="61"/>
      <c r="G39" s="61"/>
      <c r="H39" s="61"/>
      <c r="I39" s="72"/>
      <c r="J39" s="72"/>
      <c r="K39" s="72"/>
      <c r="L39" s="72"/>
      <c r="M39" s="63"/>
      <c r="N39" s="6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28B5-15BF-4107-8122-1E78C9E09001}">
  <sheetPr>
    <pageSetUpPr fitToPage="1"/>
  </sheetPr>
  <dimension ref="B3:O39"/>
  <sheetViews>
    <sheetView topLeftCell="A15" zoomScale="90" zoomScaleNormal="90" workbookViewId="0">
      <selection activeCell="T10" sqref="T10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4" width="8.7109375" style="74"/>
    <col min="15" max="15" width="18.140625" style="74" bestFit="1" customWidth="1"/>
    <col min="16" max="16" width="12.42578125" style="74" bestFit="1" customWidth="1"/>
    <col min="17" max="17" width="8.7109375" style="74"/>
    <col min="18" max="18" width="13.7109375" style="74" bestFit="1" customWidth="1"/>
    <col min="19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272</v>
      </c>
      <c r="C5" s="247"/>
      <c r="D5" s="248"/>
      <c r="E5" s="65"/>
      <c r="F5" s="246" t="s">
        <v>273</v>
      </c>
      <c r="G5" s="247"/>
      <c r="H5" s="248"/>
      <c r="I5" s="65"/>
      <c r="J5" s="246" t="s">
        <v>274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21857223</v>
      </c>
      <c r="D7" s="5">
        <v>0.11140280733025745</v>
      </c>
      <c r="E7" s="65"/>
      <c r="F7" s="67" t="s">
        <v>14</v>
      </c>
      <c r="G7" s="28">
        <v>15772806</v>
      </c>
      <c r="H7" s="5">
        <v>0.12979187489742752</v>
      </c>
      <c r="I7" s="65"/>
      <c r="J7" s="67" t="s">
        <v>14</v>
      </c>
      <c r="K7" s="28">
        <v>5819551</v>
      </c>
      <c r="L7" s="5">
        <v>8.102990268908454E-2</v>
      </c>
    </row>
    <row r="8" spans="2:14" s="66" customFormat="1" ht="28.15" customHeight="1" thickBot="1" x14ac:dyDescent="0.3">
      <c r="B8" s="67" t="s">
        <v>15</v>
      </c>
      <c r="C8" s="28">
        <v>20659184</v>
      </c>
      <c r="D8" s="5">
        <v>0.10529659210377904</v>
      </c>
      <c r="E8" s="65"/>
      <c r="F8" s="67" t="s">
        <v>15</v>
      </c>
      <c r="G8" s="28">
        <v>14545287</v>
      </c>
      <c r="H8" s="5">
        <v>0.11969081916376699</v>
      </c>
      <c r="I8" s="65"/>
      <c r="J8" s="67" t="s">
        <v>15</v>
      </c>
      <c r="K8" s="28">
        <v>5861032</v>
      </c>
      <c r="L8" s="5">
        <v>8.1607473259983548E-2</v>
      </c>
    </row>
    <row r="9" spans="2:14" s="66" customFormat="1" ht="28.15" customHeight="1" thickBot="1" x14ac:dyDescent="0.3">
      <c r="B9" s="67" t="s">
        <v>16</v>
      </c>
      <c r="C9" s="28">
        <v>21048591</v>
      </c>
      <c r="D9" s="5">
        <v>0.10728133796989632</v>
      </c>
      <c r="E9" s="65"/>
      <c r="F9" s="67" t="s">
        <v>16</v>
      </c>
      <c r="G9" s="28">
        <v>14643663</v>
      </c>
      <c r="H9" s="5">
        <v>0.12050033939021935</v>
      </c>
      <c r="I9" s="65"/>
      <c r="J9" s="67" t="s">
        <v>16</v>
      </c>
      <c r="K9" s="28">
        <v>6133615</v>
      </c>
      <c r="L9" s="5">
        <v>8.5402847501862125E-2</v>
      </c>
    </row>
    <row r="10" spans="2:14" s="66" customFormat="1" ht="28.15" customHeight="1" thickBot="1" x14ac:dyDescent="0.3">
      <c r="B10" s="67" t="s">
        <v>220</v>
      </c>
      <c r="C10" s="28">
        <v>132634932</v>
      </c>
      <c r="D10" s="5">
        <v>0.67601926259606715</v>
      </c>
      <c r="E10" s="65"/>
      <c r="F10" s="67" t="s">
        <v>220</v>
      </c>
      <c r="G10" s="28">
        <v>76562076</v>
      </c>
      <c r="H10" s="5">
        <v>0.63001696654858608</v>
      </c>
      <c r="I10" s="65"/>
      <c r="J10" s="67" t="s">
        <v>220</v>
      </c>
      <c r="K10" s="28">
        <v>54005597</v>
      </c>
      <c r="L10" s="5">
        <v>0.75195977654906976</v>
      </c>
    </row>
    <row r="11" spans="2:14" s="66" customFormat="1" ht="31.15" customHeight="1" thickBot="1" x14ac:dyDescent="0.3">
      <c r="B11" s="67" t="s">
        <v>20</v>
      </c>
      <c r="C11" s="28">
        <v>196199930</v>
      </c>
      <c r="D11" s="69"/>
      <c r="E11" s="65"/>
      <c r="F11" s="67" t="s">
        <v>20</v>
      </c>
      <c r="G11" s="28">
        <v>121523832</v>
      </c>
      <c r="H11" s="69"/>
      <c r="I11" s="65"/>
      <c r="J11" s="67" t="s">
        <v>20</v>
      </c>
      <c r="K11" s="28">
        <v>71819795</v>
      </c>
      <c r="L11" s="69"/>
    </row>
    <row r="12" spans="2:14" s="66" customFormat="1" ht="32.25" customHeight="1" thickBot="1" x14ac:dyDescent="0.3">
      <c r="B12" s="65"/>
      <c r="C12" s="83" t="b">
        <v>1</v>
      </c>
      <c r="D12" s="65"/>
      <c r="E12" s="65"/>
      <c r="F12" s="65"/>
      <c r="G12" s="83"/>
      <c r="H12" s="65"/>
      <c r="I12" s="65"/>
      <c r="J12" s="65"/>
      <c r="K12" s="83"/>
      <c r="L12" s="65"/>
    </row>
    <row r="13" spans="2:14" s="66" customFormat="1" ht="50.65" customHeight="1" thickBot="1" x14ac:dyDescent="0.3">
      <c r="B13" s="246" t="s">
        <v>275</v>
      </c>
      <c r="C13" s="247"/>
      <c r="D13" s="248"/>
      <c r="E13" s="65"/>
      <c r="F13" s="246" t="s">
        <v>276</v>
      </c>
      <c r="G13" s="247"/>
      <c r="H13" s="248"/>
      <c r="I13" s="65"/>
      <c r="J13" s="70"/>
      <c r="K13" s="65"/>
      <c r="L13" s="65"/>
    </row>
    <row r="14" spans="2:14" s="66" customFormat="1" ht="28.15" customHeight="1" thickBot="1" x14ac:dyDescent="0.3">
      <c r="B14" s="67" t="s">
        <v>11</v>
      </c>
      <c r="C14" s="68" t="s">
        <v>12</v>
      </c>
      <c r="D14" s="68" t="s">
        <v>13</v>
      </c>
      <c r="E14" s="65"/>
      <c r="F14" s="67" t="s">
        <v>11</v>
      </c>
      <c r="G14" s="68" t="s">
        <v>12</v>
      </c>
      <c r="H14" s="68" t="s">
        <v>13</v>
      </c>
      <c r="I14" s="65"/>
      <c r="J14" s="65"/>
      <c r="K14" s="65"/>
      <c r="L14" s="65"/>
    </row>
    <row r="15" spans="2:14" s="66" customFormat="1" ht="28.15" customHeight="1" thickBot="1" x14ac:dyDescent="0.3">
      <c r="B15" s="67" t="s">
        <v>14</v>
      </c>
      <c r="C15" s="28">
        <v>264866</v>
      </c>
      <c r="D15" s="5">
        <v>9.2730358088760192E-2</v>
      </c>
      <c r="E15" s="65"/>
      <c r="F15" s="67" t="s">
        <v>14</v>
      </c>
      <c r="G15" s="28">
        <v>748329</v>
      </c>
      <c r="H15" s="5">
        <v>0.10718596538470078</v>
      </c>
      <c r="I15" s="65"/>
      <c r="J15" s="65"/>
      <c r="K15" s="65"/>
      <c r="L15" s="65"/>
    </row>
    <row r="16" spans="2:14" s="66" customFormat="1" ht="28.15" customHeight="1" thickBot="1" x14ac:dyDescent="0.3">
      <c r="B16" s="67" t="s">
        <v>15</v>
      </c>
      <c r="C16" s="28">
        <v>252865</v>
      </c>
      <c r="D16" s="5">
        <v>8.8528773032833005E-2</v>
      </c>
      <c r="E16" s="65"/>
      <c r="F16" s="67" t="s">
        <v>15</v>
      </c>
      <c r="G16" s="28">
        <v>797058</v>
      </c>
      <c r="H16" s="5">
        <v>0.11416560255930056</v>
      </c>
      <c r="I16" s="65"/>
      <c r="J16" s="65"/>
      <c r="K16" s="65"/>
      <c r="L16" s="65"/>
    </row>
    <row r="17" spans="2:15" s="66" customFormat="1" ht="28.15" customHeight="1" thickBot="1" x14ac:dyDescent="0.3">
      <c r="B17" s="67" t="s">
        <v>16</v>
      </c>
      <c r="C17" s="28">
        <v>271313</v>
      </c>
      <c r="D17" s="5">
        <v>9.4987471567267195E-2</v>
      </c>
      <c r="E17" s="65"/>
      <c r="F17" s="67" t="s">
        <v>16</v>
      </c>
      <c r="G17" s="28">
        <v>776635</v>
      </c>
      <c r="H17" s="5">
        <v>0.11124033977909059</v>
      </c>
      <c r="I17" s="65"/>
      <c r="J17" s="65"/>
      <c r="K17" s="65"/>
      <c r="L17" s="65"/>
    </row>
    <row r="18" spans="2:15" s="66" customFormat="1" ht="28.15" customHeight="1" thickBot="1" x14ac:dyDescent="0.3">
      <c r="B18" s="67" t="s">
        <v>220</v>
      </c>
      <c r="C18" s="28">
        <v>2067259</v>
      </c>
      <c r="D18" s="5">
        <v>0.72375339731113963</v>
      </c>
      <c r="E18" s="65"/>
      <c r="F18" s="67" t="s">
        <v>220</v>
      </c>
      <c r="G18" s="28">
        <v>4659573</v>
      </c>
      <c r="H18" s="5">
        <v>0.66740809227690812</v>
      </c>
      <c r="I18" s="65"/>
      <c r="J18" s="65"/>
      <c r="K18" s="65"/>
      <c r="L18" s="65"/>
    </row>
    <row r="19" spans="2:15" s="66" customFormat="1" ht="28.15" customHeight="1" thickBot="1" x14ac:dyDescent="0.3">
      <c r="B19" s="67" t="s">
        <v>20</v>
      </c>
      <c r="C19" s="28">
        <v>2856303</v>
      </c>
      <c r="D19" s="69"/>
      <c r="E19" s="65"/>
      <c r="F19" s="67" t="s">
        <v>20</v>
      </c>
      <c r="G19" s="28">
        <v>6981595</v>
      </c>
      <c r="H19" s="69"/>
      <c r="I19" s="65"/>
      <c r="J19" s="65"/>
      <c r="K19" s="65"/>
      <c r="L19" s="65"/>
    </row>
    <row r="20" spans="2:15" s="66" customFormat="1" ht="16.149999999999999" customHeight="1" x14ac:dyDescent="0.25">
      <c r="B20" s="65"/>
      <c r="C20" s="83"/>
      <c r="D20" s="65"/>
      <c r="E20" s="65"/>
      <c r="F20" s="65"/>
      <c r="G20" s="83"/>
      <c r="H20" s="65"/>
      <c r="I20" s="65"/>
      <c r="J20" s="65"/>
      <c r="K20" s="65"/>
      <c r="L20" s="65"/>
    </row>
    <row r="21" spans="2:15" s="64" customFormat="1" ht="16.5" thickBot="1" x14ac:dyDescent="0.3">
      <c r="B21" s="61"/>
      <c r="C21" s="61"/>
      <c r="D21" s="71"/>
      <c r="E21" s="61"/>
      <c r="F21" s="61"/>
      <c r="G21" s="61"/>
      <c r="H21" s="61"/>
      <c r="I21" s="72"/>
      <c r="J21" s="72"/>
      <c r="K21" s="72"/>
      <c r="L21" s="72"/>
      <c r="M21" s="63"/>
      <c r="N21" s="63"/>
    </row>
    <row r="22" spans="2:15" s="66" customFormat="1" ht="38.25" customHeight="1" thickBot="1" x14ac:dyDescent="0.3">
      <c r="B22" s="246" t="s">
        <v>272</v>
      </c>
      <c r="C22" s="247"/>
      <c r="D22" s="248"/>
      <c r="E22" s="65"/>
      <c r="F22" s="246" t="s">
        <v>273</v>
      </c>
      <c r="G22" s="247"/>
      <c r="H22" s="248"/>
      <c r="I22" s="65"/>
      <c r="J22" s="246" t="s">
        <v>274</v>
      </c>
      <c r="K22" s="247"/>
      <c r="L22" s="248"/>
    </row>
    <row r="23" spans="2:15" s="66" customFormat="1" ht="28.15" customHeight="1" thickBot="1" x14ac:dyDescent="0.3">
      <c r="B23" s="67" t="s">
        <v>24</v>
      </c>
      <c r="C23" s="68" t="s">
        <v>12</v>
      </c>
      <c r="D23" s="68" t="s">
        <v>13</v>
      </c>
      <c r="E23" s="65"/>
      <c r="F23" s="67" t="s">
        <v>24</v>
      </c>
      <c r="G23" s="68" t="s">
        <v>12</v>
      </c>
      <c r="H23" s="68" t="s">
        <v>13</v>
      </c>
      <c r="I23" s="65"/>
      <c r="J23" s="67" t="s">
        <v>24</v>
      </c>
      <c r="K23" s="68" t="s">
        <v>12</v>
      </c>
      <c r="L23" s="68" t="s">
        <v>13</v>
      </c>
    </row>
    <row r="24" spans="2:15" s="66" customFormat="1" ht="28.15" customHeight="1" thickBot="1" x14ac:dyDescent="0.3">
      <c r="B24" s="67" t="s">
        <v>22</v>
      </c>
      <c r="C24" s="28">
        <v>15898154</v>
      </c>
      <c r="D24" s="5">
        <v>8.1030375495037124E-2</v>
      </c>
      <c r="E24" s="65"/>
      <c r="F24" s="67" t="s">
        <v>22</v>
      </c>
      <c r="G24" s="28">
        <v>4740220</v>
      </c>
      <c r="H24" s="5">
        <v>3.900650532481563E-2</v>
      </c>
      <c r="I24" s="65"/>
      <c r="J24" s="67" t="s">
        <v>22</v>
      </c>
      <c r="K24" s="28">
        <v>10909963</v>
      </c>
      <c r="L24" s="5">
        <v>0.15190746506586381</v>
      </c>
    </row>
    <row r="25" spans="2:15" s="66" customFormat="1" ht="28.15" customHeight="1" thickBot="1" x14ac:dyDescent="0.3">
      <c r="B25" s="67" t="s">
        <v>73</v>
      </c>
      <c r="C25" s="28">
        <v>36531626</v>
      </c>
      <c r="D25" s="5">
        <v>0.1861959176030287</v>
      </c>
      <c r="E25" s="65"/>
      <c r="F25" s="67" t="s">
        <v>73</v>
      </c>
      <c r="G25" s="28">
        <v>21204469</v>
      </c>
      <c r="H25" s="5">
        <v>0.17448815307272403</v>
      </c>
      <c r="I25" s="65"/>
      <c r="J25" s="67" t="s">
        <v>73</v>
      </c>
      <c r="K25" s="28">
        <v>14891950</v>
      </c>
      <c r="L25" s="5">
        <v>0.20735160828571009</v>
      </c>
    </row>
    <row r="26" spans="2:15" s="66" customFormat="1" ht="28.15" customHeight="1" thickBot="1" x14ac:dyDescent="0.3">
      <c r="B26" s="67" t="s">
        <v>74</v>
      </c>
      <c r="C26" s="28">
        <v>49996401</v>
      </c>
      <c r="D26" s="5">
        <v>0.25482374534996011</v>
      </c>
      <c r="E26" s="65"/>
      <c r="F26" s="67" t="s">
        <v>74</v>
      </c>
      <c r="G26" s="28">
        <v>29709313</v>
      </c>
      <c r="H26" s="5">
        <v>0.24447314169619008</v>
      </c>
      <c r="I26" s="65"/>
      <c r="J26" s="67" t="s">
        <v>74</v>
      </c>
      <c r="K26" s="28">
        <v>19587293</v>
      </c>
      <c r="L26" s="5">
        <v>0.27272833346294012</v>
      </c>
    </row>
    <row r="27" spans="2:15" s="66" customFormat="1" ht="28.15" customHeight="1" thickBot="1" x14ac:dyDescent="0.3">
      <c r="B27" s="67" t="s">
        <v>23</v>
      </c>
      <c r="C27" s="28">
        <v>93773749</v>
      </c>
      <c r="D27" s="5">
        <v>0.47794996155197406</v>
      </c>
      <c r="E27" s="65"/>
      <c r="F27" s="67" t="s">
        <v>23</v>
      </c>
      <c r="G27" s="28">
        <v>65869830</v>
      </c>
      <c r="H27" s="5">
        <v>0.54203219990627027</v>
      </c>
      <c r="I27" s="65"/>
      <c r="J27" s="67" t="s">
        <v>23</v>
      </c>
      <c r="K27" s="28">
        <v>26430589</v>
      </c>
      <c r="L27" s="5">
        <v>0.36801259318548596</v>
      </c>
    </row>
    <row r="28" spans="2:15" s="66" customFormat="1" ht="28.15" customHeight="1" thickBot="1" x14ac:dyDescent="0.3">
      <c r="B28" s="67" t="s">
        <v>20</v>
      </c>
      <c r="C28" s="28">
        <v>196199930</v>
      </c>
      <c r="D28" s="69"/>
      <c r="E28" s="65"/>
      <c r="F28" s="67" t="s">
        <v>20</v>
      </c>
      <c r="G28" s="28">
        <v>121523832</v>
      </c>
      <c r="H28" s="69"/>
      <c r="I28" s="65"/>
      <c r="J28" s="67" t="s">
        <v>20</v>
      </c>
      <c r="K28" s="28">
        <v>71819795</v>
      </c>
      <c r="L28" s="69"/>
      <c r="O28" s="168"/>
    </row>
    <row r="29" spans="2:15" s="81" customFormat="1" ht="28.15" customHeight="1" thickBot="1" x14ac:dyDescent="0.3">
      <c r="B29" s="75"/>
      <c r="C29" s="80"/>
      <c r="D29" s="77"/>
      <c r="E29" s="75"/>
      <c r="F29" s="75"/>
      <c r="G29" s="80"/>
      <c r="H29" s="77"/>
      <c r="I29" s="75"/>
      <c r="J29" s="75"/>
      <c r="K29" s="80"/>
      <c r="L29" s="77"/>
    </row>
    <row r="30" spans="2:15" s="66" customFormat="1" ht="37.15" customHeight="1" thickBot="1" x14ac:dyDescent="0.3">
      <c r="B30" s="246" t="s">
        <v>275</v>
      </c>
      <c r="C30" s="247"/>
      <c r="D30" s="248"/>
      <c r="E30" s="65"/>
      <c r="F30" s="246" t="s">
        <v>276</v>
      </c>
      <c r="G30" s="247"/>
      <c r="H30" s="248"/>
      <c r="I30" s="65"/>
      <c r="J30" s="65"/>
      <c r="K30" s="65"/>
      <c r="L30" s="65"/>
    </row>
    <row r="31" spans="2:15" s="66" customFormat="1" ht="30.75" thickBot="1" x14ac:dyDescent="0.3">
      <c r="B31" s="67" t="s">
        <v>24</v>
      </c>
      <c r="C31" s="68" t="s">
        <v>12</v>
      </c>
      <c r="D31" s="68" t="s">
        <v>13</v>
      </c>
      <c r="E31" s="65"/>
      <c r="F31" s="67" t="s">
        <v>24</v>
      </c>
      <c r="G31" s="68" t="s">
        <v>12</v>
      </c>
      <c r="H31" s="68" t="s">
        <v>13</v>
      </c>
      <c r="I31" s="65"/>
      <c r="J31" s="65"/>
      <c r="K31" s="65"/>
      <c r="L31" s="65"/>
    </row>
    <row r="32" spans="2:15" s="66" customFormat="1" ht="28.15" customHeight="1" thickBot="1" x14ac:dyDescent="0.3">
      <c r="B32" s="67" t="s">
        <v>22</v>
      </c>
      <c r="C32" s="28">
        <v>247971</v>
      </c>
      <c r="D32" s="5">
        <v>8.6815369377828619E-2</v>
      </c>
      <c r="E32" s="65"/>
      <c r="F32" s="67" t="s">
        <v>22</v>
      </c>
      <c r="G32" s="28">
        <v>187775</v>
      </c>
      <c r="H32" s="5">
        <v>2.6895716523230008E-2</v>
      </c>
      <c r="I32" s="65"/>
      <c r="J32" s="65"/>
      <c r="K32" s="65"/>
      <c r="L32" s="65"/>
    </row>
    <row r="33" spans="2:14" s="66" customFormat="1" ht="28.15" customHeight="1" thickBot="1" x14ac:dyDescent="0.3">
      <c r="B33" s="67" t="s">
        <v>73</v>
      </c>
      <c r="C33" s="28">
        <v>435207</v>
      </c>
      <c r="D33" s="5">
        <v>0.15236723834971289</v>
      </c>
      <c r="E33" s="65"/>
      <c r="F33" s="67" t="s">
        <v>73</v>
      </c>
      <c r="G33" s="28">
        <v>1317751</v>
      </c>
      <c r="H33" s="5">
        <v>0.18874641109946938</v>
      </c>
      <c r="I33" s="65"/>
      <c r="J33" s="65"/>
      <c r="K33" s="65"/>
      <c r="L33" s="65"/>
    </row>
    <row r="34" spans="2:14" s="66" customFormat="1" ht="28.15" customHeight="1" thickBot="1" x14ac:dyDescent="0.3">
      <c r="B34" s="67" t="s">
        <v>74</v>
      </c>
      <c r="C34" s="28">
        <v>699795</v>
      </c>
      <c r="D34" s="5">
        <v>0.24500026782872825</v>
      </c>
      <c r="E34" s="65"/>
      <c r="F34" s="67" t="s">
        <v>74</v>
      </c>
      <c r="G34" s="28">
        <v>1850932</v>
      </c>
      <c r="H34" s="5">
        <v>0.26511592265091288</v>
      </c>
      <c r="I34" s="65"/>
      <c r="J34" s="65"/>
      <c r="K34" s="65"/>
      <c r="L34" s="65"/>
    </row>
    <row r="35" spans="2:14" s="66" customFormat="1" ht="28.15" customHeight="1" thickBot="1" x14ac:dyDescent="0.3">
      <c r="B35" s="67" t="s">
        <v>23</v>
      </c>
      <c r="C35" s="28">
        <v>1473330</v>
      </c>
      <c r="D35" s="5">
        <v>0.51581712444373018</v>
      </c>
      <c r="E35" s="65"/>
      <c r="F35" s="67" t="s">
        <v>23</v>
      </c>
      <c r="G35" s="28">
        <v>3625137</v>
      </c>
      <c r="H35" s="5">
        <v>0.51924194972638771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20</v>
      </c>
      <c r="C36" s="28">
        <v>2856303</v>
      </c>
      <c r="D36" s="69"/>
      <c r="E36" s="65"/>
      <c r="F36" s="67" t="s">
        <v>20</v>
      </c>
      <c r="G36" s="28">
        <v>6981595</v>
      </c>
      <c r="H36" s="69"/>
      <c r="I36" s="65"/>
      <c r="J36" s="65"/>
      <c r="K36" s="65"/>
      <c r="L36" s="65"/>
    </row>
    <row r="37" spans="2:14" s="79" customFormat="1" ht="18" customHeight="1" x14ac:dyDescent="0.25">
      <c r="B37" s="75"/>
      <c r="C37" s="76"/>
      <c r="D37" s="77"/>
      <c r="E37" s="75"/>
      <c r="F37" s="75"/>
      <c r="G37" s="76"/>
      <c r="H37" s="77"/>
      <c r="I37" s="75"/>
      <c r="J37" s="75"/>
      <c r="K37" s="78"/>
      <c r="L37" s="75"/>
    </row>
    <row r="38" spans="2:14" s="73" customFormat="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2:14" s="64" customFormat="1" ht="15.75" x14ac:dyDescent="0.25">
      <c r="B39" s="61"/>
      <c r="C39" s="61"/>
      <c r="D39" s="61"/>
      <c r="E39" s="61"/>
      <c r="F39" s="61"/>
      <c r="G39" s="61"/>
      <c r="H39" s="61"/>
      <c r="I39" s="72"/>
      <c r="J39" s="72"/>
      <c r="K39" s="72"/>
      <c r="L39" s="72"/>
      <c r="M39" s="63"/>
      <c r="N39" s="6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12D3-E126-49CB-844C-CCD4A28136FC}">
  <dimension ref="A1:G108"/>
  <sheetViews>
    <sheetView topLeftCell="A78" zoomScaleNormal="100" workbookViewId="0">
      <selection activeCell="A78" sqref="A1:F1048576"/>
    </sheetView>
  </sheetViews>
  <sheetFormatPr defaultColWidth="9.140625" defaultRowHeight="15" x14ac:dyDescent="0.25"/>
  <cols>
    <col min="1" max="1" width="14" style="2" bestFit="1" customWidth="1"/>
    <col min="2" max="2" width="15.140625" style="2" bestFit="1" customWidth="1"/>
    <col min="3" max="4" width="11.42578125" style="2" customWidth="1"/>
    <col min="5" max="5" width="16.140625" style="2" bestFit="1" customWidth="1"/>
    <col min="6" max="6" width="12.28515625" style="2" customWidth="1"/>
    <col min="7" max="10" width="10.7109375" style="2" customWidth="1"/>
    <col min="11" max="16384" width="9.140625" style="2"/>
  </cols>
  <sheetData>
    <row r="1" spans="1:6" ht="18" customHeight="1" x14ac:dyDescent="0.25">
      <c r="A1" s="12" t="s">
        <v>10</v>
      </c>
    </row>
    <row r="2" spans="1:6" ht="18" customHeight="1" x14ac:dyDescent="0.25"/>
    <row r="3" spans="1:6" ht="18" customHeight="1" x14ac:dyDescent="0.25">
      <c r="A3" s="253" t="s">
        <v>71</v>
      </c>
      <c r="B3" s="254"/>
      <c r="C3" s="254"/>
      <c r="D3" s="254"/>
      <c r="E3" s="254"/>
      <c r="F3" s="255"/>
    </row>
    <row r="4" spans="1:6" ht="18" customHeight="1" x14ac:dyDescent="0.25">
      <c r="A4" s="30" t="s">
        <v>24</v>
      </c>
      <c r="B4" s="30" t="s">
        <v>1</v>
      </c>
      <c r="C4" s="31" t="s">
        <v>2</v>
      </c>
      <c r="D4" s="31" t="s">
        <v>3</v>
      </c>
      <c r="E4" s="30" t="s">
        <v>25</v>
      </c>
      <c r="F4" s="31" t="s">
        <v>5</v>
      </c>
    </row>
    <row r="5" spans="1:6" ht="18" customHeight="1" x14ac:dyDescent="0.25">
      <c r="A5" s="60" t="s">
        <v>26</v>
      </c>
      <c r="B5" s="27">
        <v>80858</v>
      </c>
      <c r="C5" s="27">
        <v>59178</v>
      </c>
      <c r="D5" s="27">
        <v>1447</v>
      </c>
      <c r="E5" s="27">
        <v>5574</v>
      </c>
      <c r="F5" s="27">
        <v>141483</v>
      </c>
    </row>
    <row r="6" spans="1:6" ht="18" customHeight="1" x14ac:dyDescent="0.25">
      <c r="A6" s="60" t="s">
        <v>72</v>
      </c>
      <c r="B6" s="27">
        <v>40087</v>
      </c>
      <c r="C6" s="27">
        <v>33006</v>
      </c>
      <c r="D6" s="27">
        <v>906</v>
      </c>
      <c r="E6" s="27">
        <v>3574</v>
      </c>
      <c r="F6" s="27">
        <v>73999</v>
      </c>
    </row>
    <row r="7" spans="1:6" ht="18" customHeight="1" x14ac:dyDescent="0.25">
      <c r="A7" s="60" t="s">
        <v>73</v>
      </c>
      <c r="B7" s="27">
        <v>24255</v>
      </c>
      <c r="C7" s="27">
        <v>22317</v>
      </c>
      <c r="D7" s="27">
        <v>576</v>
      </c>
      <c r="E7" s="27">
        <v>2277</v>
      </c>
      <c r="F7" s="27">
        <v>47148</v>
      </c>
    </row>
    <row r="8" spans="1:6" ht="18" customHeight="1" x14ac:dyDescent="0.25">
      <c r="A8" s="60" t="s">
        <v>74</v>
      </c>
      <c r="B8" s="27">
        <v>13994</v>
      </c>
      <c r="C8" s="27">
        <v>12979</v>
      </c>
      <c r="D8" s="27">
        <v>346</v>
      </c>
      <c r="E8" s="27">
        <v>1472</v>
      </c>
      <c r="F8" s="27">
        <v>27319</v>
      </c>
    </row>
    <row r="9" spans="1:6" ht="18" customHeight="1" x14ac:dyDescent="0.25">
      <c r="A9" s="60" t="s">
        <v>23</v>
      </c>
      <c r="B9" s="27">
        <v>6615</v>
      </c>
      <c r="C9" s="27">
        <v>4652</v>
      </c>
      <c r="D9" s="27">
        <v>138</v>
      </c>
      <c r="E9" s="27">
        <v>762</v>
      </c>
      <c r="F9" s="27">
        <v>11405</v>
      </c>
    </row>
    <row r="10" spans="1:6" x14ac:dyDescent="0.25">
      <c r="A10" s="15" t="s">
        <v>109</v>
      </c>
    </row>
    <row r="11" spans="1:6" ht="18" customHeight="1" x14ac:dyDescent="0.25"/>
    <row r="12" spans="1:6" ht="18" customHeight="1" x14ac:dyDescent="0.25">
      <c r="A12" s="253" t="s">
        <v>108</v>
      </c>
      <c r="B12" s="254"/>
      <c r="C12" s="254"/>
      <c r="D12" s="254"/>
      <c r="E12" s="254"/>
      <c r="F12" s="255"/>
    </row>
    <row r="13" spans="1:6" ht="18" customHeight="1" x14ac:dyDescent="0.25">
      <c r="A13" s="30" t="s">
        <v>24</v>
      </c>
      <c r="B13" s="30" t="s">
        <v>1</v>
      </c>
      <c r="C13" s="31" t="s">
        <v>2</v>
      </c>
      <c r="D13" s="31" t="s">
        <v>3</v>
      </c>
      <c r="E13" s="30" t="s">
        <v>25</v>
      </c>
      <c r="F13" s="31" t="s">
        <v>5</v>
      </c>
    </row>
    <row r="14" spans="1:6" ht="18" customHeight="1" x14ac:dyDescent="0.25">
      <c r="A14" s="60" t="s">
        <v>26</v>
      </c>
      <c r="B14" s="27">
        <v>78192</v>
      </c>
      <c r="C14" s="27">
        <v>58633</v>
      </c>
      <c r="D14" s="27">
        <v>1413</v>
      </c>
      <c r="E14" s="27">
        <v>5640</v>
      </c>
      <c r="F14" s="27">
        <v>138238</v>
      </c>
    </row>
    <row r="15" spans="1:6" ht="18" customHeight="1" x14ac:dyDescent="0.25">
      <c r="A15" s="60" t="s">
        <v>72</v>
      </c>
      <c r="B15" s="27">
        <v>43445</v>
      </c>
      <c r="C15" s="27">
        <v>34141</v>
      </c>
      <c r="D15" s="27">
        <v>954</v>
      </c>
      <c r="E15" s="27">
        <v>3881</v>
      </c>
      <c r="F15" s="27">
        <v>78540</v>
      </c>
    </row>
    <row r="16" spans="1:6" ht="18" customHeight="1" x14ac:dyDescent="0.25">
      <c r="A16" s="60" t="s">
        <v>73</v>
      </c>
      <c r="B16" s="27">
        <v>26023</v>
      </c>
      <c r="C16" s="27">
        <v>23207</v>
      </c>
      <c r="D16" s="27">
        <v>597</v>
      </c>
      <c r="E16" s="27">
        <v>2423</v>
      </c>
      <c r="F16" s="27">
        <v>49827</v>
      </c>
    </row>
    <row r="17" spans="1:6" ht="18" customHeight="1" x14ac:dyDescent="0.25">
      <c r="A17" s="60" t="s">
        <v>74</v>
      </c>
      <c r="B17" s="27">
        <v>15149</v>
      </c>
      <c r="C17" s="27">
        <v>14250</v>
      </c>
      <c r="D17" s="27">
        <v>381</v>
      </c>
      <c r="E17" s="27">
        <v>1611</v>
      </c>
      <c r="F17" s="27">
        <v>29780</v>
      </c>
    </row>
    <row r="18" spans="1:6" ht="18" customHeight="1" x14ac:dyDescent="0.25">
      <c r="A18" s="60" t="s">
        <v>23</v>
      </c>
      <c r="B18" s="27">
        <v>7519</v>
      </c>
      <c r="C18" s="27">
        <v>5518</v>
      </c>
      <c r="D18" s="27">
        <v>158</v>
      </c>
      <c r="E18" s="27">
        <v>849</v>
      </c>
      <c r="F18" s="27">
        <v>13195</v>
      </c>
    </row>
    <row r="19" spans="1:6" ht="18" customHeight="1" x14ac:dyDescent="0.25">
      <c r="B19" s="25"/>
      <c r="C19" s="25"/>
      <c r="D19" s="25"/>
      <c r="E19" s="25"/>
      <c r="F19" s="25"/>
    </row>
    <row r="20" spans="1:6" ht="18" customHeight="1" x14ac:dyDescent="0.25">
      <c r="B20" s="25"/>
      <c r="C20" s="25"/>
      <c r="D20" s="25"/>
      <c r="E20" s="25"/>
      <c r="F20" s="25"/>
    </row>
    <row r="21" spans="1:6" ht="18" customHeight="1" x14ac:dyDescent="0.25">
      <c r="A21" s="253" t="s">
        <v>115</v>
      </c>
      <c r="B21" s="254"/>
      <c r="C21" s="254"/>
      <c r="D21" s="254"/>
      <c r="E21" s="254"/>
      <c r="F21" s="255"/>
    </row>
    <row r="22" spans="1:6" ht="18" customHeight="1" x14ac:dyDescent="0.25">
      <c r="A22" s="30" t="s">
        <v>24</v>
      </c>
      <c r="B22" s="30" t="s">
        <v>1</v>
      </c>
      <c r="C22" s="31" t="s">
        <v>2</v>
      </c>
      <c r="D22" s="31" t="s">
        <v>3</v>
      </c>
      <c r="E22" s="30" t="s">
        <v>25</v>
      </c>
      <c r="F22" s="31" t="s">
        <v>5</v>
      </c>
    </row>
    <row r="23" spans="1:6" ht="18" customHeight="1" x14ac:dyDescent="0.25">
      <c r="A23" s="90" t="s">
        <v>26</v>
      </c>
      <c r="B23" s="91">
        <v>84483</v>
      </c>
      <c r="C23" s="91">
        <v>59292</v>
      </c>
      <c r="D23" s="91">
        <v>1389</v>
      </c>
      <c r="E23" s="91">
        <v>5946</v>
      </c>
      <c r="F23" s="91">
        <v>145164</v>
      </c>
    </row>
    <row r="24" spans="1:6" ht="18" customHeight="1" x14ac:dyDescent="0.25">
      <c r="A24" s="90" t="s">
        <v>72</v>
      </c>
      <c r="B24" s="91">
        <v>44331</v>
      </c>
      <c r="C24" s="91">
        <v>33580</v>
      </c>
      <c r="D24" s="91">
        <v>911</v>
      </c>
      <c r="E24" s="91">
        <v>3996</v>
      </c>
      <c r="F24" s="91">
        <v>78822</v>
      </c>
    </row>
    <row r="25" spans="1:6" ht="18" customHeight="1" x14ac:dyDescent="0.25">
      <c r="A25" s="90" t="s">
        <v>73</v>
      </c>
      <c r="B25" s="91">
        <v>27448</v>
      </c>
      <c r="C25" s="91">
        <v>23418</v>
      </c>
      <c r="D25" s="91">
        <v>652</v>
      </c>
      <c r="E25" s="91">
        <v>2529</v>
      </c>
      <c r="F25" s="91">
        <v>51518</v>
      </c>
    </row>
    <row r="26" spans="1:6" ht="18" customHeight="1" x14ac:dyDescent="0.25">
      <c r="A26" s="90" t="s">
        <v>74</v>
      </c>
      <c r="B26" s="91">
        <v>16082</v>
      </c>
      <c r="C26" s="91">
        <v>14965</v>
      </c>
      <c r="D26" s="91">
        <v>395</v>
      </c>
      <c r="E26" s="91">
        <v>1682</v>
      </c>
      <c r="F26" s="91">
        <v>31442</v>
      </c>
    </row>
    <row r="27" spans="1:6" ht="18" customHeight="1" x14ac:dyDescent="0.25">
      <c r="A27" s="90" t="s">
        <v>23</v>
      </c>
      <c r="B27" s="91">
        <v>8210</v>
      </c>
      <c r="C27" s="91">
        <v>6313</v>
      </c>
      <c r="D27" s="91">
        <v>182</v>
      </c>
      <c r="E27" s="91">
        <v>957</v>
      </c>
      <c r="F27" s="91">
        <v>14705</v>
      </c>
    </row>
    <row r="28" spans="1:6" ht="18" customHeight="1" x14ac:dyDescent="0.25">
      <c r="B28" s="25"/>
      <c r="C28" s="25"/>
      <c r="D28" s="25"/>
      <c r="E28" s="25"/>
      <c r="F28" s="25"/>
    </row>
    <row r="29" spans="1:6" ht="18" customHeight="1" x14ac:dyDescent="0.25">
      <c r="F29" s="25"/>
    </row>
    <row r="30" spans="1:6" ht="18" customHeight="1" x14ac:dyDescent="0.25">
      <c r="A30" s="250" t="s">
        <v>128</v>
      </c>
      <c r="B30" s="251"/>
      <c r="C30" s="251"/>
      <c r="D30" s="251"/>
      <c r="E30" s="251"/>
      <c r="F30" s="252"/>
    </row>
    <row r="31" spans="1:6" ht="18" customHeight="1" x14ac:dyDescent="0.25">
      <c r="A31" s="92" t="s">
        <v>24</v>
      </c>
      <c r="B31" s="92" t="s">
        <v>1</v>
      </c>
      <c r="C31" s="93" t="s">
        <v>2</v>
      </c>
      <c r="D31" s="93" t="s">
        <v>3</v>
      </c>
      <c r="E31" s="92" t="s">
        <v>25</v>
      </c>
      <c r="F31" s="93" t="s">
        <v>5</v>
      </c>
    </row>
    <row r="32" spans="1:6" ht="18" customHeight="1" x14ac:dyDescent="0.25">
      <c r="A32" s="90" t="s">
        <v>26</v>
      </c>
      <c r="B32" s="95" t="s">
        <v>7</v>
      </c>
      <c r="C32" s="95" t="s">
        <v>7</v>
      </c>
      <c r="D32" s="95" t="s">
        <v>7</v>
      </c>
      <c r="E32" s="95" t="s">
        <v>7</v>
      </c>
      <c r="F32" s="91">
        <v>100113</v>
      </c>
    </row>
    <row r="33" spans="1:7" ht="18" customHeight="1" x14ac:dyDescent="0.25">
      <c r="A33" s="90" t="s">
        <v>72</v>
      </c>
      <c r="B33" s="95" t="s">
        <v>7</v>
      </c>
      <c r="C33" s="95" t="s">
        <v>7</v>
      </c>
      <c r="D33" s="95" t="s">
        <v>7</v>
      </c>
      <c r="E33" s="95" t="s">
        <v>7</v>
      </c>
      <c r="F33" s="91">
        <v>81886</v>
      </c>
    </row>
    <row r="34" spans="1:7" ht="18" customHeight="1" x14ac:dyDescent="0.25">
      <c r="A34" s="90" t="s">
        <v>73</v>
      </c>
      <c r="B34" s="95" t="s">
        <v>7</v>
      </c>
      <c r="C34" s="95" t="s">
        <v>7</v>
      </c>
      <c r="D34" s="95" t="s">
        <v>7</v>
      </c>
      <c r="E34" s="95" t="s">
        <v>7</v>
      </c>
      <c r="F34" s="91">
        <v>55548</v>
      </c>
    </row>
    <row r="35" spans="1:7" ht="18" customHeight="1" x14ac:dyDescent="0.25">
      <c r="A35" s="90" t="s">
        <v>74</v>
      </c>
      <c r="B35" s="95" t="s">
        <v>7</v>
      </c>
      <c r="C35" s="95" t="s">
        <v>7</v>
      </c>
      <c r="D35" s="95" t="s">
        <v>7</v>
      </c>
      <c r="E35" s="95" t="s">
        <v>7</v>
      </c>
      <c r="F35" s="91">
        <v>34631</v>
      </c>
    </row>
    <row r="36" spans="1:7" ht="18" customHeight="1" x14ac:dyDescent="0.25">
      <c r="A36" s="90" t="s">
        <v>23</v>
      </c>
      <c r="B36" s="95" t="s">
        <v>7</v>
      </c>
      <c r="C36" s="95" t="s">
        <v>7</v>
      </c>
      <c r="D36" s="95" t="s">
        <v>7</v>
      </c>
      <c r="E36" s="95" t="s">
        <v>7</v>
      </c>
      <c r="F36" s="91">
        <v>18252</v>
      </c>
    </row>
    <row r="37" spans="1:7" ht="18" customHeight="1" x14ac:dyDescent="0.25">
      <c r="B37" s="25"/>
      <c r="C37" s="25"/>
      <c r="D37" s="25"/>
      <c r="E37" s="25"/>
      <c r="F37" s="25"/>
    </row>
    <row r="38" spans="1:7" ht="18" customHeight="1" x14ac:dyDescent="0.25"/>
    <row r="39" spans="1:7" ht="18" customHeight="1" x14ac:dyDescent="0.25">
      <c r="A39" s="250" t="s">
        <v>129</v>
      </c>
      <c r="B39" s="251"/>
      <c r="C39" s="251"/>
      <c r="D39" s="251"/>
      <c r="E39" s="251"/>
      <c r="F39" s="252"/>
    </row>
    <row r="40" spans="1:7" ht="18" customHeight="1" x14ac:dyDescent="0.25">
      <c r="A40" s="92" t="s">
        <v>24</v>
      </c>
      <c r="B40" s="92" t="s">
        <v>1</v>
      </c>
      <c r="C40" s="93" t="s">
        <v>2</v>
      </c>
      <c r="D40" s="93" t="s">
        <v>3</v>
      </c>
      <c r="E40" s="92" t="s">
        <v>25</v>
      </c>
      <c r="F40" s="93" t="s">
        <v>5</v>
      </c>
    </row>
    <row r="41" spans="1:7" ht="18" customHeight="1" x14ac:dyDescent="0.25">
      <c r="A41" s="90" t="s">
        <v>26</v>
      </c>
      <c r="B41" s="95" t="s">
        <v>7</v>
      </c>
      <c r="C41" s="95" t="s">
        <v>7</v>
      </c>
      <c r="D41" s="95" t="s">
        <v>7</v>
      </c>
      <c r="E41" s="95" t="s">
        <v>7</v>
      </c>
      <c r="F41" s="91">
        <v>124244</v>
      </c>
    </row>
    <row r="42" spans="1:7" ht="18" customHeight="1" x14ac:dyDescent="0.25">
      <c r="A42" s="90" t="s">
        <v>72</v>
      </c>
      <c r="B42" s="95" t="s">
        <v>7</v>
      </c>
      <c r="C42" s="95" t="s">
        <v>7</v>
      </c>
      <c r="D42" s="95" t="s">
        <v>7</v>
      </c>
      <c r="E42" s="95" t="s">
        <v>7</v>
      </c>
      <c r="F42" s="91">
        <v>83030</v>
      </c>
    </row>
    <row r="43" spans="1:7" ht="18" customHeight="1" x14ac:dyDescent="0.25">
      <c r="A43" s="90" t="s">
        <v>73</v>
      </c>
      <c r="B43" s="95" t="s">
        <v>7</v>
      </c>
      <c r="C43" s="95" t="s">
        <v>7</v>
      </c>
      <c r="D43" s="95" t="s">
        <v>7</v>
      </c>
      <c r="E43" s="95" t="s">
        <v>7</v>
      </c>
      <c r="F43" s="91">
        <v>55412</v>
      </c>
    </row>
    <row r="44" spans="1:7" ht="18" customHeight="1" x14ac:dyDescent="0.25">
      <c r="A44" s="90" t="s">
        <v>74</v>
      </c>
      <c r="B44" s="95" t="s">
        <v>7</v>
      </c>
      <c r="C44" s="95" t="s">
        <v>7</v>
      </c>
      <c r="D44" s="95" t="s">
        <v>7</v>
      </c>
      <c r="E44" s="95" t="s">
        <v>7</v>
      </c>
      <c r="F44" s="91">
        <v>35439</v>
      </c>
    </row>
    <row r="45" spans="1:7" ht="18" customHeight="1" x14ac:dyDescent="0.25">
      <c r="A45" s="90" t="s">
        <v>23</v>
      </c>
      <c r="B45" s="95" t="s">
        <v>7</v>
      </c>
      <c r="C45" s="95" t="s">
        <v>7</v>
      </c>
      <c r="D45" s="95" t="s">
        <v>7</v>
      </c>
      <c r="E45" s="95" t="s">
        <v>7</v>
      </c>
      <c r="F45" s="91">
        <v>19522</v>
      </c>
    </row>
    <row r="46" spans="1:7" ht="18" customHeight="1" x14ac:dyDescent="0.25">
      <c r="F46" s="25"/>
    </row>
    <row r="47" spans="1:7" ht="18" customHeight="1" x14ac:dyDescent="0.25">
      <c r="C47" s="25"/>
      <c r="D47" s="25"/>
      <c r="E47" s="25"/>
    </row>
    <row r="48" spans="1:7" ht="18" customHeight="1" x14ac:dyDescent="0.25">
      <c r="A48" s="250" t="s">
        <v>150</v>
      </c>
      <c r="B48" s="251"/>
      <c r="C48" s="251"/>
      <c r="D48" s="251"/>
      <c r="E48" s="251"/>
      <c r="F48" s="252"/>
      <c r="G48" s="66"/>
    </row>
    <row r="49" spans="1:7" ht="18" customHeight="1" x14ac:dyDescent="0.25">
      <c r="A49" s="92" t="s">
        <v>24</v>
      </c>
      <c r="B49" s="92" t="s">
        <v>1</v>
      </c>
      <c r="C49" s="93" t="s">
        <v>2</v>
      </c>
      <c r="D49" s="93" t="s">
        <v>3</v>
      </c>
      <c r="E49" s="92" t="s">
        <v>25</v>
      </c>
      <c r="F49" s="93" t="s">
        <v>5</v>
      </c>
      <c r="G49" s="66"/>
    </row>
    <row r="50" spans="1:7" ht="18" customHeight="1" x14ac:dyDescent="0.25">
      <c r="A50" s="90" t="s">
        <v>26</v>
      </c>
      <c r="B50" s="95">
        <v>91988</v>
      </c>
      <c r="C50" s="95">
        <v>34132</v>
      </c>
      <c r="D50" s="95">
        <v>911</v>
      </c>
      <c r="E50" s="95">
        <v>4694</v>
      </c>
      <c r="F50" s="91">
        <v>127031</v>
      </c>
      <c r="G50" s="66"/>
    </row>
    <row r="51" spans="1:7" ht="18" customHeight="1" x14ac:dyDescent="0.25">
      <c r="A51" s="90" t="s">
        <v>72</v>
      </c>
      <c r="B51" s="95">
        <v>46320</v>
      </c>
      <c r="C51" s="95">
        <v>30395</v>
      </c>
      <c r="D51" s="95">
        <v>1067</v>
      </c>
      <c r="E51" s="95">
        <v>3608</v>
      </c>
      <c r="F51" s="91">
        <v>77782</v>
      </c>
      <c r="G51" s="66"/>
    </row>
    <row r="52" spans="1:7" ht="18" customHeight="1" x14ac:dyDescent="0.25">
      <c r="A52" s="90" t="s">
        <v>73</v>
      </c>
      <c r="B52" s="95">
        <v>30341</v>
      </c>
      <c r="C52" s="95">
        <v>21289</v>
      </c>
      <c r="D52" s="95">
        <v>789</v>
      </c>
      <c r="E52" s="95">
        <v>2508</v>
      </c>
      <c r="F52" s="91">
        <v>52419</v>
      </c>
      <c r="G52" s="66"/>
    </row>
    <row r="53" spans="1:7" ht="18" customHeight="1" x14ac:dyDescent="0.25">
      <c r="A53" s="90" t="s">
        <v>74</v>
      </c>
      <c r="B53" s="95">
        <v>19270</v>
      </c>
      <c r="C53" s="95">
        <v>14266</v>
      </c>
      <c r="D53" s="95">
        <v>565</v>
      </c>
      <c r="E53" s="95">
        <v>1652</v>
      </c>
      <c r="F53" s="91">
        <v>34101</v>
      </c>
      <c r="G53" s="66"/>
    </row>
    <row r="54" spans="1:7" ht="18" customHeight="1" x14ac:dyDescent="0.25">
      <c r="A54" s="90" t="s">
        <v>23</v>
      </c>
      <c r="B54" s="95">
        <v>13074</v>
      </c>
      <c r="C54" s="95">
        <v>6543</v>
      </c>
      <c r="D54" s="95">
        <v>356</v>
      </c>
      <c r="E54" s="95">
        <v>1185</v>
      </c>
      <c r="F54" s="91">
        <v>19973</v>
      </c>
      <c r="G54" s="66"/>
    </row>
    <row r="55" spans="1:7" ht="18" customHeight="1" x14ac:dyDescent="0.25">
      <c r="F55" s="25"/>
      <c r="G55" s="81"/>
    </row>
    <row r="56" spans="1:7" ht="18" customHeight="1" x14ac:dyDescent="0.25">
      <c r="C56" s="25"/>
      <c r="D56" s="25"/>
      <c r="E56" s="25"/>
      <c r="G56" s="66"/>
    </row>
    <row r="57" spans="1:7" ht="18" customHeight="1" x14ac:dyDescent="0.25">
      <c r="A57" s="250" t="s">
        <v>214</v>
      </c>
      <c r="B57" s="251"/>
      <c r="C57" s="251"/>
      <c r="D57" s="251"/>
      <c r="E57" s="251"/>
      <c r="F57" s="252"/>
      <c r="G57" s="66"/>
    </row>
    <row r="58" spans="1:7" ht="18" customHeight="1" x14ac:dyDescent="0.25">
      <c r="A58" s="132" t="s">
        <v>24</v>
      </c>
      <c r="B58" s="132" t="s">
        <v>1</v>
      </c>
      <c r="C58" s="133" t="s">
        <v>2</v>
      </c>
      <c r="D58" s="133" t="s">
        <v>3</v>
      </c>
      <c r="E58" s="132" t="s">
        <v>25</v>
      </c>
      <c r="F58" s="133" t="s">
        <v>5</v>
      </c>
      <c r="G58" s="66"/>
    </row>
    <row r="59" spans="1:7" ht="18" customHeight="1" x14ac:dyDescent="0.25">
      <c r="A59" s="134" t="s">
        <v>26</v>
      </c>
      <c r="B59" s="135">
        <v>96105</v>
      </c>
      <c r="C59" s="135">
        <v>34459</v>
      </c>
      <c r="D59" s="135">
        <v>923</v>
      </c>
      <c r="E59" s="135">
        <v>4150</v>
      </c>
      <c r="F59" s="136">
        <v>131487</v>
      </c>
    </row>
    <row r="60" spans="1:7" ht="18" customHeight="1" x14ac:dyDescent="0.25">
      <c r="A60" s="134" t="s">
        <v>72</v>
      </c>
      <c r="B60" s="135">
        <v>47004</v>
      </c>
      <c r="C60" s="135">
        <v>32469</v>
      </c>
      <c r="D60" s="135">
        <v>1119</v>
      </c>
      <c r="E60" s="135">
        <v>3296</v>
      </c>
      <c r="F60" s="136">
        <v>80592</v>
      </c>
    </row>
    <row r="61" spans="1:7" ht="18" customHeight="1" x14ac:dyDescent="0.25">
      <c r="A61" s="134" t="s">
        <v>73</v>
      </c>
      <c r="B61" s="135">
        <v>31295</v>
      </c>
      <c r="C61" s="135">
        <v>22338</v>
      </c>
      <c r="D61" s="135">
        <v>847</v>
      </c>
      <c r="E61" s="135">
        <v>2352</v>
      </c>
      <c r="F61" s="136">
        <v>54480</v>
      </c>
    </row>
    <row r="62" spans="1:7" ht="18" customHeight="1" x14ac:dyDescent="0.25">
      <c r="A62" s="134" t="s">
        <v>74</v>
      </c>
      <c r="B62" s="135">
        <v>19725</v>
      </c>
      <c r="C62" s="135">
        <v>14487</v>
      </c>
      <c r="D62" s="135">
        <v>577</v>
      </c>
      <c r="E62" s="135">
        <v>1571</v>
      </c>
      <c r="F62" s="136">
        <v>34789</v>
      </c>
    </row>
    <row r="63" spans="1:7" ht="18" customHeight="1" x14ac:dyDescent="0.25">
      <c r="A63" s="134" t="s">
        <v>23</v>
      </c>
      <c r="B63" s="135">
        <v>13399</v>
      </c>
      <c r="C63" s="135">
        <v>7104</v>
      </c>
      <c r="D63" s="135">
        <v>381</v>
      </c>
      <c r="E63" s="135">
        <v>1107</v>
      </c>
      <c r="F63" s="136">
        <v>20884</v>
      </c>
    </row>
    <row r="64" spans="1:7" ht="18" customHeight="1" x14ac:dyDescent="0.25"/>
    <row r="65" spans="1:6" ht="18" customHeight="1" x14ac:dyDescent="0.25"/>
    <row r="66" spans="1:6" ht="18" customHeight="1" x14ac:dyDescent="0.25">
      <c r="A66" s="250" t="s">
        <v>224</v>
      </c>
      <c r="B66" s="251"/>
      <c r="C66" s="251"/>
      <c r="D66" s="251"/>
      <c r="E66" s="251"/>
      <c r="F66" s="252"/>
    </row>
    <row r="67" spans="1:6" ht="18" customHeight="1" x14ac:dyDescent="0.25">
      <c r="A67" s="132" t="s">
        <v>24</v>
      </c>
      <c r="B67" s="132" t="s">
        <v>1</v>
      </c>
      <c r="C67" s="133" t="s">
        <v>2</v>
      </c>
      <c r="D67" s="133" t="s">
        <v>3</v>
      </c>
      <c r="E67" s="132" t="s">
        <v>25</v>
      </c>
      <c r="F67" s="133" t="s">
        <v>5</v>
      </c>
    </row>
    <row r="68" spans="1:6" ht="18" customHeight="1" x14ac:dyDescent="0.25">
      <c r="A68" s="134" t="s">
        <v>26</v>
      </c>
      <c r="B68" s="135">
        <v>82528</v>
      </c>
      <c r="C68" s="135">
        <v>34405</v>
      </c>
      <c r="D68" s="135">
        <v>888</v>
      </c>
      <c r="E68" s="135">
        <v>3780</v>
      </c>
      <c r="F68" s="136">
        <v>117821</v>
      </c>
    </row>
    <row r="69" spans="1:6" ht="18" customHeight="1" x14ac:dyDescent="0.25">
      <c r="A69" s="134" t="s">
        <v>72</v>
      </c>
      <c r="B69" s="135">
        <v>42853</v>
      </c>
      <c r="C69" s="135">
        <v>30538</v>
      </c>
      <c r="D69" s="135">
        <v>1037</v>
      </c>
      <c r="E69" s="135">
        <v>3383</v>
      </c>
      <c r="F69" s="136">
        <v>74428</v>
      </c>
    </row>
    <row r="70" spans="1:6" ht="18" customHeight="1" x14ac:dyDescent="0.25">
      <c r="A70" s="134" t="s">
        <v>73</v>
      </c>
      <c r="B70" s="135">
        <v>30442</v>
      </c>
      <c r="C70" s="135">
        <v>22685</v>
      </c>
      <c r="D70" s="135">
        <v>859</v>
      </c>
      <c r="E70" s="135">
        <v>2650</v>
      </c>
      <c r="F70" s="136">
        <v>53986</v>
      </c>
    </row>
    <row r="71" spans="1:6" ht="18" customHeight="1" x14ac:dyDescent="0.25">
      <c r="A71" s="134" t="s">
        <v>74</v>
      </c>
      <c r="B71" s="135">
        <v>20020</v>
      </c>
      <c r="C71" s="135">
        <v>14802</v>
      </c>
      <c r="D71" s="135">
        <v>586</v>
      </c>
      <c r="E71" s="135">
        <v>1715</v>
      </c>
      <c r="F71" s="136">
        <v>35408</v>
      </c>
    </row>
    <row r="72" spans="1:6" ht="18" customHeight="1" x14ac:dyDescent="0.25">
      <c r="A72" s="134" t="s">
        <v>23</v>
      </c>
      <c r="B72" s="135">
        <v>14060</v>
      </c>
      <c r="C72" s="135">
        <v>7420</v>
      </c>
      <c r="D72" s="135">
        <v>406</v>
      </c>
      <c r="E72" s="135">
        <v>1233</v>
      </c>
      <c r="F72" s="136">
        <v>21886</v>
      </c>
    </row>
    <row r="73" spans="1:6" ht="18" customHeight="1" x14ac:dyDescent="0.25"/>
    <row r="74" spans="1:6" ht="18" customHeight="1" x14ac:dyDescent="0.25"/>
    <row r="75" spans="1:6" ht="18" customHeight="1" x14ac:dyDescent="0.25">
      <c r="A75" s="250" t="s">
        <v>233</v>
      </c>
      <c r="B75" s="251"/>
      <c r="C75" s="251"/>
      <c r="D75" s="251"/>
      <c r="E75" s="251"/>
      <c r="F75" s="252"/>
    </row>
    <row r="76" spans="1:6" ht="18" customHeight="1" x14ac:dyDescent="0.25">
      <c r="A76" s="132" t="s">
        <v>24</v>
      </c>
      <c r="B76" s="132" t="s">
        <v>1</v>
      </c>
      <c r="C76" s="133" t="s">
        <v>2</v>
      </c>
      <c r="D76" s="133" t="s">
        <v>3</v>
      </c>
      <c r="E76" s="132" t="s">
        <v>25</v>
      </c>
      <c r="F76" s="133" t="s">
        <v>5</v>
      </c>
    </row>
    <row r="77" spans="1:6" ht="18" customHeight="1" x14ac:dyDescent="0.25">
      <c r="A77" s="134" t="s">
        <v>26</v>
      </c>
      <c r="B77" s="135">
        <v>69426</v>
      </c>
      <c r="C77" s="135">
        <v>34088</v>
      </c>
      <c r="D77" s="135">
        <v>845</v>
      </c>
      <c r="E77" s="135">
        <v>3205</v>
      </c>
      <c r="F77" s="136">
        <v>104359</v>
      </c>
    </row>
    <row r="78" spans="1:6" ht="18" customHeight="1" x14ac:dyDescent="0.25">
      <c r="A78" s="134" t="s">
        <v>72</v>
      </c>
      <c r="B78" s="135">
        <v>43222</v>
      </c>
      <c r="C78" s="135">
        <v>30523</v>
      </c>
      <c r="D78" s="135">
        <v>1067</v>
      </c>
      <c r="E78" s="135">
        <v>3558</v>
      </c>
      <c r="F78" s="136">
        <v>74812</v>
      </c>
    </row>
    <row r="79" spans="1:6" ht="18" customHeight="1" x14ac:dyDescent="0.25">
      <c r="A79" s="134" t="s">
        <v>73</v>
      </c>
      <c r="B79" s="135">
        <v>31934</v>
      </c>
      <c r="C79" s="135">
        <v>23578</v>
      </c>
      <c r="D79" s="135">
        <v>866</v>
      </c>
      <c r="E79" s="135">
        <v>2813</v>
      </c>
      <c r="F79" s="136">
        <v>56378</v>
      </c>
    </row>
    <row r="80" spans="1:6" ht="18" customHeight="1" x14ac:dyDescent="0.25">
      <c r="A80" s="134" t="s">
        <v>74</v>
      </c>
      <c r="B80" s="135">
        <v>21078</v>
      </c>
      <c r="C80" s="135">
        <v>15348</v>
      </c>
      <c r="D80" s="135">
        <v>634</v>
      </c>
      <c r="E80" s="135">
        <v>1868</v>
      </c>
      <c r="F80" s="136">
        <v>37060</v>
      </c>
    </row>
    <row r="81" spans="1:6" ht="18" customHeight="1" x14ac:dyDescent="0.25">
      <c r="A81" s="134" t="s">
        <v>23</v>
      </c>
      <c r="B81" s="135">
        <v>15016</v>
      </c>
      <c r="C81" s="135">
        <v>7920</v>
      </c>
      <c r="D81" s="135">
        <v>432</v>
      </c>
      <c r="E81" s="135">
        <v>1280</v>
      </c>
      <c r="F81" s="136">
        <v>23368</v>
      </c>
    </row>
    <row r="82" spans="1:6" x14ac:dyDescent="0.25">
      <c r="F82" s="25"/>
    </row>
    <row r="83" spans="1:6" x14ac:dyDescent="0.25">
      <c r="F83" s="147"/>
    </row>
    <row r="84" spans="1:6" ht="18" customHeight="1" x14ac:dyDescent="0.25">
      <c r="A84" s="250" t="s">
        <v>246</v>
      </c>
      <c r="B84" s="251"/>
      <c r="C84" s="251"/>
      <c r="D84" s="251"/>
      <c r="E84" s="251"/>
      <c r="F84" s="252"/>
    </row>
    <row r="85" spans="1:6" ht="18" customHeight="1" x14ac:dyDescent="0.25">
      <c r="A85" s="132" t="s">
        <v>24</v>
      </c>
      <c r="B85" s="132" t="s">
        <v>1</v>
      </c>
      <c r="C85" s="133" t="s">
        <v>2</v>
      </c>
      <c r="D85" s="133" t="s">
        <v>3</v>
      </c>
      <c r="E85" s="132" t="s">
        <v>25</v>
      </c>
      <c r="F85" s="133" t="s">
        <v>5</v>
      </c>
    </row>
    <row r="86" spans="1:6" ht="18" customHeight="1" x14ac:dyDescent="0.25">
      <c r="A86" s="134" t="s">
        <v>26</v>
      </c>
      <c r="B86" s="135">
        <v>74688</v>
      </c>
      <c r="C86" s="135">
        <v>37215</v>
      </c>
      <c r="D86" s="135">
        <v>887</v>
      </c>
      <c r="E86" s="135">
        <v>2962</v>
      </c>
      <c r="F86" s="136">
        <v>112790</v>
      </c>
    </row>
    <row r="87" spans="1:6" ht="18" customHeight="1" x14ac:dyDescent="0.25">
      <c r="A87" s="134" t="s">
        <v>72</v>
      </c>
      <c r="B87" s="135">
        <v>48893</v>
      </c>
      <c r="C87" s="135">
        <v>32356</v>
      </c>
      <c r="D87" s="135">
        <v>1068</v>
      </c>
      <c r="E87" s="135">
        <v>3608</v>
      </c>
      <c r="F87" s="136">
        <v>82317</v>
      </c>
    </row>
    <row r="88" spans="1:6" ht="18" customHeight="1" x14ac:dyDescent="0.25">
      <c r="A88" s="134" t="s">
        <v>73</v>
      </c>
      <c r="B88" s="135">
        <v>34385</v>
      </c>
      <c r="C88" s="135">
        <v>24184</v>
      </c>
      <c r="D88" s="135">
        <v>783</v>
      </c>
      <c r="E88" s="135">
        <v>2691</v>
      </c>
      <c r="F88" s="136">
        <v>59352</v>
      </c>
    </row>
    <row r="89" spans="1:6" ht="18" customHeight="1" x14ac:dyDescent="0.25">
      <c r="A89" s="134" t="s">
        <v>74</v>
      </c>
      <c r="B89" s="135">
        <v>22216</v>
      </c>
      <c r="C89" s="135">
        <v>15608</v>
      </c>
      <c r="D89" s="135">
        <v>586</v>
      </c>
      <c r="E89" s="135">
        <v>1718</v>
      </c>
      <c r="F89" s="136">
        <v>38410</v>
      </c>
    </row>
    <row r="90" spans="1:6" ht="18" customHeight="1" x14ac:dyDescent="0.25">
      <c r="A90" s="134" t="s">
        <v>23</v>
      </c>
      <c r="B90" s="135">
        <v>15939</v>
      </c>
      <c r="C90" s="135">
        <v>8061</v>
      </c>
      <c r="D90" s="135">
        <v>415</v>
      </c>
      <c r="E90" s="135">
        <v>1223</v>
      </c>
      <c r="F90" s="136">
        <v>24415</v>
      </c>
    </row>
    <row r="93" spans="1:6" ht="15" customHeight="1" x14ac:dyDescent="0.25">
      <c r="A93" s="250" t="s">
        <v>269</v>
      </c>
      <c r="B93" s="251"/>
      <c r="C93" s="251"/>
      <c r="D93" s="251"/>
      <c r="E93" s="251"/>
      <c r="F93" s="252"/>
    </row>
    <row r="94" spans="1:6" x14ac:dyDescent="0.25">
      <c r="A94" s="132" t="s">
        <v>24</v>
      </c>
      <c r="B94" s="132" t="s">
        <v>1</v>
      </c>
      <c r="C94" s="133" t="s">
        <v>2</v>
      </c>
      <c r="D94" s="133" t="s">
        <v>3</v>
      </c>
      <c r="E94" s="132" t="s">
        <v>25</v>
      </c>
      <c r="F94" s="133" t="s">
        <v>5</v>
      </c>
    </row>
    <row r="95" spans="1:6" x14ac:dyDescent="0.25">
      <c r="A95" s="134" t="s">
        <v>26</v>
      </c>
      <c r="B95" s="135">
        <v>77849</v>
      </c>
      <c r="C95" s="135">
        <v>36920</v>
      </c>
      <c r="D95" s="135">
        <v>414</v>
      </c>
      <c r="E95" s="135">
        <v>3057</v>
      </c>
      <c r="F95" s="136">
        <v>115183</v>
      </c>
    </row>
    <row r="96" spans="1:6" x14ac:dyDescent="0.25">
      <c r="A96" s="134" t="s">
        <v>72</v>
      </c>
      <c r="B96" s="135">
        <v>51478</v>
      </c>
      <c r="C96" s="135">
        <v>33535</v>
      </c>
      <c r="D96" s="135">
        <v>569</v>
      </c>
      <c r="E96" s="135">
        <v>3464</v>
      </c>
      <c r="F96" s="136">
        <v>85582</v>
      </c>
    </row>
    <row r="97" spans="1:6" x14ac:dyDescent="0.25">
      <c r="A97" s="134" t="s">
        <v>73</v>
      </c>
      <c r="B97" s="135">
        <v>34442</v>
      </c>
      <c r="C97" s="135">
        <v>23902</v>
      </c>
      <c r="D97" s="135">
        <v>707</v>
      </c>
      <c r="E97" s="135">
        <v>2413</v>
      </c>
      <c r="F97" s="136">
        <v>59051</v>
      </c>
    </row>
    <row r="98" spans="1:6" x14ac:dyDescent="0.25">
      <c r="A98" s="134" t="s">
        <v>74</v>
      </c>
      <c r="B98" s="135">
        <v>21888</v>
      </c>
      <c r="C98" s="135">
        <v>15439</v>
      </c>
      <c r="D98" s="135">
        <v>1100</v>
      </c>
      <c r="E98" s="135">
        <v>1572</v>
      </c>
      <c r="F98" s="136">
        <v>38427</v>
      </c>
    </row>
    <row r="99" spans="1:6" x14ac:dyDescent="0.25">
      <c r="A99" s="134" t="s">
        <v>23</v>
      </c>
      <c r="B99" s="135">
        <v>16048</v>
      </c>
      <c r="C99" s="135">
        <v>8206</v>
      </c>
      <c r="D99" s="135">
        <v>799</v>
      </c>
      <c r="E99" s="135">
        <v>1139</v>
      </c>
      <c r="F99" s="136">
        <v>25053</v>
      </c>
    </row>
    <row r="102" spans="1:6" ht="15" customHeight="1" x14ac:dyDescent="0.25">
      <c r="A102" s="250" t="s">
        <v>280</v>
      </c>
      <c r="B102" s="251"/>
      <c r="C102" s="251"/>
      <c r="D102" s="251"/>
      <c r="E102" s="251"/>
      <c r="F102" s="252"/>
    </row>
    <row r="103" spans="1:6" x14ac:dyDescent="0.25">
      <c r="A103" s="132" t="s">
        <v>24</v>
      </c>
      <c r="B103" s="132" t="s">
        <v>1</v>
      </c>
      <c r="C103" s="133" t="s">
        <v>2</v>
      </c>
      <c r="D103" s="133" t="s">
        <v>3</v>
      </c>
      <c r="E103" s="132" t="s">
        <v>25</v>
      </c>
      <c r="F103" s="133" t="s">
        <v>5</v>
      </c>
    </row>
    <row r="104" spans="1:6" x14ac:dyDescent="0.25">
      <c r="A104" s="134" t="s">
        <v>26</v>
      </c>
      <c r="B104" s="135">
        <v>75239</v>
      </c>
      <c r="C104" s="135">
        <v>33099</v>
      </c>
      <c r="D104" s="135">
        <v>672</v>
      </c>
      <c r="E104" s="135">
        <v>2413</v>
      </c>
      <c r="F104" s="136">
        <v>109010</v>
      </c>
    </row>
    <row r="105" spans="1:6" x14ac:dyDescent="0.25">
      <c r="A105" s="134" t="s">
        <v>72</v>
      </c>
      <c r="B105" s="135">
        <v>57475</v>
      </c>
      <c r="C105" s="135">
        <v>35398</v>
      </c>
      <c r="D105" s="135">
        <v>1101</v>
      </c>
      <c r="E105" s="135">
        <v>3316</v>
      </c>
      <c r="F105" s="136">
        <v>93974</v>
      </c>
    </row>
    <row r="106" spans="1:6" x14ac:dyDescent="0.25">
      <c r="A106" s="134" t="s">
        <v>73</v>
      </c>
      <c r="B106" s="135">
        <v>38889</v>
      </c>
      <c r="C106" s="135">
        <v>24333</v>
      </c>
      <c r="D106" s="135">
        <v>733</v>
      </c>
      <c r="E106" s="135">
        <v>2385</v>
      </c>
      <c r="F106" s="136">
        <v>63955</v>
      </c>
    </row>
    <row r="107" spans="1:6" x14ac:dyDescent="0.25">
      <c r="A107" s="134" t="s">
        <v>74</v>
      </c>
      <c r="B107" s="135">
        <v>24998</v>
      </c>
      <c r="C107" s="135">
        <v>15554</v>
      </c>
      <c r="D107" s="135">
        <v>554</v>
      </c>
      <c r="E107" s="135">
        <v>1530</v>
      </c>
      <c r="F107" s="136">
        <v>41106</v>
      </c>
    </row>
    <row r="108" spans="1:6" x14ac:dyDescent="0.25">
      <c r="A108" s="134" t="s">
        <v>23</v>
      </c>
      <c r="B108" s="135">
        <v>17818</v>
      </c>
      <c r="C108" s="135">
        <v>8463</v>
      </c>
      <c r="D108" s="135">
        <v>425</v>
      </c>
      <c r="E108" s="135">
        <v>1023</v>
      </c>
      <c r="F108" s="136">
        <v>26706</v>
      </c>
    </row>
  </sheetData>
  <mergeCells count="12">
    <mergeCell ref="A102:F102"/>
    <mergeCell ref="A93:F93"/>
    <mergeCell ref="A3:F3"/>
    <mergeCell ref="A12:F12"/>
    <mergeCell ref="A21:F21"/>
    <mergeCell ref="A30:F30"/>
    <mergeCell ref="A39:F39"/>
    <mergeCell ref="A84:F84"/>
    <mergeCell ref="A75:F75"/>
    <mergeCell ref="A66:F66"/>
    <mergeCell ref="A57:F57"/>
    <mergeCell ref="A48:F48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461F-26CF-4264-9D4F-85CADAA039C8}">
  <dimension ref="A1:I127"/>
  <sheetViews>
    <sheetView topLeftCell="A94" zoomScale="90" zoomScaleNormal="90" workbookViewId="0">
      <selection activeCell="R10" sqref="R10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2" t="s">
        <v>27</v>
      </c>
    </row>
    <row r="2" spans="1:6" ht="18" customHeight="1" x14ac:dyDescent="0.25"/>
    <row r="3" spans="1:6" ht="18" customHeight="1" x14ac:dyDescent="0.25">
      <c r="A3" s="237" t="s">
        <v>28</v>
      </c>
      <c r="B3" s="238"/>
      <c r="C3" s="238"/>
      <c r="D3" s="238"/>
      <c r="E3" s="238"/>
      <c r="F3" s="239"/>
    </row>
    <row r="4" spans="1:6" ht="30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</row>
    <row r="5" spans="1:6" ht="18" customHeight="1" x14ac:dyDescent="0.25">
      <c r="A5" s="14" t="s">
        <v>60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6" ht="18" customHeight="1" x14ac:dyDescent="0.25">
      <c r="A6" s="14" t="s">
        <v>77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6" ht="18" customHeight="1" x14ac:dyDescent="0.25">
      <c r="A7" s="14" t="s">
        <v>78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6" ht="18" customHeight="1" x14ac:dyDescent="0.25">
      <c r="A8" s="14" t="s">
        <v>79</v>
      </c>
      <c r="B8" s="1">
        <v>0</v>
      </c>
      <c r="C8" s="1">
        <v>0</v>
      </c>
      <c r="D8" s="1">
        <v>0</v>
      </c>
      <c r="E8" s="1">
        <v>0</v>
      </c>
      <c r="F8" s="1">
        <v>0</v>
      </c>
    </row>
    <row r="9" spans="1:6" ht="18" customHeight="1" x14ac:dyDescent="0.25">
      <c r="A9" s="14" t="s">
        <v>80</v>
      </c>
      <c r="B9" s="1">
        <v>0</v>
      </c>
      <c r="C9" s="1">
        <v>0</v>
      </c>
      <c r="D9" s="1">
        <v>0</v>
      </c>
      <c r="E9" s="1">
        <v>0</v>
      </c>
      <c r="F9" s="1">
        <v>0</v>
      </c>
    </row>
    <row r="10" spans="1:6" ht="18" customHeight="1" x14ac:dyDescent="0.25">
      <c r="A10" s="14" t="s">
        <v>81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1" spans="1:6" ht="18" customHeight="1" x14ac:dyDescent="0.25">
      <c r="A11" s="14" t="s">
        <v>82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</row>
    <row r="12" spans="1:6" ht="18" customHeight="1" x14ac:dyDescent="0.25">
      <c r="A12" s="14" t="s">
        <v>83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 ht="18" customHeight="1" x14ac:dyDescent="0.25">
      <c r="A13" s="14" t="s">
        <v>84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</row>
    <row r="14" spans="1:6" ht="18" customHeight="1" x14ac:dyDescent="0.25">
      <c r="A14" s="14" t="s">
        <v>85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</row>
    <row r="15" spans="1:6" ht="18" customHeight="1" x14ac:dyDescent="0.25">
      <c r="A15" s="14" t="s">
        <v>86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</row>
    <row r="16" spans="1:6" ht="18" customHeight="1" x14ac:dyDescent="0.25">
      <c r="A16" s="14" t="s">
        <v>87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</row>
    <row r="17" spans="1:6" x14ac:dyDescent="0.25">
      <c r="A17" s="15" t="s">
        <v>109</v>
      </c>
    </row>
    <row r="18" spans="1:6" ht="18" customHeight="1" x14ac:dyDescent="0.25">
      <c r="A18" s="15"/>
    </row>
    <row r="19" spans="1:6" s="4" customFormat="1" ht="18" customHeight="1" x14ac:dyDescent="0.25"/>
    <row r="20" spans="1:6" s="4" customFormat="1" ht="30" customHeight="1" x14ac:dyDescent="0.25">
      <c r="A20" s="256" t="s">
        <v>29</v>
      </c>
      <c r="B20" s="257"/>
      <c r="C20" s="257"/>
      <c r="D20" s="257"/>
      <c r="E20" s="257"/>
      <c r="F20" s="258"/>
    </row>
    <row r="21" spans="1:6" s="4" customFormat="1" ht="30" x14ac:dyDescent="0.25">
      <c r="A21" s="13" t="s">
        <v>0</v>
      </c>
      <c r="B21" s="13" t="s">
        <v>1</v>
      </c>
      <c r="C21" s="13" t="s">
        <v>2</v>
      </c>
      <c r="D21" s="13" t="s">
        <v>3</v>
      </c>
      <c r="E21" s="13" t="s">
        <v>4</v>
      </c>
      <c r="F21" s="13" t="s">
        <v>5</v>
      </c>
    </row>
    <row r="22" spans="1:6" s="4" customFormat="1" ht="18" customHeight="1" x14ac:dyDescent="0.25">
      <c r="A22" s="14" t="s">
        <v>60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s="4" customFormat="1" ht="18" customHeight="1" x14ac:dyDescent="0.25">
      <c r="A23" s="14" t="s">
        <v>77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6" s="4" customFormat="1" ht="18" customHeight="1" x14ac:dyDescent="0.25">
      <c r="A24" s="14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6" s="4" customFormat="1" ht="18" customHeight="1" x14ac:dyDescent="0.25">
      <c r="A25" s="14" t="s">
        <v>79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</row>
    <row r="26" spans="1:6" s="4" customFormat="1" ht="18" customHeight="1" x14ac:dyDescent="0.25">
      <c r="A26" s="14" t="s">
        <v>80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6" s="4" customFormat="1" ht="18" customHeight="1" x14ac:dyDescent="0.25">
      <c r="A27" s="14" t="s">
        <v>81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6" s="4" customFormat="1" ht="18" customHeight="1" x14ac:dyDescent="0.25">
      <c r="A28" s="14" t="s">
        <v>82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</row>
    <row r="29" spans="1:6" s="4" customFormat="1" ht="18" customHeight="1" x14ac:dyDescent="0.25">
      <c r="A29" s="14" t="s">
        <v>83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</row>
    <row r="30" spans="1:6" s="4" customFormat="1" ht="18" customHeight="1" x14ac:dyDescent="0.25">
      <c r="A30" s="14" t="s">
        <v>84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s="4" customFormat="1" ht="18" customHeight="1" x14ac:dyDescent="0.25">
      <c r="A31" s="14" t="s">
        <v>85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s="4" customFormat="1" ht="18" customHeight="1" x14ac:dyDescent="0.25">
      <c r="A32" s="14" t="s">
        <v>86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</row>
    <row r="33" spans="1:6" s="4" customFormat="1" ht="18" customHeight="1" x14ac:dyDescent="0.25">
      <c r="A33" s="14" t="s">
        <v>87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6" ht="18" customHeight="1" x14ac:dyDescent="0.25">
      <c r="A34" s="15"/>
    </row>
    <row r="35" spans="1:6" ht="18" customHeight="1" x14ac:dyDescent="0.25">
      <c r="A35" s="15"/>
    </row>
    <row r="36" spans="1:6" ht="18" customHeight="1" x14ac:dyDescent="0.25">
      <c r="A36" s="15"/>
    </row>
    <row r="37" spans="1:6" ht="18" customHeight="1" x14ac:dyDescent="0.25">
      <c r="A37" s="237" t="s">
        <v>46</v>
      </c>
      <c r="B37" s="238"/>
      <c r="C37" s="238"/>
      <c r="D37" s="238"/>
      <c r="E37" s="238"/>
      <c r="F37" s="239"/>
    </row>
    <row r="38" spans="1:6" ht="30" x14ac:dyDescent="0.25">
      <c r="A38" s="13" t="s">
        <v>0</v>
      </c>
      <c r="B38" s="13" t="s">
        <v>1</v>
      </c>
      <c r="C38" s="13" t="s">
        <v>2</v>
      </c>
      <c r="D38" s="13" t="s">
        <v>3</v>
      </c>
      <c r="E38" s="13" t="s">
        <v>4</v>
      </c>
      <c r="F38" s="13" t="s">
        <v>5</v>
      </c>
    </row>
    <row r="39" spans="1:6" ht="18" customHeight="1" x14ac:dyDescent="0.25">
      <c r="A39" s="14" t="s">
        <v>60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</row>
    <row r="40" spans="1:6" ht="18" customHeight="1" x14ac:dyDescent="0.25">
      <c r="A40" s="14" t="s">
        <v>77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</row>
    <row r="41" spans="1:6" ht="18" customHeight="1" x14ac:dyDescent="0.25">
      <c r="A41" s="14" t="s">
        <v>78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</row>
    <row r="42" spans="1:6" ht="18" customHeight="1" x14ac:dyDescent="0.25">
      <c r="A42" s="14" t="s">
        <v>79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</row>
    <row r="43" spans="1:6" ht="18" customHeight="1" x14ac:dyDescent="0.25">
      <c r="A43" s="14" t="s">
        <v>80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</row>
    <row r="44" spans="1:6" ht="18" customHeight="1" x14ac:dyDescent="0.25">
      <c r="A44" s="14" t="s">
        <v>81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6" ht="18" customHeight="1" x14ac:dyDescent="0.25">
      <c r="A45" s="14" t="s">
        <v>82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</row>
    <row r="46" spans="1:6" ht="18" customHeight="1" x14ac:dyDescent="0.25">
      <c r="A46" s="14" t="s">
        <v>83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ht="18" customHeight="1" x14ac:dyDescent="0.25">
      <c r="A47" s="14" t="s">
        <v>84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</row>
    <row r="48" spans="1:6" ht="18" customHeight="1" x14ac:dyDescent="0.25">
      <c r="A48" s="14" t="s">
        <v>85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</row>
    <row r="49" spans="1:6" ht="18" customHeight="1" x14ac:dyDescent="0.25">
      <c r="A49" s="14" t="s">
        <v>86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</row>
    <row r="50" spans="1:6" ht="18" customHeight="1" x14ac:dyDescent="0.25">
      <c r="A50" s="14" t="s">
        <v>87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</row>
    <row r="51" spans="1:6" ht="18" customHeight="1" x14ac:dyDescent="0.25"/>
    <row r="52" spans="1:6" ht="18" customHeight="1" x14ac:dyDescent="0.25"/>
    <row r="53" spans="1:6" s="16" customFormat="1" ht="18" customHeight="1" x14ac:dyDescent="0.25">
      <c r="A53" s="237" t="s">
        <v>30</v>
      </c>
      <c r="B53" s="238"/>
      <c r="C53" s="238"/>
      <c r="D53" s="238"/>
      <c r="E53" s="238"/>
      <c r="F53" s="239"/>
    </row>
    <row r="54" spans="1:6" s="4" customFormat="1" ht="30" x14ac:dyDescent="0.25">
      <c r="A54" s="13" t="s">
        <v>0</v>
      </c>
      <c r="B54" s="13" t="s">
        <v>1</v>
      </c>
      <c r="C54" s="13" t="s">
        <v>2</v>
      </c>
      <c r="D54" s="13" t="s">
        <v>3</v>
      </c>
      <c r="E54" s="13" t="s">
        <v>4</v>
      </c>
      <c r="F54" s="13" t="s">
        <v>5</v>
      </c>
    </row>
    <row r="55" spans="1:6" s="4" customFormat="1" ht="18" customHeight="1" x14ac:dyDescent="0.25">
      <c r="A55" s="14" t="s">
        <v>60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</row>
    <row r="56" spans="1:6" s="4" customFormat="1" ht="18" customHeight="1" x14ac:dyDescent="0.25">
      <c r="A56" s="14" t="s">
        <v>77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</row>
    <row r="57" spans="1:6" s="4" customFormat="1" ht="18" customHeight="1" x14ac:dyDescent="0.25">
      <c r="A57" s="14" t="s">
        <v>78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</row>
    <row r="58" spans="1:6" s="4" customFormat="1" ht="18" customHeight="1" x14ac:dyDescent="0.25">
      <c r="A58" s="14" t="s">
        <v>79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</row>
    <row r="59" spans="1:6" s="4" customFormat="1" ht="18" customHeight="1" x14ac:dyDescent="0.25">
      <c r="A59" s="14" t="s">
        <v>80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</row>
    <row r="60" spans="1:6" s="4" customFormat="1" ht="18" customHeight="1" x14ac:dyDescent="0.25">
      <c r="A60" s="14" t="s">
        <v>81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</row>
    <row r="61" spans="1:6" s="4" customFormat="1" ht="18" customHeight="1" x14ac:dyDescent="0.25">
      <c r="A61" s="14" t="s">
        <v>82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</row>
    <row r="62" spans="1:6" s="4" customFormat="1" ht="18" customHeight="1" x14ac:dyDescent="0.25">
      <c r="A62" s="14" t="s">
        <v>83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</row>
    <row r="63" spans="1:6" s="4" customFormat="1" ht="18" customHeight="1" x14ac:dyDescent="0.25">
      <c r="A63" s="14" t="s">
        <v>84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</row>
    <row r="64" spans="1:6" s="4" customFormat="1" ht="18" customHeight="1" x14ac:dyDescent="0.25">
      <c r="A64" s="14" t="s">
        <v>85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</row>
    <row r="65" spans="1:6" s="4" customFormat="1" ht="18" customHeight="1" x14ac:dyDescent="0.25">
      <c r="A65" s="14" t="s">
        <v>86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</row>
    <row r="66" spans="1:6" s="4" customFormat="1" ht="18" customHeight="1" x14ac:dyDescent="0.25">
      <c r="A66" s="14" t="s">
        <v>87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</row>
    <row r="67" spans="1:6" s="4" customFormat="1" ht="18" customHeight="1" x14ac:dyDescent="0.25"/>
    <row r="68" spans="1:6" s="4" customFormat="1" ht="18" customHeight="1" x14ac:dyDescent="0.25"/>
    <row r="69" spans="1:6" s="4" customFormat="1" ht="18" customHeight="1" x14ac:dyDescent="0.25"/>
    <row r="70" spans="1:6" s="4" customFormat="1" ht="18" customHeight="1" x14ac:dyDescent="0.25"/>
    <row r="71" spans="1:6" s="4" customFormat="1" ht="18" customHeight="1" x14ac:dyDescent="0.25"/>
    <row r="72" spans="1:6" s="4" customFormat="1" ht="18" customHeight="1" x14ac:dyDescent="0.25"/>
    <row r="73" spans="1:6" s="4" customFormat="1" ht="18" customHeight="1" x14ac:dyDescent="0.25">
      <c r="A73" s="237" t="s">
        <v>31</v>
      </c>
      <c r="B73" s="238"/>
      <c r="C73" s="238"/>
      <c r="D73" s="238"/>
      <c r="E73" s="238"/>
      <c r="F73" s="239"/>
    </row>
    <row r="74" spans="1:6" s="4" customFormat="1" ht="30" x14ac:dyDescent="0.25">
      <c r="A74" s="13" t="s">
        <v>0</v>
      </c>
      <c r="B74" s="13" t="s">
        <v>1</v>
      </c>
      <c r="C74" s="13" t="s">
        <v>2</v>
      </c>
      <c r="D74" s="13" t="s">
        <v>3</v>
      </c>
      <c r="E74" s="13" t="s">
        <v>4</v>
      </c>
      <c r="F74" s="13" t="s">
        <v>5</v>
      </c>
    </row>
    <row r="75" spans="1:6" s="4" customFormat="1" ht="18" customHeight="1" x14ac:dyDescent="0.25">
      <c r="A75" s="14" t="s">
        <v>60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</row>
    <row r="76" spans="1:6" s="4" customFormat="1" ht="18" customHeight="1" x14ac:dyDescent="0.25">
      <c r="A76" s="14" t="s">
        <v>77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</row>
    <row r="77" spans="1:6" s="4" customFormat="1" ht="18" customHeight="1" x14ac:dyDescent="0.25">
      <c r="A77" s="14" t="s">
        <v>78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</row>
    <row r="78" spans="1:6" s="4" customFormat="1" ht="18" customHeight="1" x14ac:dyDescent="0.25">
      <c r="A78" s="14" t="s">
        <v>79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</row>
    <row r="79" spans="1:6" s="4" customFormat="1" ht="18" customHeight="1" x14ac:dyDescent="0.25">
      <c r="A79" s="14" t="s">
        <v>80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</row>
    <row r="80" spans="1:6" s="4" customFormat="1" ht="18" customHeight="1" x14ac:dyDescent="0.25">
      <c r="A80" s="14" t="s">
        <v>81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</row>
    <row r="81" spans="1:6" s="4" customFormat="1" ht="18" customHeight="1" x14ac:dyDescent="0.25">
      <c r="A81" s="14" t="s">
        <v>82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</row>
    <row r="82" spans="1:6" s="4" customFormat="1" ht="18" customHeight="1" x14ac:dyDescent="0.25">
      <c r="A82" s="14" t="s">
        <v>83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</row>
    <row r="83" spans="1:6" s="4" customFormat="1" ht="18" customHeight="1" x14ac:dyDescent="0.25">
      <c r="A83" s="14" t="s">
        <v>84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</row>
    <row r="84" spans="1:6" s="4" customFormat="1" ht="18" customHeight="1" x14ac:dyDescent="0.25">
      <c r="A84" s="14" t="s">
        <v>85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</row>
    <row r="85" spans="1:6" s="4" customFormat="1" ht="18" customHeight="1" x14ac:dyDescent="0.25">
      <c r="A85" s="14" t="s">
        <v>86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</row>
    <row r="86" spans="1:6" s="4" customFormat="1" ht="18" customHeight="1" x14ac:dyDescent="0.25">
      <c r="A86" s="14" t="s">
        <v>87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</row>
    <row r="87" spans="1:6" ht="18" customHeight="1" x14ac:dyDescent="0.25"/>
    <row r="88" spans="1:6" ht="18" customHeight="1" x14ac:dyDescent="0.25"/>
    <row r="89" spans="1:6" s="4" customFormat="1" ht="18" customHeight="1" x14ac:dyDescent="0.25">
      <c r="A89" s="237" t="s">
        <v>32</v>
      </c>
      <c r="B89" s="238"/>
      <c r="C89" s="238"/>
      <c r="D89" s="238"/>
      <c r="E89" s="238"/>
      <c r="F89" s="239"/>
    </row>
    <row r="90" spans="1:6" s="4" customFormat="1" ht="30" x14ac:dyDescent="0.25">
      <c r="A90" s="13" t="s">
        <v>0</v>
      </c>
      <c r="B90" s="13" t="s">
        <v>1</v>
      </c>
      <c r="C90" s="13" t="s">
        <v>2</v>
      </c>
      <c r="D90" s="13" t="s">
        <v>3</v>
      </c>
      <c r="E90" s="13" t="s">
        <v>4</v>
      </c>
      <c r="F90" s="13" t="s">
        <v>5</v>
      </c>
    </row>
    <row r="91" spans="1:6" s="4" customFormat="1" ht="18" customHeight="1" x14ac:dyDescent="0.25">
      <c r="A91" s="14" t="s">
        <v>60</v>
      </c>
      <c r="B91" s="29">
        <v>0</v>
      </c>
      <c r="C91" s="1">
        <v>0</v>
      </c>
      <c r="D91" s="1">
        <v>0</v>
      </c>
      <c r="E91" s="1">
        <v>0</v>
      </c>
      <c r="F91" s="1">
        <v>0</v>
      </c>
    </row>
    <row r="92" spans="1:6" s="4" customFormat="1" ht="18" customHeight="1" x14ac:dyDescent="0.25">
      <c r="A92" s="14" t="s">
        <v>77</v>
      </c>
      <c r="B92" s="29">
        <v>0</v>
      </c>
      <c r="C92" s="1">
        <v>0</v>
      </c>
      <c r="D92" s="1">
        <v>0</v>
      </c>
      <c r="E92" s="1">
        <v>0</v>
      </c>
      <c r="F92" s="1">
        <v>0</v>
      </c>
    </row>
    <row r="93" spans="1:6" s="4" customFormat="1" ht="18" customHeight="1" x14ac:dyDescent="0.25">
      <c r="A93" s="14" t="s">
        <v>78</v>
      </c>
      <c r="B93" s="29">
        <v>0</v>
      </c>
      <c r="C93" s="1">
        <v>0</v>
      </c>
      <c r="D93" s="1">
        <v>0</v>
      </c>
      <c r="E93" s="1">
        <v>0</v>
      </c>
      <c r="F93" s="1">
        <v>0</v>
      </c>
    </row>
    <row r="94" spans="1:6" s="4" customFormat="1" ht="18" customHeight="1" x14ac:dyDescent="0.25">
      <c r="A94" s="14" t="s">
        <v>79</v>
      </c>
      <c r="B94" s="29">
        <v>0</v>
      </c>
      <c r="C94" s="1">
        <v>0</v>
      </c>
      <c r="D94" s="1">
        <v>0</v>
      </c>
      <c r="E94" s="1">
        <v>0</v>
      </c>
      <c r="F94" s="1">
        <v>0</v>
      </c>
    </row>
    <row r="95" spans="1:6" s="4" customFormat="1" ht="18" customHeight="1" x14ac:dyDescent="0.25">
      <c r="A95" s="14" t="s">
        <v>80</v>
      </c>
      <c r="B95" s="29">
        <v>0</v>
      </c>
      <c r="C95" s="1">
        <v>0</v>
      </c>
      <c r="D95" s="1">
        <v>0</v>
      </c>
      <c r="E95" s="1">
        <v>0</v>
      </c>
      <c r="F95" s="1">
        <v>0</v>
      </c>
    </row>
    <row r="96" spans="1:6" s="4" customFormat="1" ht="18" customHeight="1" x14ac:dyDescent="0.25">
      <c r="A96" s="14" t="s">
        <v>81</v>
      </c>
      <c r="B96" s="29">
        <v>0</v>
      </c>
      <c r="C96" s="1">
        <v>0</v>
      </c>
      <c r="D96" s="1">
        <v>0</v>
      </c>
      <c r="E96" s="1">
        <v>0</v>
      </c>
      <c r="F96" s="1">
        <v>0</v>
      </c>
    </row>
    <row r="97" spans="1:6" s="4" customFormat="1" ht="18" customHeight="1" x14ac:dyDescent="0.25">
      <c r="A97" s="14" t="s">
        <v>82</v>
      </c>
      <c r="B97" s="29">
        <v>0</v>
      </c>
      <c r="C97" s="1">
        <v>0</v>
      </c>
      <c r="D97" s="1">
        <v>0</v>
      </c>
      <c r="E97" s="1">
        <v>0</v>
      </c>
      <c r="F97" s="1">
        <v>0</v>
      </c>
    </row>
    <row r="98" spans="1:6" s="4" customFormat="1" ht="18" customHeight="1" x14ac:dyDescent="0.25">
      <c r="A98" s="14" t="s">
        <v>83</v>
      </c>
      <c r="B98" s="29">
        <v>0</v>
      </c>
      <c r="C98" s="1">
        <v>0</v>
      </c>
      <c r="D98" s="1">
        <v>0</v>
      </c>
      <c r="E98" s="1">
        <v>0</v>
      </c>
      <c r="F98" s="1">
        <v>0</v>
      </c>
    </row>
    <row r="99" spans="1:6" s="4" customFormat="1" ht="18" customHeight="1" x14ac:dyDescent="0.25">
      <c r="A99" s="14" t="s">
        <v>84</v>
      </c>
      <c r="B99" s="29">
        <v>0</v>
      </c>
      <c r="C99" s="1">
        <v>0</v>
      </c>
      <c r="D99" s="1">
        <v>0</v>
      </c>
      <c r="E99" s="1">
        <v>0</v>
      </c>
      <c r="F99" s="1">
        <v>0</v>
      </c>
    </row>
    <row r="100" spans="1:6" s="4" customFormat="1" ht="18" customHeight="1" x14ac:dyDescent="0.25">
      <c r="A100" s="14" t="s">
        <v>85</v>
      </c>
      <c r="B100" s="29">
        <v>0</v>
      </c>
      <c r="C100" s="1">
        <v>0</v>
      </c>
      <c r="D100" s="1">
        <v>0</v>
      </c>
      <c r="E100" s="1">
        <v>0</v>
      </c>
      <c r="F100" s="1">
        <v>0</v>
      </c>
    </row>
    <row r="101" spans="1:6" s="4" customFormat="1" ht="18" customHeight="1" x14ac:dyDescent="0.25">
      <c r="A101" s="14" t="s">
        <v>86</v>
      </c>
      <c r="B101" s="29">
        <v>0</v>
      </c>
      <c r="C101" s="1">
        <v>0</v>
      </c>
      <c r="D101" s="1">
        <v>0</v>
      </c>
      <c r="E101" s="1">
        <v>0</v>
      </c>
      <c r="F101" s="1">
        <v>0</v>
      </c>
    </row>
    <row r="102" spans="1:6" s="4" customFormat="1" ht="18" customHeight="1" x14ac:dyDescent="0.25">
      <c r="A102" s="14" t="s">
        <v>87</v>
      </c>
      <c r="B102" s="29">
        <v>0</v>
      </c>
      <c r="C102" s="1">
        <v>0</v>
      </c>
      <c r="D102" s="1">
        <v>0</v>
      </c>
      <c r="E102" s="1">
        <v>0</v>
      </c>
      <c r="F102" s="1">
        <v>0</v>
      </c>
    </row>
    <row r="103" spans="1:6" ht="18" customHeight="1" x14ac:dyDescent="0.25">
      <c r="A103" s="15"/>
    </row>
    <row r="104" spans="1:6" s="4" customFormat="1" ht="18" customHeight="1" x14ac:dyDescent="0.25"/>
    <row r="105" spans="1:6" s="4" customFormat="1" ht="18" customHeight="1" x14ac:dyDescent="0.25"/>
    <row r="106" spans="1:6" s="4" customFormat="1" ht="18" customHeight="1" x14ac:dyDescent="0.25"/>
    <row r="107" spans="1:6" s="4" customFormat="1" ht="18" customHeight="1" x14ac:dyDescent="0.25"/>
    <row r="108" spans="1:6" s="4" customFormat="1" ht="18" customHeight="1" x14ac:dyDescent="0.25"/>
    <row r="109" spans="1:6" s="4" customFormat="1" ht="18" customHeight="1" x14ac:dyDescent="0.25">
      <c r="A109" s="12" t="s">
        <v>34</v>
      </c>
    </row>
    <row r="110" spans="1:6" s="4" customFormat="1" ht="18" customHeight="1" x14ac:dyDescent="0.25">
      <c r="A110" s="12"/>
    </row>
    <row r="111" spans="1:6" s="4" customFormat="1" ht="18" customHeight="1" x14ac:dyDescent="0.25">
      <c r="A111" s="237" t="s">
        <v>33</v>
      </c>
      <c r="B111" s="238"/>
      <c r="C111" s="238"/>
      <c r="D111" s="238"/>
      <c r="E111" s="238"/>
      <c r="F111" s="239"/>
    </row>
    <row r="112" spans="1:6" s="4" customFormat="1" ht="30" x14ac:dyDescent="0.25">
      <c r="A112" s="13" t="s">
        <v>0</v>
      </c>
      <c r="B112" s="13" t="s">
        <v>1</v>
      </c>
      <c r="C112" s="13" t="s">
        <v>2</v>
      </c>
      <c r="D112" s="13" t="s">
        <v>3</v>
      </c>
      <c r="E112" s="13" t="s">
        <v>4</v>
      </c>
      <c r="F112" s="13" t="s">
        <v>5</v>
      </c>
    </row>
    <row r="113" spans="1:9" s="4" customFormat="1" ht="18" customHeight="1" x14ac:dyDescent="0.25">
      <c r="A113" s="14" t="s">
        <v>60</v>
      </c>
      <c r="B113" s="47">
        <v>39084</v>
      </c>
      <c r="C113" s="1">
        <v>33878</v>
      </c>
      <c r="D113" s="1">
        <v>1424</v>
      </c>
      <c r="E113" s="1">
        <v>2380</v>
      </c>
      <c r="F113" s="1">
        <v>74386</v>
      </c>
    </row>
    <row r="114" spans="1:9" ht="18" customHeight="1" x14ac:dyDescent="0.25">
      <c r="A114" s="14" t="s">
        <v>77</v>
      </c>
      <c r="B114" s="47">
        <v>25544</v>
      </c>
      <c r="C114" s="1">
        <v>20262</v>
      </c>
      <c r="D114" s="1">
        <v>883</v>
      </c>
      <c r="E114" s="1">
        <v>1262</v>
      </c>
      <c r="F114" s="1">
        <v>46689</v>
      </c>
      <c r="G114" s="25"/>
    </row>
    <row r="115" spans="1:9" ht="18" customHeight="1" x14ac:dyDescent="0.25">
      <c r="A115" s="14" t="s">
        <v>78</v>
      </c>
      <c r="B115" s="82">
        <v>19765</v>
      </c>
      <c r="C115" s="1">
        <v>16458</v>
      </c>
      <c r="D115" s="1">
        <v>710</v>
      </c>
      <c r="E115" s="1">
        <v>1114</v>
      </c>
      <c r="F115" s="1">
        <v>36933</v>
      </c>
      <c r="G115" s="25"/>
    </row>
    <row r="116" spans="1:9" ht="18" customHeight="1" x14ac:dyDescent="0.25">
      <c r="A116" s="14" t="s">
        <v>79</v>
      </c>
      <c r="B116" s="96" t="s">
        <v>7</v>
      </c>
      <c r="C116" s="96" t="s">
        <v>7</v>
      </c>
      <c r="D116" s="96" t="s">
        <v>7</v>
      </c>
      <c r="E116" s="96" t="s">
        <v>7</v>
      </c>
      <c r="F116" s="1">
        <v>29125</v>
      </c>
      <c r="G116" s="25"/>
    </row>
    <row r="117" spans="1:9" ht="18" customHeight="1" x14ac:dyDescent="0.25">
      <c r="A117" s="14" t="s">
        <v>80</v>
      </c>
      <c r="B117" s="96" t="s">
        <v>7</v>
      </c>
      <c r="C117" s="96" t="s">
        <v>7</v>
      </c>
      <c r="D117" s="96" t="s">
        <v>7</v>
      </c>
      <c r="E117" s="96" t="s">
        <v>7</v>
      </c>
      <c r="F117" s="1">
        <v>26547</v>
      </c>
      <c r="G117" s="25"/>
    </row>
    <row r="118" spans="1:9" ht="18" customHeight="1" x14ac:dyDescent="0.25">
      <c r="A118" s="14" t="s">
        <v>81</v>
      </c>
      <c r="B118" s="82">
        <v>11791</v>
      </c>
      <c r="C118" s="1">
        <v>12309</v>
      </c>
      <c r="D118" s="1">
        <v>495</v>
      </c>
      <c r="E118" s="1">
        <v>681</v>
      </c>
      <c r="F118" s="1">
        <v>24595</v>
      </c>
      <c r="G118" s="25"/>
    </row>
    <row r="119" spans="1:9" ht="18" customHeight="1" x14ac:dyDescent="0.25">
      <c r="A119" s="14" t="s">
        <v>82</v>
      </c>
      <c r="B119" s="82">
        <v>10799</v>
      </c>
      <c r="C119" s="1">
        <v>11803</v>
      </c>
      <c r="D119" s="1">
        <v>471</v>
      </c>
      <c r="E119" s="1">
        <v>623</v>
      </c>
      <c r="F119" s="1">
        <v>23073</v>
      </c>
      <c r="G119" s="25"/>
      <c r="H119" s="137"/>
      <c r="I119" s="25"/>
    </row>
    <row r="120" spans="1:9" ht="18" customHeight="1" x14ac:dyDescent="0.25">
      <c r="A120" s="14" t="s">
        <v>83</v>
      </c>
      <c r="B120" s="82">
        <v>10482</v>
      </c>
      <c r="C120" s="1">
        <v>11179</v>
      </c>
      <c r="D120" s="1">
        <v>454</v>
      </c>
      <c r="E120" s="1">
        <v>606</v>
      </c>
      <c r="F120" s="1">
        <v>22115</v>
      </c>
      <c r="G120" s="25"/>
      <c r="H120" s="130"/>
    </row>
    <row r="121" spans="1:9" ht="18" customHeight="1" x14ac:dyDescent="0.25">
      <c r="A121" s="14" t="s">
        <v>84</v>
      </c>
      <c r="B121" s="82">
        <v>8541</v>
      </c>
      <c r="C121" s="1">
        <v>9949</v>
      </c>
      <c r="D121" s="1">
        <v>391</v>
      </c>
      <c r="E121" s="1">
        <v>513</v>
      </c>
      <c r="F121" s="1">
        <v>18881</v>
      </c>
    </row>
    <row r="122" spans="1:9" ht="18" customHeight="1" x14ac:dyDescent="0.25">
      <c r="A122" s="14" t="s">
        <v>85</v>
      </c>
      <c r="B122" s="82">
        <v>5831</v>
      </c>
      <c r="C122" s="1">
        <v>5848</v>
      </c>
      <c r="D122" s="1">
        <v>234</v>
      </c>
      <c r="E122" s="1">
        <v>373</v>
      </c>
      <c r="F122" s="1">
        <v>11913</v>
      </c>
    </row>
    <row r="123" spans="1:9" ht="18" customHeight="1" x14ac:dyDescent="0.25">
      <c r="A123" s="14" t="s">
        <v>86</v>
      </c>
      <c r="B123" s="82">
        <v>5798</v>
      </c>
      <c r="C123" s="94">
        <v>5395</v>
      </c>
      <c r="D123" s="94">
        <v>211</v>
      </c>
      <c r="E123" s="94">
        <v>325</v>
      </c>
      <c r="F123" s="94">
        <v>11404</v>
      </c>
    </row>
    <row r="124" spans="1:9" ht="18" customHeight="1" x14ac:dyDescent="0.25">
      <c r="A124" s="14" t="s">
        <v>87</v>
      </c>
      <c r="B124" s="82">
        <v>5799</v>
      </c>
      <c r="C124" s="1">
        <v>5350</v>
      </c>
      <c r="D124" s="1">
        <v>212</v>
      </c>
      <c r="E124" s="1">
        <v>310</v>
      </c>
      <c r="F124" s="1">
        <v>11361</v>
      </c>
    </row>
    <row r="125" spans="1:9" x14ac:dyDescent="0.25">
      <c r="A125" s="15" t="s">
        <v>109</v>
      </c>
    </row>
    <row r="126" spans="1:9" ht="18" customHeight="1" x14ac:dyDescent="0.25">
      <c r="A126" s="15"/>
    </row>
    <row r="127" spans="1:9" x14ac:dyDescent="0.25">
      <c r="B127" s="25"/>
    </row>
  </sheetData>
  <mergeCells count="7">
    <mergeCell ref="A111:F111"/>
    <mergeCell ref="A3:F3"/>
    <mergeCell ref="A20:F20"/>
    <mergeCell ref="A53:F53"/>
    <mergeCell ref="A73:F73"/>
    <mergeCell ref="A89:F89"/>
    <mergeCell ref="A37:F37"/>
  </mergeCells>
  <phoneticPr fontId="12" type="noConversion"/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0F4B-20C0-4410-A909-6C5D513FF8C8}">
  <dimension ref="A1:E42"/>
  <sheetViews>
    <sheetView tabSelected="1" zoomScaleNormal="100" workbookViewId="0">
      <selection activeCell="A21" sqref="A21"/>
    </sheetView>
  </sheetViews>
  <sheetFormatPr defaultColWidth="15.7109375" defaultRowHeight="15" x14ac:dyDescent="0.25"/>
  <cols>
    <col min="1" max="1" width="20.140625" customWidth="1"/>
    <col min="2" max="2" width="25.28515625" customWidth="1"/>
    <col min="3" max="3" width="23.28515625" bestFit="1" customWidth="1"/>
    <col min="4" max="4" width="25.140625" customWidth="1"/>
    <col min="5" max="5" width="24.42578125" customWidth="1"/>
  </cols>
  <sheetData>
    <row r="1" spans="1:5" ht="17.25" x14ac:dyDescent="0.25">
      <c r="A1" s="221" t="s">
        <v>254</v>
      </c>
      <c r="B1" s="222"/>
      <c r="C1" s="222"/>
      <c r="D1" s="222"/>
      <c r="E1" s="223"/>
    </row>
    <row r="2" spans="1:5" ht="17.25" x14ac:dyDescent="0.25">
      <c r="A2" s="162" t="s">
        <v>0</v>
      </c>
      <c r="B2" s="162" t="s">
        <v>255</v>
      </c>
      <c r="C2" s="162" t="s">
        <v>295</v>
      </c>
      <c r="D2" s="162" t="s">
        <v>256</v>
      </c>
      <c r="E2" s="162" t="s">
        <v>293</v>
      </c>
    </row>
    <row r="3" spans="1:5" x14ac:dyDescent="0.25">
      <c r="A3" s="60" t="s">
        <v>98</v>
      </c>
      <c r="B3" s="224"/>
      <c r="C3" s="225"/>
      <c r="D3" s="225"/>
      <c r="E3" s="226"/>
    </row>
    <row r="4" spans="1:5" x14ac:dyDescent="0.25">
      <c r="A4" s="60" t="s">
        <v>101</v>
      </c>
      <c r="B4" s="227"/>
      <c r="C4" s="228"/>
      <c r="D4" s="228"/>
      <c r="E4" s="229"/>
    </row>
    <row r="5" spans="1:5" x14ac:dyDescent="0.25">
      <c r="A5" s="60" t="s">
        <v>117</v>
      </c>
      <c r="B5" s="227"/>
      <c r="C5" s="228"/>
      <c r="D5" s="228"/>
      <c r="E5" s="229"/>
    </row>
    <row r="6" spans="1:5" x14ac:dyDescent="0.25">
      <c r="A6" s="60" t="s">
        <v>120</v>
      </c>
      <c r="B6" s="227"/>
      <c r="C6" s="228"/>
      <c r="D6" s="228"/>
      <c r="E6" s="229"/>
    </row>
    <row r="7" spans="1:5" x14ac:dyDescent="0.25">
      <c r="A7" s="60" t="s">
        <v>123</v>
      </c>
      <c r="B7" s="227"/>
      <c r="C7" s="228"/>
      <c r="D7" s="228"/>
      <c r="E7" s="229"/>
    </row>
    <row r="8" spans="1:5" x14ac:dyDescent="0.25">
      <c r="A8" s="60" t="s">
        <v>146</v>
      </c>
      <c r="B8" s="227"/>
      <c r="C8" s="228"/>
      <c r="D8" s="228"/>
      <c r="E8" s="229"/>
    </row>
    <row r="9" spans="1:5" x14ac:dyDescent="0.25">
      <c r="A9" s="60" t="s">
        <v>212</v>
      </c>
      <c r="B9" s="227"/>
      <c r="C9" s="228"/>
      <c r="D9" s="228"/>
      <c r="E9" s="229"/>
    </row>
    <row r="10" spans="1:5" x14ac:dyDescent="0.25">
      <c r="A10" s="60" t="s">
        <v>223</v>
      </c>
      <c r="B10" s="227"/>
      <c r="C10" s="228"/>
      <c r="D10" s="228"/>
      <c r="E10" s="229"/>
    </row>
    <row r="11" spans="1:5" x14ac:dyDescent="0.25">
      <c r="A11" s="60" t="s">
        <v>231</v>
      </c>
      <c r="B11" s="227"/>
      <c r="C11" s="228"/>
      <c r="D11" s="228"/>
      <c r="E11" s="229"/>
    </row>
    <row r="12" spans="1:5" x14ac:dyDescent="0.25">
      <c r="A12" s="60" t="s">
        <v>247</v>
      </c>
      <c r="B12" s="230"/>
      <c r="C12" s="231"/>
      <c r="D12" s="231"/>
      <c r="E12" s="232"/>
    </row>
    <row r="13" spans="1:5" x14ac:dyDescent="0.25">
      <c r="A13" s="60" t="s">
        <v>257</v>
      </c>
      <c r="B13" s="163">
        <v>198</v>
      </c>
      <c r="C13" s="189">
        <v>2319</v>
      </c>
      <c r="D13" s="164">
        <v>487</v>
      </c>
      <c r="E13" s="164">
        <v>64482</v>
      </c>
    </row>
    <row r="14" spans="1:5" x14ac:dyDescent="0.25">
      <c r="A14" s="165" t="s">
        <v>258</v>
      </c>
      <c r="B14" s="60">
        <v>139</v>
      </c>
      <c r="C14" s="60">
        <v>4871</v>
      </c>
      <c r="D14" s="60">
        <v>762</v>
      </c>
      <c r="E14" s="60">
        <v>60205</v>
      </c>
    </row>
    <row r="15" spans="1:5" ht="16.5" customHeight="1" x14ac:dyDescent="0.25"/>
    <row r="16" spans="1:5" ht="17.25" x14ac:dyDescent="0.25">
      <c r="A16" s="166" t="s">
        <v>281</v>
      </c>
    </row>
    <row r="17" spans="1:5" x14ac:dyDescent="0.25">
      <c r="A17" t="s">
        <v>282</v>
      </c>
    </row>
    <row r="18" spans="1:5" ht="17.25" x14ac:dyDescent="0.25">
      <c r="A18" t="s">
        <v>259</v>
      </c>
    </row>
    <row r="19" spans="1:5" ht="17.25" x14ac:dyDescent="0.25">
      <c r="A19" t="s">
        <v>283</v>
      </c>
    </row>
    <row r="20" spans="1:5" x14ac:dyDescent="0.25">
      <c r="A20" t="s">
        <v>284</v>
      </c>
    </row>
    <row r="21" spans="1:5" ht="15" customHeight="1" x14ac:dyDescent="0.25">
      <c r="A21" s="182" t="s">
        <v>297</v>
      </c>
    </row>
    <row r="22" spans="1:5" x14ac:dyDescent="0.25">
      <c r="A22" s="182" t="s">
        <v>296</v>
      </c>
    </row>
    <row r="24" spans="1:5" ht="17.25" x14ac:dyDescent="0.25">
      <c r="A24" s="221" t="s">
        <v>294</v>
      </c>
      <c r="B24" s="222"/>
      <c r="C24" s="222"/>
      <c r="D24" s="222"/>
      <c r="E24" s="223"/>
    </row>
    <row r="25" spans="1:5" x14ac:dyDescent="0.25">
      <c r="A25" s="162" t="s">
        <v>0</v>
      </c>
      <c r="B25" s="162" t="s">
        <v>260</v>
      </c>
      <c r="C25" s="162" t="s">
        <v>261</v>
      </c>
      <c r="D25" s="162" t="s">
        <v>262</v>
      </c>
      <c r="E25" s="167" t="s">
        <v>263</v>
      </c>
    </row>
    <row r="26" spans="1:5" x14ac:dyDescent="0.25">
      <c r="A26" s="60" t="s">
        <v>98</v>
      </c>
      <c r="B26" s="224"/>
      <c r="C26" s="225"/>
      <c r="D26" s="225"/>
      <c r="E26" s="226"/>
    </row>
    <row r="27" spans="1:5" x14ac:dyDescent="0.25">
      <c r="A27" s="60" t="s">
        <v>101</v>
      </c>
      <c r="B27" s="227"/>
      <c r="C27" s="228"/>
      <c r="D27" s="228"/>
      <c r="E27" s="229"/>
    </row>
    <row r="28" spans="1:5" x14ac:dyDescent="0.25">
      <c r="A28" s="60" t="s">
        <v>117</v>
      </c>
      <c r="B28" s="227"/>
      <c r="C28" s="228"/>
      <c r="D28" s="228"/>
      <c r="E28" s="229"/>
    </row>
    <row r="29" spans="1:5" x14ac:dyDescent="0.25">
      <c r="A29" s="60" t="s">
        <v>120</v>
      </c>
      <c r="B29" s="227"/>
      <c r="C29" s="228"/>
      <c r="D29" s="228"/>
      <c r="E29" s="229"/>
    </row>
    <row r="30" spans="1:5" x14ac:dyDescent="0.25">
      <c r="A30" s="60" t="s">
        <v>123</v>
      </c>
      <c r="B30" s="227"/>
      <c r="C30" s="228"/>
      <c r="D30" s="228"/>
      <c r="E30" s="229"/>
    </row>
    <row r="31" spans="1:5" x14ac:dyDescent="0.25">
      <c r="A31" s="60" t="s">
        <v>146</v>
      </c>
      <c r="B31" s="227"/>
      <c r="C31" s="228"/>
      <c r="D31" s="228"/>
      <c r="E31" s="229"/>
    </row>
    <row r="32" spans="1:5" x14ac:dyDescent="0.25">
      <c r="A32" s="60" t="s">
        <v>212</v>
      </c>
      <c r="B32" s="227"/>
      <c r="C32" s="228"/>
      <c r="D32" s="228"/>
      <c r="E32" s="229"/>
    </row>
    <row r="33" spans="1:5" x14ac:dyDescent="0.25">
      <c r="A33" s="60" t="s">
        <v>223</v>
      </c>
      <c r="B33" s="227"/>
      <c r="C33" s="228"/>
      <c r="D33" s="228"/>
      <c r="E33" s="229"/>
    </row>
    <row r="34" spans="1:5" x14ac:dyDescent="0.25">
      <c r="A34" s="60" t="s">
        <v>231</v>
      </c>
      <c r="B34" s="227"/>
      <c r="C34" s="228"/>
      <c r="D34" s="228"/>
      <c r="E34" s="229"/>
    </row>
    <row r="35" spans="1:5" x14ac:dyDescent="0.25">
      <c r="A35" s="60" t="s">
        <v>247</v>
      </c>
      <c r="B35" s="230"/>
      <c r="C35" s="231"/>
      <c r="D35" s="231"/>
      <c r="E35" s="232"/>
    </row>
    <row r="36" spans="1:5" x14ac:dyDescent="0.25">
      <c r="A36" s="60" t="s">
        <v>257</v>
      </c>
      <c r="B36" s="163">
        <v>45681</v>
      </c>
      <c r="C36" s="164">
        <v>18190</v>
      </c>
      <c r="D36" s="164">
        <v>611</v>
      </c>
      <c r="E36" s="164">
        <v>64482</v>
      </c>
    </row>
    <row r="37" spans="1:5" x14ac:dyDescent="0.25">
      <c r="A37" s="165" t="s">
        <v>258</v>
      </c>
      <c r="B37" s="60">
        <v>43139</v>
      </c>
      <c r="C37" s="60">
        <v>16456</v>
      </c>
      <c r="D37" s="60">
        <v>557</v>
      </c>
      <c r="E37" s="60">
        <v>60205</v>
      </c>
    </row>
    <row r="39" spans="1:5" ht="17.25" x14ac:dyDescent="0.25">
      <c r="A39" t="s">
        <v>285</v>
      </c>
    </row>
    <row r="40" spans="1:5" x14ac:dyDescent="0.25">
      <c r="A40" t="s">
        <v>284</v>
      </c>
    </row>
    <row r="41" spans="1:5" x14ac:dyDescent="0.25">
      <c r="A41" s="182"/>
    </row>
    <row r="42" spans="1:5" x14ac:dyDescent="0.25">
      <c r="A42" s="182"/>
    </row>
  </sheetData>
  <mergeCells count="4">
    <mergeCell ref="A1:E1"/>
    <mergeCell ref="B3:E12"/>
    <mergeCell ref="A24:E24"/>
    <mergeCell ref="B26:E35"/>
  </mergeCells>
  <pageMargins left="0.7" right="0.7" top="0.75" bottom="0.75" header="0.3" footer="0.3"/>
  <pageSetup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8B5A-2CC1-49A3-AF89-791F4F2CEFDA}">
  <dimension ref="A1:G71"/>
  <sheetViews>
    <sheetView topLeftCell="A4" zoomScaleNormal="100" workbookViewId="0">
      <selection activeCell="S30" sqref="S30:S31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2" t="s">
        <v>35</v>
      </c>
    </row>
    <row r="2" spans="1:6" ht="18" customHeight="1" x14ac:dyDescent="0.25">
      <c r="A2" s="4"/>
      <c r="B2" s="4"/>
      <c r="C2" s="4"/>
      <c r="D2" s="4"/>
      <c r="E2" s="4"/>
      <c r="F2" s="4"/>
    </row>
    <row r="3" spans="1:6" ht="30" customHeight="1" x14ac:dyDescent="0.25">
      <c r="A3" s="259" t="s">
        <v>41</v>
      </c>
      <c r="B3" s="260"/>
      <c r="C3" s="260"/>
      <c r="D3" s="260"/>
      <c r="E3" s="260"/>
      <c r="F3" s="261"/>
    </row>
    <row r="4" spans="1:6" ht="30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59</v>
      </c>
    </row>
    <row r="5" spans="1:6" ht="18" customHeight="1" x14ac:dyDescent="0.25">
      <c r="A5" s="14" t="s">
        <v>60</v>
      </c>
      <c r="B5" s="94">
        <v>1524</v>
      </c>
      <c r="C5" s="1">
        <v>898</v>
      </c>
      <c r="D5" s="1">
        <v>33</v>
      </c>
      <c r="E5" s="1">
        <v>31</v>
      </c>
      <c r="F5" s="89" t="s">
        <v>143</v>
      </c>
    </row>
    <row r="6" spans="1:6" ht="18" customHeight="1" x14ac:dyDescent="0.25">
      <c r="A6" s="14" t="s">
        <v>77</v>
      </c>
      <c r="B6" s="94">
        <v>1365</v>
      </c>
      <c r="C6" s="1">
        <v>751</v>
      </c>
      <c r="D6" s="1">
        <v>50</v>
      </c>
      <c r="E6" s="1">
        <v>37</v>
      </c>
      <c r="F6" s="89" t="s">
        <v>142</v>
      </c>
    </row>
    <row r="7" spans="1:6" ht="18" customHeight="1" x14ac:dyDescent="0.25">
      <c r="A7" s="14" t="s">
        <v>78</v>
      </c>
      <c r="B7" s="94">
        <v>1433</v>
      </c>
      <c r="C7" s="1">
        <v>893</v>
      </c>
      <c r="D7" s="1">
        <v>49</v>
      </c>
      <c r="E7" s="1">
        <v>38</v>
      </c>
      <c r="F7" s="89" t="s">
        <v>141</v>
      </c>
    </row>
    <row r="8" spans="1:6" ht="18" customHeight="1" x14ac:dyDescent="0.25">
      <c r="A8" s="14" t="s">
        <v>79</v>
      </c>
      <c r="B8" s="94">
        <v>0</v>
      </c>
      <c r="C8" s="1">
        <v>0</v>
      </c>
      <c r="D8" s="1">
        <v>0</v>
      </c>
      <c r="E8" s="1">
        <v>0</v>
      </c>
      <c r="F8" s="1">
        <v>0</v>
      </c>
    </row>
    <row r="9" spans="1:6" ht="18" customHeight="1" x14ac:dyDescent="0.25">
      <c r="A9" s="14" t="s">
        <v>80</v>
      </c>
      <c r="B9" s="94">
        <v>0</v>
      </c>
      <c r="C9" s="1">
        <v>0</v>
      </c>
      <c r="D9" s="1">
        <v>0</v>
      </c>
      <c r="E9" s="1">
        <v>0</v>
      </c>
      <c r="F9" s="1">
        <v>0</v>
      </c>
    </row>
    <row r="10" spans="1:6" ht="18" customHeight="1" x14ac:dyDescent="0.25">
      <c r="A10" s="14" t="s">
        <v>81</v>
      </c>
      <c r="B10" s="94">
        <v>0</v>
      </c>
      <c r="C10" s="1">
        <v>0</v>
      </c>
      <c r="D10" s="1">
        <v>0</v>
      </c>
      <c r="E10" s="1">
        <v>0</v>
      </c>
      <c r="F10" s="1">
        <v>0</v>
      </c>
    </row>
    <row r="11" spans="1:6" ht="18" customHeight="1" x14ac:dyDescent="0.25">
      <c r="A11" s="14" t="s">
        <v>82</v>
      </c>
      <c r="B11" s="94">
        <v>0</v>
      </c>
      <c r="C11" s="1">
        <v>0</v>
      </c>
      <c r="D11" s="1">
        <v>0</v>
      </c>
      <c r="E11" s="1">
        <v>0</v>
      </c>
      <c r="F11" s="1">
        <v>0</v>
      </c>
    </row>
    <row r="12" spans="1:6" ht="18" customHeight="1" x14ac:dyDescent="0.25">
      <c r="A12" s="14" t="s">
        <v>83</v>
      </c>
      <c r="B12" s="94">
        <v>0</v>
      </c>
      <c r="C12" s="1">
        <v>0</v>
      </c>
      <c r="D12" s="1">
        <v>0</v>
      </c>
      <c r="E12" s="1">
        <v>0</v>
      </c>
      <c r="F12" s="1">
        <v>0</v>
      </c>
    </row>
    <row r="13" spans="1:6" ht="18" customHeight="1" x14ac:dyDescent="0.25">
      <c r="A13" s="14" t="s">
        <v>84</v>
      </c>
      <c r="B13" s="94">
        <v>0</v>
      </c>
      <c r="C13" s="1">
        <v>0</v>
      </c>
      <c r="D13" s="1">
        <v>0</v>
      </c>
      <c r="E13" s="1">
        <v>0</v>
      </c>
      <c r="F13" s="1">
        <v>0</v>
      </c>
    </row>
    <row r="14" spans="1:6" ht="18" customHeight="1" x14ac:dyDescent="0.25">
      <c r="A14" s="14" t="s">
        <v>85</v>
      </c>
      <c r="B14" s="94">
        <v>0</v>
      </c>
      <c r="C14" s="1">
        <v>0</v>
      </c>
      <c r="D14" s="1">
        <v>0</v>
      </c>
      <c r="E14" s="1">
        <v>0</v>
      </c>
      <c r="F14" s="1">
        <v>0</v>
      </c>
    </row>
    <row r="15" spans="1:6" ht="18" customHeight="1" x14ac:dyDescent="0.25">
      <c r="A15" s="14" t="s">
        <v>86</v>
      </c>
      <c r="B15" s="94">
        <v>0</v>
      </c>
      <c r="C15" s="1">
        <v>0</v>
      </c>
      <c r="D15" s="1">
        <v>0</v>
      </c>
      <c r="E15" s="1">
        <v>0</v>
      </c>
      <c r="F15" s="1">
        <v>0</v>
      </c>
    </row>
    <row r="16" spans="1:6" ht="18" customHeight="1" x14ac:dyDescent="0.25">
      <c r="A16" s="14" t="s">
        <v>87</v>
      </c>
      <c r="B16" s="94">
        <v>0</v>
      </c>
      <c r="C16" s="1">
        <v>0</v>
      </c>
      <c r="D16" s="1">
        <v>0</v>
      </c>
      <c r="E16" s="1">
        <v>0</v>
      </c>
      <c r="F16" s="1">
        <v>0</v>
      </c>
    </row>
    <row r="17" spans="1:6" x14ac:dyDescent="0.25">
      <c r="A17" s="15" t="s">
        <v>109</v>
      </c>
      <c r="B17" s="4"/>
      <c r="C17" s="4"/>
      <c r="D17" s="4"/>
      <c r="E17" s="4"/>
      <c r="F17" s="4"/>
    </row>
    <row r="18" spans="1:6" x14ac:dyDescent="0.25">
      <c r="A18" s="15" t="s">
        <v>140</v>
      </c>
      <c r="B18" s="4"/>
      <c r="C18" s="4"/>
      <c r="D18" s="4"/>
      <c r="E18" s="4"/>
      <c r="F18" s="4"/>
    </row>
    <row r="19" spans="1:6" ht="18" customHeight="1" x14ac:dyDescent="0.25">
      <c r="A19" s="84"/>
      <c r="B19" s="4"/>
      <c r="C19" s="4"/>
      <c r="D19" s="4"/>
      <c r="E19" s="4"/>
      <c r="F19" s="4"/>
    </row>
    <row r="20" spans="1:6" ht="29.25" customHeight="1" x14ac:dyDescent="0.25">
      <c r="A20" s="259" t="s">
        <v>52</v>
      </c>
      <c r="B20" s="260"/>
      <c r="C20" s="260"/>
      <c r="D20" s="260"/>
      <c r="E20" s="260"/>
      <c r="F20" s="261"/>
    </row>
    <row r="21" spans="1:6" ht="30" x14ac:dyDescent="0.25">
      <c r="A21" s="13" t="s">
        <v>0</v>
      </c>
      <c r="B21" s="13" t="s">
        <v>1</v>
      </c>
      <c r="C21" s="13" t="s">
        <v>2</v>
      </c>
      <c r="D21" s="13" t="s">
        <v>3</v>
      </c>
      <c r="E21" s="13" t="s">
        <v>4</v>
      </c>
      <c r="F21" s="13" t="s">
        <v>5</v>
      </c>
    </row>
    <row r="22" spans="1:6" ht="18" customHeight="1" x14ac:dyDescent="0.25">
      <c r="A22" s="14" t="s">
        <v>60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ht="18" customHeight="1" x14ac:dyDescent="0.25">
      <c r="A23" s="14" t="s">
        <v>77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6" ht="18" customHeight="1" x14ac:dyDescent="0.25">
      <c r="A24" s="14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6" ht="18" customHeight="1" x14ac:dyDescent="0.25">
      <c r="A25" s="14" t="s">
        <v>79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</row>
    <row r="26" spans="1:6" ht="18" customHeight="1" x14ac:dyDescent="0.25">
      <c r="A26" s="14" t="s">
        <v>80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</row>
    <row r="27" spans="1:6" ht="18" customHeight="1" x14ac:dyDescent="0.25">
      <c r="A27" s="14" t="s">
        <v>81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6" ht="18" customHeight="1" x14ac:dyDescent="0.25">
      <c r="A28" s="14" t="s">
        <v>82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</row>
    <row r="29" spans="1:6" ht="18" customHeight="1" x14ac:dyDescent="0.25">
      <c r="A29" s="14" t="s">
        <v>83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</row>
    <row r="30" spans="1:6" ht="18" customHeight="1" x14ac:dyDescent="0.25">
      <c r="A30" s="14" t="s">
        <v>84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ht="18" customHeight="1" x14ac:dyDescent="0.25">
      <c r="A31" s="14" t="s">
        <v>85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ht="18" customHeight="1" x14ac:dyDescent="0.25">
      <c r="A32" s="14" t="s">
        <v>86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</row>
    <row r="33" spans="1:7" ht="18" customHeight="1" x14ac:dyDescent="0.25">
      <c r="A33" s="14" t="s">
        <v>87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7" ht="18" customHeight="1" x14ac:dyDescent="0.25">
      <c r="A34" s="97"/>
      <c r="B34" s="3"/>
      <c r="C34" s="3"/>
      <c r="D34" s="3"/>
      <c r="E34" s="3"/>
      <c r="F34" s="3"/>
    </row>
    <row r="35" spans="1:7" ht="18" customHeight="1" x14ac:dyDescent="0.25">
      <c r="A35" s="97"/>
      <c r="B35" s="3"/>
      <c r="C35" s="3"/>
      <c r="D35" s="3"/>
      <c r="E35" s="3"/>
      <c r="F35" s="3"/>
    </row>
    <row r="36" spans="1:7" ht="18" customHeight="1" x14ac:dyDescent="0.25">
      <c r="A36" s="12" t="s">
        <v>37</v>
      </c>
    </row>
    <row r="37" spans="1:7" ht="18" customHeight="1" x14ac:dyDescent="0.25">
      <c r="A37" s="4"/>
      <c r="B37" s="4"/>
      <c r="C37" s="4"/>
      <c r="D37" s="4"/>
      <c r="E37" s="4"/>
      <c r="F37" s="4"/>
    </row>
    <row r="38" spans="1:7" ht="18" customHeight="1" x14ac:dyDescent="0.25">
      <c r="A38" s="259" t="s">
        <v>38</v>
      </c>
      <c r="B38" s="260"/>
      <c r="C38" s="260"/>
      <c r="D38" s="260"/>
      <c r="E38" s="260"/>
      <c r="F38" s="261"/>
    </row>
    <row r="39" spans="1:7" ht="30" x14ac:dyDescent="0.25">
      <c r="A39" s="13" t="s">
        <v>0</v>
      </c>
      <c r="B39" s="13" t="s">
        <v>1</v>
      </c>
      <c r="C39" s="13" t="s">
        <v>2</v>
      </c>
      <c r="D39" s="13" t="s">
        <v>3</v>
      </c>
      <c r="E39" s="13" t="s">
        <v>4</v>
      </c>
      <c r="F39" s="13" t="s">
        <v>5</v>
      </c>
    </row>
    <row r="40" spans="1:7" ht="18" customHeight="1" x14ac:dyDescent="0.25">
      <c r="A40" s="14" t="s">
        <v>60</v>
      </c>
      <c r="B40" s="18">
        <v>986120</v>
      </c>
      <c r="C40" s="1">
        <v>326389</v>
      </c>
      <c r="D40" s="1">
        <v>13705</v>
      </c>
      <c r="E40" s="1">
        <v>65778</v>
      </c>
      <c r="F40" s="1">
        <v>1326214</v>
      </c>
    </row>
    <row r="41" spans="1:7" ht="18" customHeight="1" x14ac:dyDescent="0.25">
      <c r="A41" s="14" t="s">
        <v>77</v>
      </c>
      <c r="B41" s="18">
        <v>985531</v>
      </c>
      <c r="C41" s="1">
        <v>327182</v>
      </c>
      <c r="D41" s="1">
        <v>13750</v>
      </c>
      <c r="E41" s="1">
        <v>66434</v>
      </c>
      <c r="F41" s="1">
        <v>1326463</v>
      </c>
    </row>
    <row r="42" spans="1:7" ht="18" customHeight="1" x14ac:dyDescent="0.25">
      <c r="A42" s="14" t="s">
        <v>78</v>
      </c>
      <c r="B42" s="18">
        <v>985018</v>
      </c>
      <c r="C42" s="1">
        <v>329619</v>
      </c>
      <c r="D42" s="1">
        <v>13863</v>
      </c>
      <c r="E42" s="1">
        <v>67368</v>
      </c>
      <c r="F42" s="1">
        <v>1328500</v>
      </c>
    </row>
    <row r="43" spans="1:7" ht="18" customHeight="1" x14ac:dyDescent="0.25">
      <c r="A43" s="14" t="s">
        <v>130</v>
      </c>
      <c r="B43" s="98" t="s">
        <v>7</v>
      </c>
      <c r="C43" s="98" t="s">
        <v>7</v>
      </c>
      <c r="D43" s="98" t="s">
        <v>7</v>
      </c>
      <c r="E43" s="98" t="s">
        <v>7</v>
      </c>
      <c r="F43" s="98" t="s">
        <v>7</v>
      </c>
    </row>
    <row r="44" spans="1:7" ht="18" customHeight="1" x14ac:dyDescent="0.25">
      <c r="A44" s="14" t="s">
        <v>80</v>
      </c>
      <c r="B44" s="98" t="s">
        <v>7</v>
      </c>
      <c r="C44" s="98" t="s">
        <v>7</v>
      </c>
      <c r="D44" s="98" t="s">
        <v>7</v>
      </c>
      <c r="E44" s="98" t="s">
        <v>7</v>
      </c>
      <c r="F44" s="94">
        <v>1324001</v>
      </c>
    </row>
    <row r="45" spans="1:7" ht="18" customHeight="1" x14ac:dyDescent="0.25">
      <c r="A45" s="14" t="s">
        <v>81</v>
      </c>
      <c r="B45" s="18">
        <v>981935</v>
      </c>
      <c r="C45" s="1">
        <v>329884</v>
      </c>
      <c r="D45" s="1">
        <v>13725</v>
      </c>
      <c r="E45" s="1">
        <v>66470</v>
      </c>
      <c r="F45" s="1">
        <v>1325544</v>
      </c>
    </row>
    <row r="46" spans="1:7" ht="18" customHeight="1" x14ac:dyDescent="0.25">
      <c r="A46" s="14" t="s">
        <v>82</v>
      </c>
      <c r="B46" s="18">
        <v>978821</v>
      </c>
      <c r="C46" s="1">
        <v>330006</v>
      </c>
      <c r="D46" s="1">
        <v>13605</v>
      </c>
      <c r="E46" s="1">
        <v>55513</v>
      </c>
      <c r="F46" s="1">
        <v>1322432</v>
      </c>
      <c r="G46" s="25"/>
    </row>
    <row r="47" spans="1:7" ht="18" customHeight="1" x14ac:dyDescent="0.25">
      <c r="A47" s="14" t="s">
        <v>83</v>
      </c>
      <c r="B47" s="18">
        <v>980478</v>
      </c>
      <c r="C47" s="1">
        <v>330030</v>
      </c>
      <c r="D47" s="1">
        <v>13414</v>
      </c>
      <c r="E47" s="1">
        <v>65497</v>
      </c>
      <c r="F47" s="1">
        <v>1323922</v>
      </c>
      <c r="G47" s="25"/>
    </row>
    <row r="48" spans="1:7" ht="18" customHeight="1" x14ac:dyDescent="0.25">
      <c r="A48" s="14" t="s">
        <v>84</v>
      </c>
      <c r="B48" s="18">
        <v>979902</v>
      </c>
      <c r="C48" s="1">
        <v>331850</v>
      </c>
      <c r="D48" s="1">
        <v>13394</v>
      </c>
      <c r="E48" s="1">
        <v>64933</v>
      </c>
      <c r="F48" s="1">
        <v>1325146</v>
      </c>
    </row>
    <row r="49" spans="1:6" ht="18" customHeight="1" x14ac:dyDescent="0.25">
      <c r="A49" s="14" t="s">
        <v>85</v>
      </c>
      <c r="B49" s="18">
        <v>984806</v>
      </c>
      <c r="C49" s="1">
        <v>327933</v>
      </c>
      <c r="D49" s="1">
        <v>13179</v>
      </c>
      <c r="E49" s="1">
        <v>63243</v>
      </c>
      <c r="F49" s="1">
        <v>1325918</v>
      </c>
    </row>
    <row r="50" spans="1:6" ht="18" customHeight="1" x14ac:dyDescent="0.25">
      <c r="A50" s="14" t="s">
        <v>86</v>
      </c>
      <c r="B50" s="18">
        <v>995728</v>
      </c>
      <c r="C50" s="1">
        <v>318876</v>
      </c>
      <c r="D50" s="1">
        <v>12416</v>
      </c>
      <c r="E50" s="1">
        <v>57863</v>
      </c>
      <c r="F50" s="1">
        <v>1327020</v>
      </c>
    </row>
    <row r="51" spans="1:6" ht="18" customHeight="1" x14ac:dyDescent="0.25">
      <c r="A51" s="14" t="s">
        <v>87</v>
      </c>
      <c r="B51" s="18">
        <v>1005076</v>
      </c>
      <c r="C51" s="1">
        <v>314364</v>
      </c>
      <c r="D51" s="1">
        <v>12074</v>
      </c>
      <c r="E51" s="1">
        <v>52371</v>
      </c>
      <c r="F51" s="1">
        <v>1331514</v>
      </c>
    </row>
    <row r="52" spans="1:6" ht="18" customHeight="1" x14ac:dyDescent="0.25">
      <c r="A52" s="14" t="s">
        <v>279</v>
      </c>
      <c r="B52" s="18"/>
      <c r="C52" s="1"/>
      <c r="D52" s="1"/>
      <c r="E52" s="1"/>
      <c r="F52" s="1"/>
    </row>
    <row r="53" spans="1:6" x14ac:dyDescent="0.25">
      <c r="A53" s="15" t="s">
        <v>139</v>
      </c>
      <c r="B53" s="4"/>
      <c r="C53" s="4"/>
      <c r="D53" s="4"/>
      <c r="E53" s="4"/>
      <c r="F53" s="4"/>
    </row>
    <row r="54" spans="1:6" x14ac:dyDescent="0.25">
      <c r="A54" s="15" t="s">
        <v>137</v>
      </c>
      <c r="B54" s="4"/>
      <c r="C54" s="4"/>
      <c r="D54" s="4"/>
      <c r="E54" s="4"/>
      <c r="F54" s="4"/>
    </row>
    <row r="55" spans="1:6" ht="18" customHeight="1" x14ac:dyDescent="0.25">
      <c r="A55" s="15"/>
      <c r="B55" s="4"/>
      <c r="C55" s="4"/>
      <c r="D55" s="4"/>
      <c r="E55" s="4"/>
      <c r="F55" s="4"/>
    </row>
    <row r="56" spans="1:6" ht="18" customHeight="1" x14ac:dyDescent="0.25">
      <c r="B56" s="4"/>
      <c r="C56" s="4"/>
      <c r="D56" s="4"/>
      <c r="E56" s="4"/>
      <c r="F56" s="4"/>
    </row>
    <row r="57" spans="1:6" ht="18" customHeight="1" x14ac:dyDescent="0.25">
      <c r="A57" s="259" t="s">
        <v>36</v>
      </c>
      <c r="B57" s="260"/>
      <c r="C57" s="260"/>
      <c r="D57" s="260"/>
      <c r="E57" s="260"/>
      <c r="F57" s="261"/>
    </row>
    <row r="58" spans="1:6" ht="30" x14ac:dyDescent="0.25">
      <c r="A58" s="13" t="s">
        <v>0</v>
      </c>
      <c r="B58" s="13" t="s">
        <v>1</v>
      </c>
      <c r="C58" s="13" t="s">
        <v>2</v>
      </c>
      <c r="D58" s="13" t="s">
        <v>3</v>
      </c>
      <c r="E58" s="13" t="s">
        <v>4</v>
      </c>
      <c r="F58" s="13" t="s">
        <v>5</v>
      </c>
    </row>
    <row r="59" spans="1:6" ht="18" customHeight="1" x14ac:dyDescent="0.25">
      <c r="A59" s="14" t="s">
        <v>60</v>
      </c>
      <c r="B59" s="89" t="s">
        <v>7</v>
      </c>
      <c r="C59" s="89" t="s">
        <v>7</v>
      </c>
      <c r="D59" s="89" t="s">
        <v>7</v>
      </c>
      <c r="E59" s="89" t="s">
        <v>7</v>
      </c>
      <c r="F59" s="89" t="s">
        <v>7</v>
      </c>
    </row>
    <row r="60" spans="1:6" ht="18" customHeight="1" x14ac:dyDescent="0.25">
      <c r="A60" s="14" t="s">
        <v>77</v>
      </c>
      <c r="B60" s="89" t="s">
        <v>7</v>
      </c>
      <c r="C60" s="89" t="s">
        <v>7</v>
      </c>
      <c r="D60" s="89" t="s">
        <v>7</v>
      </c>
      <c r="E60" s="89" t="s">
        <v>7</v>
      </c>
      <c r="F60" s="89" t="s">
        <v>7</v>
      </c>
    </row>
    <row r="61" spans="1:6" ht="18" customHeight="1" x14ac:dyDescent="0.25">
      <c r="A61" s="14" t="s">
        <v>78</v>
      </c>
      <c r="B61" s="89" t="s">
        <v>7</v>
      </c>
      <c r="C61" s="89" t="s">
        <v>7</v>
      </c>
      <c r="D61" s="89" t="s">
        <v>7</v>
      </c>
      <c r="E61" s="89" t="s">
        <v>7</v>
      </c>
      <c r="F61" s="89" t="s">
        <v>7</v>
      </c>
    </row>
    <row r="62" spans="1:6" ht="18" customHeight="1" x14ac:dyDescent="0.25">
      <c r="A62" s="14" t="s">
        <v>79</v>
      </c>
      <c r="B62" s="89" t="s">
        <v>7</v>
      </c>
      <c r="C62" s="89" t="s">
        <v>7</v>
      </c>
      <c r="D62" s="89" t="s">
        <v>7</v>
      </c>
      <c r="E62" s="89" t="s">
        <v>7</v>
      </c>
      <c r="F62" s="89" t="s">
        <v>7</v>
      </c>
    </row>
    <row r="63" spans="1:6" ht="18" customHeight="1" x14ac:dyDescent="0.25">
      <c r="A63" s="14" t="s">
        <v>80</v>
      </c>
      <c r="B63" s="89" t="s">
        <v>7</v>
      </c>
      <c r="C63" s="89" t="s">
        <v>7</v>
      </c>
      <c r="D63" s="89" t="s">
        <v>7</v>
      </c>
      <c r="E63" s="89" t="s">
        <v>7</v>
      </c>
      <c r="F63" s="89" t="s">
        <v>7</v>
      </c>
    </row>
    <row r="64" spans="1:6" ht="18" customHeight="1" x14ac:dyDescent="0.25">
      <c r="A64" s="14" t="s">
        <v>81</v>
      </c>
      <c r="B64" s="89" t="s">
        <v>7</v>
      </c>
      <c r="C64" s="89" t="s">
        <v>7</v>
      </c>
      <c r="D64" s="89" t="s">
        <v>7</v>
      </c>
      <c r="E64" s="89" t="s">
        <v>7</v>
      </c>
      <c r="F64" s="89" t="s">
        <v>7</v>
      </c>
    </row>
    <row r="65" spans="1:6" ht="18" customHeight="1" x14ac:dyDescent="0.25">
      <c r="A65" s="14" t="s">
        <v>82</v>
      </c>
      <c r="B65" s="89" t="s">
        <v>7</v>
      </c>
      <c r="C65" s="89" t="s">
        <v>7</v>
      </c>
      <c r="D65" s="89" t="s">
        <v>7</v>
      </c>
      <c r="E65" s="89" t="s">
        <v>7</v>
      </c>
      <c r="F65" s="89" t="s">
        <v>7</v>
      </c>
    </row>
    <row r="66" spans="1:6" ht="18" customHeight="1" x14ac:dyDescent="0.25">
      <c r="A66" s="14" t="s">
        <v>83</v>
      </c>
      <c r="B66" s="89" t="s">
        <v>7</v>
      </c>
      <c r="C66" s="89" t="s">
        <v>7</v>
      </c>
      <c r="D66" s="89" t="s">
        <v>7</v>
      </c>
      <c r="E66" s="89" t="s">
        <v>7</v>
      </c>
      <c r="F66" s="89" t="s">
        <v>7</v>
      </c>
    </row>
    <row r="67" spans="1:6" ht="18" customHeight="1" x14ac:dyDescent="0.25">
      <c r="A67" s="14" t="s">
        <v>84</v>
      </c>
      <c r="B67" s="89" t="s">
        <v>7</v>
      </c>
      <c r="C67" s="89" t="s">
        <v>7</v>
      </c>
      <c r="D67" s="89" t="s">
        <v>7</v>
      </c>
      <c r="E67" s="89" t="s">
        <v>7</v>
      </c>
      <c r="F67" s="89" t="s">
        <v>7</v>
      </c>
    </row>
    <row r="68" spans="1:6" ht="18" customHeight="1" x14ac:dyDescent="0.25">
      <c r="A68" s="14" t="s">
        <v>85</v>
      </c>
      <c r="B68" s="89" t="s">
        <v>7</v>
      </c>
      <c r="C68" s="89" t="s">
        <v>7</v>
      </c>
      <c r="D68" s="89" t="s">
        <v>7</v>
      </c>
      <c r="E68" s="89" t="s">
        <v>7</v>
      </c>
      <c r="F68" s="89" t="s">
        <v>7</v>
      </c>
    </row>
    <row r="69" spans="1:6" ht="18" customHeight="1" x14ac:dyDescent="0.25">
      <c r="A69" s="14" t="s">
        <v>86</v>
      </c>
      <c r="B69" s="89" t="s">
        <v>7</v>
      </c>
      <c r="C69" s="89" t="s">
        <v>7</v>
      </c>
      <c r="D69" s="89" t="s">
        <v>7</v>
      </c>
      <c r="E69" s="89" t="s">
        <v>7</v>
      </c>
      <c r="F69" s="89" t="s">
        <v>7</v>
      </c>
    </row>
    <row r="70" spans="1:6" ht="18" customHeight="1" x14ac:dyDescent="0.25">
      <c r="A70" s="14" t="s">
        <v>87</v>
      </c>
      <c r="B70" s="89" t="s">
        <v>7</v>
      </c>
      <c r="C70" s="89" t="s">
        <v>7</v>
      </c>
      <c r="D70" s="89" t="s">
        <v>7</v>
      </c>
      <c r="E70" s="89" t="s">
        <v>7</v>
      </c>
      <c r="F70" s="89" t="s">
        <v>7</v>
      </c>
    </row>
    <row r="71" spans="1:6" ht="18" customHeight="1" x14ac:dyDescent="0.25">
      <c r="A71" s="15" t="s">
        <v>144</v>
      </c>
    </row>
  </sheetData>
  <mergeCells count="4">
    <mergeCell ref="A3:F3"/>
    <mergeCell ref="A20:F20"/>
    <mergeCell ref="A38:F38"/>
    <mergeCell ref="A57:F57"/>
  </mergeCells>
  <phoneticPr fontId="12" type="noConversion"/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5B63-4906-4BE3-8DDE-E92630833A6B}">
  <dimension ref="A1:G31"/>
  <sheetViews>
    <sheetView topLeftCell="A3" zoomScaleNormal="100" workbookViewId="0">
      <selection activeCell="Q29" sqref="Q29"/>
    </sheetView>
  </sheetViews>
  <sheetFormatPr defaultColWidth="9.140625" defaultRowHeight="12.75" x14ac:dyDescent="0.2"/>
  <cols>
    <col min="1" max="1" width="13.85546875" style="52" customWidth="1"/>
    <col min="2" max="2" width="12.42578125" style="52" customWidth="1"/>
    <col min="3" max="3" width="11.85546875" style="52" customWidth="1"/>
    <col min="4" max="4" width="8.28515625" style="52" customWidth="1"/>
    <col min="5" max="5" width="15.140625" style="52" customWidth="1"/>
    <col min="6" max="6" width="12.140625" style="52" customWidth="1"/>
    <col min="7" max="7" width="14.42578125" style="52" customWidth="1"/>
    <col min="8" max="16384" width="9.140625" style="52"/>
  </cols>
  <sheetData>
    <row r="1" spans="1:7" ht="15" x14ac:dyDescent="0.25">
      <c r="A1" s="53" t="s">
        <v>96</v>
      </c>
    </row>
    <row r="2" spans="1:7" ht="66.75" customHeight="1" x14ac:dyDescent="0.2">
      <c r="A2" s="262" t="s">
        <v>39</v>
      </c>
      <c r="B2" s="263"/>
      <c r="C2" s="264"/>
      <c r="D2" s="265" t="s">
        <v>97</v>
      </c>
      <c r="E2" s="266"/>
      <c r="F2" s="266"/>
      <c r="G2" s="267"/>
    </row>
    <row r="3" spans="1:7" ht="60.75" customHeight="1" x14ac:dyDescent="0.2">
      <c r="A3" s="262" t="s">
        <v>40</v>
      </c>
      <c r="B3" s="263"/>
      <c r="C3" s="264"/>
      <c r="D3" s="265"/>
      <c r="E3" s="266"/>
      <c r="F3" s="266"/>
      <c r="G3" s="267"/>
    </row>
    <row r="5" spans="1:7" s="48" customFormat="1" ht="117" customHeight="1" x14ac:dyDescent="0.2">
      <c r="A5" s="49" t="s">
        <v>0</v>
      </c>
      <c r="B5" s="49" t="s">
        <v>88</v>
      </c>
      <c r="C5" s="49" t="s">
        <v>89</v>
      </c>
      <c r="D5" s="49" t="s">
        <v>90</v>
      </c>
      <c r="E5" s="49" t="s">
        <v>91</v>
      </c>
      <c r="F5" s="49" t="s">
        <v>92</v>
      </c>
      <c r="G5" s="49" t="s">
        <v>93</v>
      </c>
    </row>
    <row r="6" spans="1:7" ht="12.75" hidden="1" customHeight="1" x14ac:dyDescent="0.2">
      <c r="A6" s="50">
        <v>43850</v>
      </c>
      <c r="B6" s="54"/>
      <c r="C6" s="55">
        <v>3766</v>
      </c>
      <c r="D6" s="51">
        <v>0.03</v>
      </c>
      <c r="E6" s="169"/>
      <c r="F6" s="56"/>
      <c r="G6" s="169"/>
    </row>
    <row r="7" spans="1:7" x14ac:dyDescent="0.2">
      <c r="A7" s="50">
        <v>43882</v>
      </c>
      <c r="B7" s="54"/>
      <c r="C7" s="55">
        <v>3704</v>
      </c>
      <c r="D7" s="51">
        <v>0.03</v>
      </c>
      <c r="E7" s="169"/>
      <c r="F7" s="56"/>
      <c r="G7" s="169"/>
    </row>
    <row r="8" spans="1:7" x14ac:dyDescent="0.2">
      <c r="A8" s="50">
        <v>43914</v>
      </c>
      <c r="B8" s="54"/>
      <c r="C8" s="55">
        <v>1676</v>
      </c>
      <c r="D8" s="51">
        <v>0.03</v>
      </c>
      <c r="E8" s="169"/>
      <c r="F8" s="56"/>
      <c r="G8" s="169"/>
    </row>
    <row r="9" spans="1:7" x14ac:dyDescent="0.2">
      <c r="A9" s="50">
        <v>43946</v>
      </c>
      <c r="B9" s="54"/>
      <c r="C9" s="55">
        <v>0</v>
      </c>
      <c r="D9" s="51">
        <v>0.03</v>
      </c>
      <c r="E9" s="169"/>
      <c r="F9" s="56"/>
      <c r="G9" s="169"/>
    </row>
    <row r="10" spans="1:7" x14ac:dyDescent="0.2">
      <c r="A10" s="50">
        <v>43978</v>
      </c>
      <c r="B10" s="54"/>
      <c r="C10" s="55">
        <v>0</v>
      </c>
      <c r="D10" s="51">
        <v>0.03</v>
      </c>
      <c r="E10" s="169"/>
      <c r="F10" s="56"/>
      <c r="G10" s="169"/>
    </row>
    <row r="11" spans="1:7" x14ac:dyDescent="0.2">
      <c r="A11" s="50">
        <v>44010</v>
      </c>
      <c r="B11" s="54"/>
      <c r="C11" s="55">
        <v>0</v>
      </c>
      <c r="D11" s="51">
        <v>0.03</v>
      </c>
      <c r="E11" s="169"/>
      <c r="F11" s="56"/>
      <c r="G11" s="169"/>
    </row>
    <row r="12" spans="1:7" x14ac:dyDescent="0.2">
      <c r="A12" s="50">
        <v>44042</v>
      </c>
      <c r="B12" s="54"/>
      <c r="C12" s="55">
        <v>0</v>
      </c>
      <c r="D12" s="51">
        <v>0.03</v>
      </c>
      <c r="E12" s="169"/>
      <c r="F12" s="56"/>
      <c r="G12" s="169"/>
    </row>
    <row r="13" spans="1:7" x14ac:dyDescent="0.2">
      <c r="A13" s="50">
        <v>44074</v>
      </c>
      <c r="B13" s="54"/>
      <c r="C13" s="55">
        <v>0</v>
      </c>
      <c r="D13" s="51">
        <v>0.03</v>
      </c>
      <c r="E13" s="169"/>
      <c r="F13" s="56"/>
      <c r="G13" s="169"/>
    </row>
    <row r="14" spans="1:7" x14ac:dyDescent="0.2">
      <c r="A14" s="50">
        <v>44075</v>
      </c>
      <c r="B14" s="54"/>
      <c r="C14" s="55">
        <v>0</v>
      </c>
      <c r="D14" s="51">
        <v>0.03</v>
      </c>
      <c r="E14" s="169"/>
      <c r="F14" s="56"/>
      <c r="G14" s="169"/>
    </row>
    <row r="15" spans="1:7" x14ac:dyDescent="0.2">
      <c r="A15" s="50">
        <v>44106</v>
      </c>
      <c r="B15" s="54"/>
      <c r="C15" s="55">
        <v>0</v>
      </c>
      <c r="D15" s="51">
        <v>0.03</v>
      </c>
      <c r="E15" s="169"/>
      <c r="F15" s="56"/>
      <c r="G15" s="169"/>
    </row>
    <row r="16" spans="1:7" x14ac:dyDescent="0.2">
      <c r="A16" s="50">
        <v>44138</v>
      </c>
      <c r="B16" s="54"/>
      <c r="C16" s="55">
        <v>0</v>
      </c>
      <c r="D16" s="51">
        <v>0.03</v>
      </c>
      <c r="E16" s="169"/>
      <c r="F16" s="56"/>
      <c r="G16" s="169"/>
    </row>
    <row r="17" spans="1:7" x14ac:dyDescent="0.2">
      <c r="A17" s="50">
        <v>44170</v>
      </c>
      <c r="B17" s="54"/>
      <c r="C17" s="55">
        <v>0</v>
      </c>
      <c r="D17" s="51">
        <v>0.03</v>
      </c>
      <c r="E17" s="169"/>
      <c r="F17" s="56"/>
      <c r="G17" s="169"/>
    </row>
    <row r="18" spans="1:7" x14ac:dyDescent="0.2">
      <c r="A18" s="50">
        <v>44216</v>
      </c>
      <c r="B18" s="54">
        <v>1326214</v>
      </c>
      <c r="C18" s="55">
        <v>0</v>
      </c>
      <c r="D18" s="51">
        <v>0.03</v>
      </c>
      <c r="E18" s="57">
        <v>39786.42</v>
      </c>
      <c r="F18" s="58">
        <v>5380</v>
      </c>
      <c r="G18" s="57">
        <v>34406.42</v>
      </c>
    </row>
    <row r="19" spans="1:7" x14ac:dyDescent="0.2">
      <c r="A19" s="50">
        <v>44248</v>
      </c>
      <c r="B19" s="54">
        <v>1326463</v>
      </c>
      <c r="C19" s="55">
        <v>0</v>
      </c>
      <c r="D19" s="51">
        <v>0.03</v>
      </c>
      <c r="E19" s="57">
        <v>39793.89</v>
      </c>
      <c r="F19" s="58">
        <v>1676</v>
      </c>
      <c r="G19" s="57">
        <v>38117.89</v>
      </c>
    </row>
    <row r="20" spans="1:7" x14ac:dyDescent="0.2">
      <c r="A20" s="50">
        <v>44256</v>
      </c>
      <c r="B20" s="54">
        <v>1328500</v>
      </c>
      <c r="C20" s="55">
        <v>0</v>
      </c>
      <c r="D20" s="51">
        <v>0.03</v>
      </c>
      <c r="E20" s="57">
        <v>39855</v>
      </c>
      <c r="F20" s="58">
        <v>0</v>
      </c>
      <c r="G20" s="57">
        <v>39855</v>
      </c>
    </row>
    <row r="21" spans="1:7" x14ac:dyDescent="0.2">
      <c r="A21" s="50">
        <v>44295</v>
      </c>
      <c r="B21" s="99" t="s">
        <v>7</v>
      </c>
      <c r="C21" s="55">
        <v>0</v>
      </c>
      <c r="D21" s="51">
        <v>0.03</v>
      </c>
      <c r="E21" s="100" t="s">
        <v>7</v>
      </c>
      <c r="F21" s="58">
        <v>0</v>
      </c>
      <c r="G21" s="100" t="s">
        <v>7</v>
      </c>
    </row>
    <row r="22" spans="1:7" x14ac:dyDescent="0.2">
      <c r="A22" s="50">
        <v>44333</v>
      </c>
      <c r="B22" s="54">
        <v>1324001</v>
      </c>
      <c r="C22" s="55">
        <v>0</v>
      </c>
      <c r="D22" s="51">
        <v>0.03</v>
      </c>
      <c r="E22" s="57">
        <v>39720.03</v>
      </c>
      <c r="F22" s="58">
        <v>0</v>
      </c>
      <c r="G22" s="57">
        <v>39720.03</v>
      </c>
    </row>
    <row r="23" spans="1:7" x14ac:dyDescent="0.2">
      <c r="A23" s="50">
        <v>44371</v>
      </c>
      <c r="B23" s="54">
        <v>1325544</v>
      </c>
      <c r="C23" s="55">
        <v>0</v>
      </c>
      <c r="D23" s="51">
        <v>0.03</v>
      </c>
      <c r="E23" s="57">
        <v>39766.32</v>
      </c>
      <c r="F23" s="58">
        <v>0</v>
      </c>
      <c r="G23" s="57">
        <v>39766.32</v>
      </c>
    </row>
    <row r="24" spans="1:7" x14ac:dyDescent="0.2">
      <c r="A24" s="50">
        <v>44378</v>
      </c>
      <c r="B24" s="54">
        <v>1322432</v>
      </c>
      <c r="C24" s="55">
        <v>0</v>
      </c>
      <c r="D24" s="51">
        <v>0.03</v>
      </c>
      <c r="E24" s="57">
        <v>39672.959999999999</v>
      </c>
      <c r="F24" s="58">
        <v>0</v>
      </c>
      <c r="G24" s="57">
        <v>39672.959999999999</v>
      </c>
    </row>
    <row r="25" spans="1:7" x14ac:dyDescent="0.2">
      <c r="A25" s="50">
        <v>44409</v>
      </c>
      <c r="B25" s="54">
        <v>1323922</v>
      </c>
      <c r="C25" s="55">
        <v>0</v>
      </c>
      <c r="D25" s="51">
        <v>0.03</v>
      </c>
      <c r="E25" s="57">
        <v>39717.659999999996</v>
      </c>
      <c r="F25" s="58">
        <v>0</v>
      </c>
      <c r="G25" s="57">
        <v>39717.659999999996</v>
      </c>
    </row>
    <row r="26" spans="1:7" x14ac:dyDescent="0.2">
      <c r="A26" s="50">
        <v>44440</v>
      </c>
      <c r="B26" s="54">
        <v>1325146</v>
      </c>
      <c r="C26" s="55">
        <v>0</v>
      </c>
      <c r="D26" s="51">
        <v>0.03</v>
      </c>
      <c r="E26" s="57">
        <v>39754.379999999997</v>
      </c>
      <c r="F26" s="58">
        <v>0</v>
      </c>
      <c r="G26" s="57">
        <v>39754.379999999997</v>
      </c>
    </row>
    <row r="27" spans="1:7" x14ac:dyDescent="0.2">
      <c r="A27" s="50">
        <v>44470</v>
      </c>
      <c r="B27" s="54">
        <v>1325918</v>
      </c>
      <c r="C27" s="55">
        <v>0</v>
      </c>
      <c r="D27" s="51">
        <v>0.03</v>
      </c>
      <c r="E27" s="57">
        <v>39777.54</v>
      </c>
      <c r="F27" s="58">
        <v>0</v>
      </c>
      <c r="G27" s="57">
        <v>39777.54</v>
      </c>
    </row>
    <row r="28" spans="1:7" x14ac:dyDescent="0.2">
      <c r="A28" s="50">
        <v>44501</v>
      </c>
      <c r="B28" s="54">
        <v>1327020</v>
      </c>
      <c r="C28" s="55">
        <v>0</v>
      </c>
      <c r="D28" s="51">
        <v>0.03</v>
      </c>
      <c r="E28" s="57">
        <v>39810.6</v>
      </c>
      <c r="F28" s="58">
        <v>0</v>
      </c>
      <c r="G28" s="57">
        <v>39810.6</v>
      </c>
    </row>
    <row r="29" spans="1:7" x14ac:dyDescent="0.2">
      <c r="A29" s="50">
        <v>44531</v>
      </c>
      <c r="B29" s="54">
        <v>1331514</v>
      </c>
      <c r="C29" s="55">
        <v>0</v>
      </c>
      <c r="D29" s="51">
        <v>0.03</v>
      </c>
      <c r="E29" s="57">
        <v>39945.42</v>
      </c>
      <c r="F29" s="58">
        <v>0</v>
      </c>
      <c r="G29" s="57">
        <v>39945.42</v>
      </c>
    </row>
    <row r="30" spans="1:7" x14ac:dyDescent="0.2">
      <c r="A30" s="59"/>
      <c r="B30" s="59"/>
      <c r="C30" s="59"/>
      <c r="D30" s="59"/>
      <c r="E30" s="59"/>
      <c r="F30" s="59"/>
      <c r="G30" s="59"/>
    </row>
    <row r="31" spans="1:7" x14ac:dyDescent="0.2">
      <c r="A31" s="52" t="s">
        <v>99</v>
      </c>
    </row>
  </sheetData>
  <mergeCells count="4">
    <mergeCell ref="A2:C2"/>
    <mergeCell ref="D2:G2"/>
    <mergeCell ref="A3:C3"/>
    <mergeCell ref="D3:G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66D2-EC46-44B6-A215-CE2F5D3E9AEF}">
  <dimension ref="A2:H122"/>
  <sheetViews>
    <sheetView topLeftCell="A88" zoomScaleNormal="100" workbookViewId="0">
      <selection activeCell="H106" sqref="H106"/>
    </sheetView>
  </sheetViews>
  <sheetFormatPr defaultRowHeight="15" x14ac:dyDescent="0.25"/>
  <cols>
    <col min="1" max="1" width="9.5703125" customWidth="1"/>
    <col min="2" max="2" width="11.85546875" customWidth="1"/>
    <col min="3" max="3" width="13" customWidth="1"/>
    <col min="4" max="4" width="10.5703125" customWidth="1"/>
  </cols>
  <sheetData>
    <row r="2" spans="1:4" ht="15.75" thickBot="1" x14ac:dyDescent="0.3"/>
    <row r="3" spans="1:4" ht="15.75" customHeight="1" thickBot="1" x14ac:dyDescent="0.3">
      <c r="A3" s="268" t="s">
        <v>75</v>
      </c>
      <c r="B3" s="269"/>
      <c r="C3" s="269"/>
      <c r="D3" s="270"/>
    </row>
    <row r="4" spans="1:4" x14ac:dyDescent="0.25">
      <c r="A4" s="21" t="s">
        <v>42</v>
      </c>
      <c r="B4" s="22" t="s">
        <v>43</v>
      </c>
      <c r="C4" s="22" t="s">
        <v>44</v>
      </c>
      <c r="D4" s="23" t="s">
        <v>45</v>
      </c>
    </row>
    <row r="5" spans="1:4" ht="15.75" thickBot="1" x14ac:dyDescent="0.3">
      <c r="A5" s="10">
        <v>2021</v>
      </c>
      <c r="B5" s="11" t="s">
        <v>98</v>
      </c>
      <c r="C5" s="26" t="s">
        <v>53</v>
      </c>
      <c r="D5" s="19">
        <v>0</v>
      </c>
    </row>
    <row r="7" spans="1:4" ht="15.75" thickBot="1" x14ac:dyDescent="0.3"/>
    <row r="8" spans="1:4" ht="29.1" customHeight="1" thickBot="1" x14ac:dyDescent="0.3">
      <c r="A8" s="268" t="s">
        <v>76</v>
      </c>
      <c r="B8" s="269"/>
      <c r="C8" s="269"/>
      <c r="D8" s="270"/>
    </row>
    <row r="9" spans="1:4" x14ac:dyDescent="0.25">
      <c r="A9" s="21" t="s">
        <v>42</v>
      </c>
      <c r="B9" s="22" t="s">
        <v>43</v>
      </c>
      <c r="C9" s="22" t="s">
        <v>44</v>
      </c>
      <c r="D9" s="23" t="s">
        <v>47</v>
      </c>
    </row>
    <row r="10" spans="1:4" ht="15.75" thickBot="1" x14ac:dyDescent="0.3">
      <c r="A10" s="10">
        <v>2021</v>
      </c>
      <c r="B10" s="11" t="s">
        <v>98</v>
      </c>
      <c r="C10" s="26" t="s">
        <v>53</v>
      </c>
      <c r="D10" s="24">
        <v>0</v>
      </c>
    </row>
    <row r="12" spans="1:4" ht="15.75" thickBot="1" x14ac:dyDescent="0.3"/>
    <row r="13" spans="1:4" ht="15.75" customHeight="1" thickBot="1" x14ac:dyDescent="0.3">
      <c r="A13" s="268" t="s">
        <v>100</v>
      </c>
      <c r="B13" s="269"/>
      <c r="C13" s="269"/>
      <c r="D13" s="270"/>
    </row>
    <row r="14" spans="1:4" x14ac:dyDescent="0.25">
      <c r="A14" s="21" t="s">
        <v>42</v>
      </c>
      <c r="B14" s="22" t="s">
        <v>43</v>
      </c>
      <c r="C14" s="22" t="s">
        <v>44</v>
      </c>
      <c r="D14" s="23" t="s">
        <v>45</v>
      </c>
    </row>
    <row r="15" spans="1:4" ht="15.75" thickBot="1" x14ac:dyDescent="0.3">
      <c r="A15" s="10">
        <v>2021</v>
      </c>
      <c r="B15" s="11" t="s">
        <v>101</v>
      </c>
      <c r="C15" s="26" t="s">
        <v>53</v>
      </c>
      <c r="D15" s="19">
        <v>0</v>
      </c>
    </row>
    <row r="17" spans="1:4" ht="15.75" thickBot="1" x14ac:dyDescent="0.3"/>
    <row r="18" spans="1:4" ht="30" customHeight="1" thickBot="1" x14ac:dyDescent="0.3">
      <c r="A18" s="268" t="s">
        <v>102</v>
      </c>
      <c r="B18" s="269"/>
      <c r="C18" s="269"/>
      <c r="D18" s="270"/>
    </row>
    <row r="19" spans="1:4" x14ac:dyDescent="0.25">
      <c r="A19" s="21" t="s">
        <v>42</v>
      </c>
      <c r="B19" s="22" t="s">
        <v>43</v>
      </c>
      <c r="C19" s="22" t="s">
        <v>44</v>
      </c>
      <c r="D19" s="23" t="s">
        <v>47</v>
      </c>
    </row>
    <row r="20" spans="1:4" ht="15.75" thickBot="1" x14ac:dyDescent="0.3">
      <c r="A20" s="10">
        <v>2021</v>
      </c>
      <c r="B20" s="11" t="s">
        <v>101</v>
      </c>
      <c r="C20" s="26" t="s">
        <v>53</v>
      </c>
      <c r="D20" s="24">
        <v>0</v>
      </c>
    </row>
    <row r="22" spans="1:4" ht="15.75" thickBot="1" x14ac:dyDescent="0.3"/>
    <row r="23" spans="1:4" ht="15.75" customHeight="1" thickBot="1" x14ac:dyDescent="0.3">
      <c r="A23" s="268" t="s">
        <v>118</v>
      </c>
      <c r="B23" s="269"/>
      <c r="C23" s="269"/>
      <c r="D23" s="270"/>
    </row>
    <row r="24" spans="1:4" x14ac:dyDescent="0.25">
      <c r="A24" s="21" t="s">
        <v>42</v>
      </c>
      <c r="B24" s="22" t="s">
        <v>43</v>
      </c>
      <c r="C24" s="22" t="s">
        <v>44</v>
      </c>
      <c r="D24" s="23" t="s">
        <v>45</v>
      </c>
    </row>
    <row r="25" spans="1:4" ht="15.75" thickBot="1" x14ac:dyDescent="0.3">
      <c r="A25" s="10">
        <v>2021</v>
      </c>
      <c r="B25" s="11" t="s">
        <v>117</v>
      </c>
      <c r="C25" s="26" t="s">
        <v>53</v>
      </c>
      <c r="D25" s="19">
        <v>0</v>
      </c>
    </row>
    <row r="27" spans="1:4" ht="15.75" thickBot="1" x14ac:dyDescent="0.3"/>
    <row r="28" spans="1:4" ht="29.65" customHeight="1" thickBot="1" x14ac:dyDescent="0.3">
      <c r="A28" s="268" t="s">
        <v>116</v>
      </c>
      <c r="B28" s="269"/>
      <c r="C28" s="269"/>
      <c r="D28" s="270"/>
    </row>
    <row r="29" spans="1:4" x14ac:dyDescent="0.25">
      <c r="A29" s="21" t="s">
        <v>42</v>
      </c>
      <c r="B29" s="22" t="s">
        <v>43</v>
      </c>
      <c r="C29" s="22" t="s">
        <v>44</v>
      </c>
      <c r="D29" s="23" t="s">
        <v>47</v>
      </c>
    </row>
    <row r="30" spans="1:4" ht="15.75" thickBot="1" x14ac:dyDescent="0.3">
      <c r="A30" s="10">
        <v>2021</v>
      </c>
      <c r="B30" s="11" t="s">
        <v>117</v>
      </c>
      <c r="C30" s="26" t="s">
        <v>53</v>
      </c>
      <c r="D30" s="24">
        <v>0</v>
      </c>
    </row>
    <row r="32" spans="1:4" ht="15.75" thickBot="1" x14ac:dyDescent="0.3"/>
    <row r="33" spans="1:4" ht="15.75" customHeight="1" thickBot="1" x14ac:dyDescent="0.3">
      <c r="A33" s="268" t="s">
        <v>119</v>
      </c>
      <c r="B33" s="269"/>
      <c r="C33" s="269"/>
      <c r="D33" s="270"/>
    </row>
    <row r="34" spans="1:4" x14ac:dyDescent="0.25">
      <c r="A34" s="21" t="s">
        <v>42</v>
      </c>
      <c r="B34" s="22" t="s">
        <v>43</v>
      </c>
      <c r="C34" s="22" t="s">
        <v>44</v>
      </c>
      <c r="D34" s="23" t="s">
        <v>45</v>
      </c>
    </row>
    <row r="35" spans="1:4" ht="15.75" thickBot="1" x14ac:dyDescent="0.3">
      <c r="A35" s="10">
        <v>2021</v>
      </c>
      <c r="B35" s="11" t="s">
        <v>120</v>
      </c>
      <c r="C35" s="26" t="s">
        <v>53</v>
      </c>
      <c r="D35" s="19">
        <v>0</v>
      </c>
    </row>
    <row r="37" spans="1:4" ht="15.75" thickBot="1" x14ac:dyDescent="0.3"/>
    <row r="38" spans="1:4" ht="30.4" customHeight="1" thickBot="1" x14ac:dyDescent="0.3">
      <c r="A38" s="268" t="s">
        <v>121</v>
      </c>
      <c r="B38" s="269"/>
      <c r="C38" s="269"/>
      <c r="D38" s="270"/>
    </row>
    <row r="39" spans="1:4" x14ac:dyDescent="0.25">
      <c r="A39" s="21" t="s">
        <v>42</v>
      </c>
      <c r="B39" s="22" t="s">
        <v>43</v>
      </c>
      <c r="C39" s="22" t="s">
        <v>44</v>
      </c>
      <c r="D39" s="23" t="s">
        <v>47</v>
      </c>
    </row>
    <row r="40" spans="1:4" ht="15.75" thickBot="1" x14ac:dyDescent="0.3">
      <c r="A40" s="10">
        <v>2021</v>
      </c>
      <c r="B40" s="11" t="s">
        <v>120</v>
      </c>
      <c r="C40" s="26" t="s">
        <v>53</v>
      </c>
      <c r="D40" s="24">
        <v>0</v>
      </c>
    </row>
    <row r="44" spans="1:4" ht="15.75" thickBot="1" x14ac:dyDescent="0.3"/>
    <row r="45" spans="1:4" ht="15.75" customHeight="1" thickBot="1" x14ac:dyDescent="0.3">
      <c r="A45" s="268" t="s">
        <v>122</v>
      </c>
      <c r="B45" s="269"/>
      <c r="C45" s="269"/>
      <c r="D45" s="270"/>
    </row>
    <row r="46" spans="1:4" x14ac:dyDescent="0.25">
      <c r="A46" s="21" t="s">
        <v>42</v>
      </c>
      <c r="B46" s="22" t="s">
        <v>43</v>
      </c>
      <c r="C46" s="22" t="s">
        <v>44</v>
      </c>
      <c r="D46" s="23" t="s">
        <v>45</v>
      </c>
    </row>
    <row r="47" spans="1:4" ht="15.75" thickBot="1" x14ac:dyDescent="0.3">
      <c r="A47" s="10">
        <v>2021</v>
      </c>
      <c r="B47" s="11" t="s">
        <v>123</v>
      </c>
      <c r="C47" s="26" t="s">
        <v>53</v>
      </c>
      <c r="D47" s="19">
        <v>0</v>
      </c>
    </row>
    <row r="49" spans="1:8" ht="15.75" thickBot="1" x14ac:dyDescent="0.3"/>
    <row r="50" spans="1:8" ht="28.9" customHeight="1" thickBot="1" x14ac:dyDescent="0.3">
      <c r="A50" s="268" t="s">
        <v>124</v>
      </c>
      <c r="B50" s="269"/>
      <c r="C50" s="269"/>
      <c r="D50" s="270"/>
    </row>
    <row r="51" spans="1:8" x14ac:dyDescent="0.25">
      <c r="A51" s="21" t="s">
        <v>42</v>
      </c>
      <c r="B51" s="22" t="s">
        <v>43</v>
      </c>
      <c r="C51" s="22" t="s">
        <v>44</v>
      </c>
      <c r="D51" s="23" t="s">
        <v>47</v>
      </c>
    </row>
    <row r="52" spans="1:8" ht="15.75" thickBot="1" x14ac:dyDescent="0.3">
      <c r="A52" s="10">
        <v>2021</v>
      </c>
      <c r="B52" s="11" t="s">
        <v>123</v>
      </c>
      <c r="C52" s="26" t="s">
        <v>53</v>
      </c>
      <c r="D52" s="24">
        <v>0</v>
      </c>
    </row>
    <row r="54" spans="1:8" ht="15.75" thickBot="1" x14ac:dyDescent="0.3"/>
    <row r="55" spans="1:8" ht="15.75" customHeight="1" thickBot="1" x14ac:dyDescent="0.3">
      <c r="A55" s="268" t="s">
        <v>145</v>
      </c>
      <c r="B55" s="269"/>
      <c r="C55" s="269"/>
      <c r="D55" s="270"/>
    </row>
    <row r="56" spans="1:8" x14ac:dyDescent="0.25">
      <c r="A56" s="21" t="s">
        <v>42</v>
      </c>
      <c r="B56" s="22" t="s">
        <v>43</v>
      </c>
      <c r="C56" s="22" t="s">
        <v>44</v>
      </c>
      <c r="D56" s="23" t="s">
        <v>45</v>
      </c>
    </row>
    <row r="57" spans="1:8" ht="15.75" thickBot="1" x14ac:dyDescent="0.3">
      <c r="A57" s="10">
        <v>2021</v>
      </c>
      <c r="B57" s="11" t="s">
        <v>146</v>
      </c>
      <c r="C57" s="26" t="s">
        <v>53</v>
      </c>
      <c r="D57" s="19">
        <v>0</v>
      </c>
    </row>
    <row r="59" spans="1:8" ht="15.75" thickBot="1" x14ac:dyDescent="0.3"/>
    <row r="60" spans="1:8" ht="28.9" customHeight="1" thickBot="1" x14ac:dyDescent="0.3">
      <c r="A60" s="268" t="s">
        <v>147</v>
      </c>
      <c r="B60" s="269"/>
      <c r="C60" s="269"/>
      <c r="D60" s="270"/>
    </row>
    <row r="61" spans="1:8" x14ac:dyDescent="0.25">
      <c r="A61" s="21" t="s">
        <v>42</v>
      </c>
      <c r="B61" s="22" t="s">
        <v>43</v>
      </c>
      <c r="C61" s="22" t="s">
        <v>44</v>
      </c>
      <c r="D61" s="23" t="s">
        <v>47</v>
      </c>
      <c r="E61" s="101"/>
      <c r="F61" s="101"/>
      <c r="G61" s="101"/>
      <c r="H61" s="101"/>
    </row>
    <row r="62" spans="1:8" ht="15.75" thickBot="1" x14ac:dyDescent="0.3">
      <c r="A62" s="10">
        <v>2021</v>
      </c>
      <c r="B62" s="11" t="s">
        <v>146</v>
      </c>
      <c r="C62" s="26" t="s">
        <v>53</v>
      </c>
      <c r="D62" s="24">
        <v>0</v>
      </c>
    </row>
    <row r="64" spans="1:8" ht="15.75" thickBot="1" x14ac:dyDescent="0.3"/>
    <row r="65" spans="1:4" ht="15.75" customHeight="1" thickBot="1" x14ac:dyDescent="0.3">
      <c r="A65" s="268" t="s">
        <v>211</v>
      </c>
      <c r="B65" s="269"/>
      <c r="C65" s="269"/>
      <c r="D65" s="270"/>
    </row>
    <row r="66" spans="1:4" x14ac:dyDescent="0.25">
      <c r="A66" s="21" t="s">
        <v>42</v>
      </c>
      <c r="B66" s="22" t="s">
        <v>43</v>
      </c>
      <c r="C66" s="22" t="s">
        <v>44</v>
      </c>
      <c r="D66" s="23" t="s">
        <v>45</v>
      </c>
    </row>
    <row r="67" spans="1:4" ht="15.75" thickBot="1" x14ac:dyDescent="0.3">
      <c r="A67" s="10">
        <v>2021</v>
      </c>
      <c r="B67" s="11" t="s">
        <v>212</v>
      </c>
      <c r="C67" s="26" t="s">
        <v>53</v>
      </c>
      <c r="D67" s="19">
        <v>0</v>
      </c>
    </row>
    <row r="69" spans="1:4" ht="15.75" thickBot="1" x14ac:dyDescent="0.3"/>
    <row r="70" spans="1:4" ht="28.9" customHeight="1" thickBot="1" x14ac:dyDescent="0.3">
      <c r="A70" s="268" t="s">
        <v>213</v>
      </c>
      <c r="B70" s="269"/>
      <c r="C70" s="269"/>
      <c r="D70" s="270"/>
    </row>
    <row r="71" spans="1:4" x14ac:dyDescent="0.25">
      <c r="A71" s="21" t="s">
        <v>42</v>
      </c>
      <c r="B71" s="22" t="s">
        <v>43</v>
      </c>
      <c r="C71" s="22" t="s">
        <v>44</v>
      </c>
      <c r="D71" s="23" t="s">
        <v>47</v>
      </c>
    </row>
    <row r="72" spans="1:4" ht="15.75" thickBot="1" x14ac:dyDescent="0.3">
      <c r="A72" s="10">
        <v>2021</v>
      </c>
      <c r="B72" s="11" t="s">
        <v>212</v>
      </c>
      <c r="C72" s="26" t="s">
        <v>53</v>
      </c>
      <c r="D72" s="24">
        <v>0</v>
      </c>
    </row>
    <row r="74" spans="1:4" ht="15.75" thickBot="1" x14ac:dyDescent="0.3"/>
    <row r="75" spans="1:4" ht="15.75" customHeight="1" thickBot="1" x14ac:dyDescent="0.3">
      <c r="A75" s="268" t="s">
        <v>221</v>
      </c>
      <c r="B75" s="269"/>
      <c r="C75" s="269"/>
      <c r="D75" s="270"/>
    </row>
    <row r="76" spans="1:4" x14ac:dyDescent="0.25">
      <c r="A76" s="21" t="s">
        <v>42</v>
      </c>
      <c r="B76" s="22" t="s">
        <v>43</v>
      </c>
      <c r="C76" s="22" t="s">
        <v>44</v>
      </c>
      <c r="D76" s="23" t="s">
        <v>45</v>
      </c>
    </row>
    <row r="77" spans="1:4" ht="15.75" thickBot="1" x14ac:dyDescent="0.3">
      <c r="A77" s="10">
        <v>2021</v>
      </c>
      <c r="B77" s="11" t="s">
        <v>223</v>
      </c>
      <c r="C77" s="26" t="s">
        <v>53</v>
      </c>
      <c r="D77" s="19">
        <v>0</v>
      </c>
    </row>
    <row r="79" spans="1:4" ht="15.75" thickBot="1" x14ac:dyDescent="0.3"/>
    <row r="80" spans="1:4" ht="28.15" customHeight="1" thickBot="1" x14ac:dyDescent="0.3">
      <c r="A80" s="268" t="s">
        <v>222</v>
      </c>
      <c r="B80" s="269"/>
      <c r="C80" s="269"/>
      <c r="D80" s="270"/>
    </row>
    <row r="81" spans="1:4" x14ac:dyDescent="0.25">
      <c r="A81" s="21" t="s">
        <v>42</v>
      </c>
      <c r="B81" s="22" t="s">
        <v>43</v>
      </c>
      <c r="C81" s="22" t="s">
        <v>44</v>
      </c>
      <c r="D81" s="23" t="s">
        <v>47</v>
      </c>
    </row>
    <row r="82" spans="1:4" ht="15.75" thickBot="1" x14ac:dyDescent="0.3">
      <c r="A82" s="10">
        <v>2021</v>
      </c>
      <c r="B82" s="11" t="s">
        <v>223</v>
      </c>
      <c r="C82" s="26" t="s">
        <v>53</v>
      </c>
      <c r="D82" s="24">
        <v>0</v>
      </c>
    </row>
    <row r="84" spans="1:4" ht="15.75" thickBot="1" x14ac:dyDescent="0.3"/>
    <row r="85" spans="1:4" ht="15.75" customHeight="1" thickBot="1" x14ac:dyDescent="0.3">
      <c r="A85" s="268" t="s">
        <v>230</v>
      </c>
      <c r="B85" s="269"/>
      <c r="C85" s="269"/>
      <c r="D85" s="270"/>
    </row>
    <row r="86" spans="1:4" x14ac:dyDescent="0.25">
      <c r="A86" s="21" t="s">
        <v>42</v>
      </c>
      <c r="B86" s="22" t="s">
        <v>43</v>
      </c>
      <c r="C86" s="22" t="s">
        <v>44</v>
      </c>
      <c r="D86" s="23" t="s">
        <v>45</v>
      </c>
    </row>
    <row r="87" spans="1:4" ht="15.75" thickBot="1" x14ac:dyDescent="0.3">
      <c r="A87" s="10">
        <v>2021</v>
      </c>
      <c r="B87" s="11" t="s">
        <v>231</v>
      </c>
      <c r="C87" s="26" t="s">
        <v>53</v>
      </c>
      <c r="D87" s="19">
        <v>0</v>
      </c>
    </row>
    <row r="89" spans="1:4" ht="15.75" thickBot="1" x14ac:dyDescent="0.3"/>
    <row r="90" spans="1:4" ht="28.15" customHeight="1" thickBot="1" x14ac:dyDescent="0.3">
      <c r="A90" s="268" t="s">
        <v>232</v>
      </c>
      <c r="B90" s="269"/>
      <c r="C90" s="269"/>
      <c r="D90" s="270"/>
    </row>
    <row r="91" spans="1:4" x14ac:dyDescent="0.25">
      <c r="A91" s="21" t="s">
        <v>42</v>
      </c>
      <c r="B91" s="22" t="s">
        <v>43</v>
      </c>
      <c r="C91" s="22" t="s">
        <v>44</v>
      </c>
      <c r="D91" s="23" t="s">
        <v>47</v>
      </c>
    </row>
    <row r="92" spans="1:4" ht="15.75" thickBot="1" x14ac:dyDescent="0.3">
      <c r="A92" s="10">
        <v>2021</v>
      </c>
      <c r="B92" s="11" t="s">
        <v>231</v>
      </c>
      <c r="C92" s="26" t="s">
        <v>53</v>
      </c>
      <c r="D92" s="24">
        <v>0</v>
      </c>
    </row>
    <row r="94" spans="1:4" ht="15.75" thickBot="1" x14ac:dyDescent="0.3"/>
    <row r="95" spans="1:4" ht="15.75" customHeight="1" thickBot="1" x14ac:dyDescent="0.3">
      <c r="A95" s="268" t="s">
        <v>249</v>
      </c>
      <c r="B95" s="269"/>
      <c r="C95" s="269"/>
      <c r="D95" s="270"/>
    </row>
    <row r="96" spans="1:4" x14ac:dyDescent="0.25">
      <c r="A96" s="21" t="s">
        <v>42</v>
      </c>
      <c r="B96" s="22" t="s">
        <v>43</v>
      </c>
      <c r="C96" s="22" t="s">
        <v>44</v>
      </c>
      <c r="D96" s="23" t="s">
        <v>45</v>
      </c>
    </row>
    <row r="97" spans="1:4" ht="15.75" thickBot="1" x14ac:dyDescent="0.3">
      <c r="A97" s="10">
        <v>2021</v>
      </c>
      <c r="B97" s="11" t="s">
        <v>247</v>
      </c>
      <c r="C97" s="26" t="s">
        <v>53</v>
      </c>
      <c r="D97" s="19">
        <v>0</v>
      </c>
    </row>
    <row r="99" spans="1:4" ht="15.75" thickBot="1" x14ac:dyDescent="0.3"/>
    <row r="100" spans="1:4" ht="15.75" customHeight="1" thickBot="1" x14ac:dyDescent="0.3">
      <c r="A100" s="268" t="s">
        <v>248</v>
      </c>
      <c r="B100" s="269"/>
      <c r="C100" s="269"/>
      <c r="D100" s="270"/>
    </row>
    <row r="101" spans="1:4" x14ac:dyDescent="0.25">
      <c r="A101" s="21" t="s">
        <v>42</v>
      </c>
      <c r="B101" s="22" t="s">
        <v>43</v>
      </c>
      <c r="C101" s="22" t="s">
        <v>44</v>
      </c>
      <c r="D101" s="23" t="s">
        <v>47</v>
      </c>
    </row>
    <row r="102" spans="1:4" ht="15.75" thickBot="1" x14ac:dyDescent="0.3">
      <c r="A102" s="10">
        <v>2021</v>
      </c>
      <c r="B102" s="11" t="s">
        <v>247</v>
      </c>
      <c r="C102" s="26" t="s">
        <v>53</v>
      </c>
      <c r="D102" s="24">
        <v>0</v>
      </c>
    </row>
    <row r="104" spans="1:4" ht="15.75" thickBot="1" x14ac:dyDescent="0.3"/>
    <row r="105" spans="1:4" ht="15.75" customHeight="1" thickBot="1" x14ac:dyDescent="0.3">
      <c r="A105" s="268" t="s">
        <v>270</v>
      </c>
      <c r="B105" s="269"/>
      <c r="C105" s="269"/>
      <c r="D105" s="270"/>
    </row>
    <row r="106" spans="1:4" ht="15.75" customHeight="1" x14ac:dyDescent="0.25">
      <c r="A106" s="21" t="s">
        <v>42</v>
      </c>
      <c r="B106" s="22" t="s">
        <v>43</v>
      </c>
      <c r="C106" s="22" t="s">
        <v>44</v>
      </c>
      <c r="D106" s="23" t="s">
        <v>45</v>
      </c>
    </row>
    <row r="107" spans="1:4" ht="15.75" customHeight="1" thickBot="1" x14ac:dyDescent="0.3">
      <c r="A107" s="10">
        <v>2021</v>
      </c>
      <c r="B107" s="11" t="s">
        <v>257</v>
      </c>
      <c r="C107" s="26" t="s">
        <v>53</v>
      </c>
      <c r="D107" s="19">
        <v>0</v>
      </c>
    </row>
    <row r="109" spans="1:4" ht="15.75" thickBot="1" x14ac:dyDescent="0.3"/>
    <row r="110" spans="1:4" ht="15.75" customHeight="1" thickBot="1" x14ac:dyDescent="0.3">
      <c r="A110" s="268" t="s">
        <v>271</v>
      </c>
      <c r="B110" s="269"/>
      <c r="C110" s="269"/>
      <c r="D110" s="270"/>
    </row>
    <row r="111" spans="1:4" x14ac:dyDescent="0.25">
      <c r="A111" s="21" t="s">
        <v>42</v>
      </c>
      <c r="B111" s="22" t="s">
        <v>43</v>
      </c>
      <c r="C111" s="22" t="s">
        <v>44</v>
      </c>
      <c r="D111" s="23" t="s">
        <v>47</v>
      </c>
    </row>
    <row r="112" spans="1:4" ht="15.75" thickBot="1" x14ac:dyDescent="0.3">
      <c r="A112" s="10">
        <v>2021</v>
      </c>
      <c r="B112" s="11" t="s">
        <v>257</v>
      </c>
      <c r="C112" s="26" t="s">
        <v>53</v>
      </c>
      <c r="D112" s="24">
        <v>0</v>
      </c>
    </row>
    <row r="114" spans="1:4" ht="15.75" thickBot="1" x14ac:dyDescent="0.3"/>
    <row r="115" spans="1:4" ht="15.75" customHeight="1" thickBot="1" x14ac:dyDescent="0.3">
      <c r="A115" s="268" t="s">
        <v>277</v>
      </c>
      <c r="B115" s="269"/>
      <c r="C115" s="269"/>
      <c r="D115" s="270"/>
    </row>
    <row r="116" spans="1:4" x14ac:dyDescent="0.25">
      <c r="A116" s="21" t="s">
        <v>42</v>
      </c>
      <c r="B116" s="22" t="s">
        <v>43</v>
      </c>
      <c r="C116" s="22" t="s">
        <v>44</v>
      </c>
      <c r="D116" s="23" t="s">
        <v>45</v>
      </c>
    </row>
    <row r="117" spans="1:4" ht="15.75" thickBot="1" x14ac:dyDescent="0.3">
      <c r="A117" s="10">
        <v>2021</v>
      </c>
      <c r="B117" s="11" t="s">
        <v>258</v>
      </c>
      <c r="C117" s="26" t="s">
        <v>53</v>
      </c>
      <c r="D117" s="19">
        <v>0</v>
      </c>
    </row>
    <row r="119" spans="1:4" ht="15.75" thickBot="1" x14ac:dyDescent="0.3"/>
    <row r="120" spans="1:4" ht="15.75" customHeight="1" thickBot="1" x14ac:dyDescent="0.3">
      <c r="A120" s="268" t="s">
        <v>278</v>
      </c>
      <c r="B120" s="269"/>
      <c r="C120" s="269"/>
      <c r="D120" s="270"/>
    </row>
    <row r="121" spans="1:4" x14ac:dyDescent="0.25">
      <c r="A121" s="21" t="s">
        <v>42</v>
      </c>
      <c r="B121" s="22" t="s">
        <v>43</v>
      </c>
      <c r="C121" s="22" t="s">
        <v>44</v>
      </c>
      <c r="D121" s="23" t="s">
        <v>47</v>
      </c>
    </row>
    <row r="122" spans="1:4" ht="15.75" thickBot="1" x14ac:dyDescent="0.3">
      <c r="A122" s="10">
        <v>2021</v>
      </c>
      <c r="B122" s="11" t="s">
        <v>258</v>
      </c>
      <c r="C122" s="26" t="s">
        <v>53</v>
      </c>
      <c r="D122" s="24">
        <v>0</v>
      </c>
    </row>
  </sheetData>
  <mergeCells count="24">
    <mergeCell ref="A115:D115"/>
    <mergeCell ref="A120:D120"/>
    <mergeCell ref="A110:D110"/>
    <mergeCell ref="A105:D105"/>
    <mergeCell ref="A80:D80"/>
    <mergeCell ref="A65:D65"/>
    <mergeCell ref="A70:D70"/>
    <mergeCell ref="A95:D95"/>
    <mergeCell ref="A100:D100"/>
    <mergeCell ref="A85:D85"/>
    <mergeCell ref="A90:D90"/>
    <mergeCell ref="A75:D75"/>
    <mergeCell ref="A55:D55"/>
    <mergeCell ref="A60:D60"/>
    <mergeCell ref="A3:D3"/>
    <mergeCell ref="A8:D8"/>
    <mergeCell ref="A13:D13"/>
    <mergeCell ref="A18:D18"/>
    <mergeCell ref="A23:D23"/>
    <mergeCell ref="A33:D33"/>
    <mergeCell ref="A38:D38"/>
    <mergeCell ref="A45:D45"/>
    <mergeCell ref="A50:D50"/>
    <mergeCell ref="A28:D28"/>
  </mergeCells>
  <printOptions horizontalCentered="1"/>
  <pageMargins left="0.7" right="0.7" top="0.75" bottom="0.75" header="0.3" footer="0.3"/>
  <pageSetup orientation="portrait" r:id="rId1"/>
  <headerFooter>
    <oddHeader>&amp;CSan Diego Gas and Electric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1AFA-20B3-458E-B8A7-62D2F4DFC03D}">
  <dimension ref="A1:I113"/>
  <sheetViews>
    <sheetView topLeftCell="A79" zoomScale="90" zoomScaleNormal="90" workbookViewId="0">
      <selection activeCell="L93" sqref="L93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2" t="s">
        <v>49</v>
      </c>
    </row>
    <row r="2" spans="1:6" ht="18" customHeight="1" x14ac:dyDescent="0.25"/>
    <row r="3" spans="1:6" ht="18" customHeight="1" x14ac:dyDescent="0.25">
      <c r="A3" s="237" t="s">
        <v>50</v>
      </c>
      <c r="B3" s="238"/>
      <c r="C3" s="238"/>
      <c r="D3" s="238"/>
      <c r="E3" s="238"/>
      <c r="F3" s="239"/>
    </row>
    <row r="4" spans="1:6" ht="30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</row>
    <row r="5" spans="1:6" ht="18" customHeight="1" x14ac:dyDescent="0.25">
      <c r="A5" s="14" t="s">
        <v>60</v>
      </c>
      <c r="B5" s="94">
        <v>3130</v>
      </c>
      <c r="C5" s="94">
        <v>4221</v>
      </c>
      <c r="D5" s="94">
        <v>183</v>
      </c>
      <c r="E5" s="94">
        <v>495</v>
      </c>
      <c r="F5" s="94">
        <v>7534</v>
      </c>
    </row>
    <row r="6" spans="1:6" ht="18" customHeight="1" x14ac:dyDescent="0.25">
      <c r="A6" s="14" t="s">
        <v>77</v>
      </c>
      <c r="B6" s="94">
        <v>2619</v>
      </c>
      <c r="C6" s="94">
        <v>3470</v>
      </c>
      <c r="D6" s="94">
        <v>150</v>
      </c>
      <c r="E6" s="94">
        <v>414</v>
      </c>
      <c r="F6" s="94">
        <v>6239</v>
      </c>
    </row>
    <row r="7" spans="1:6" ht="18" customHeight="1" x14ac:dyDescent="0.25">
      <c r="A7" s="14" t="s">
        <v>78</v>
      </c>
      <c r="B7" s="94">
        <v>2570</v>
      </c>
      <c r="C7" s="94">
        <v>3276</v>
      </c>
      <c r="D7" s="94">
        <v>128</v>
      </c>
      <c r="E7" s="94">
        <v>415</v>
      </c>
      <c r="F7" s="94">
        <v>5974</v>
      </c>
    </row>
    <row r="8" spans="1:6" ht="18" customHeight="1" x14ac:dyDescent="0.25">
      <c r="A8" s="14" t="s">
        <v>131</v>
      </c>
      <c r="B8" s="89" t="s">
        <v>7</v>
      </c>
      <c r="C8" s="89" t="s">
        <v>7</v>
      </c>
      <c r="D8" s="89" t="s">
        <v>7</v>
      </c>
      <c r="E8" s="89" t="s">
        <v>7</v>
      </c>
      <c r="F8" s="1">
        <v>8364</v>
      </c>
    </row>
    <row r="9" spans="1:6" ht="18" customHeight="1" x14ac:dyDescent="0.25">
      <c r="A9" s="14" t="s">
        <v>136</v>
      </c>
      <c r="B9" s="89" t="s">
        <v>7</v>
      </c>
      <c r="C9" s="89" t="s">
        <v>7</v>
      </c>
      <c r="D9" s="89" t="s">
        <v>7</v>
      </c>
      <c r="E9" s="89" t="s">
        <v>7</v>
      </c>
      <c r="F9" s="1">
        <v>9567</v>
      </c>
    </row>
    <row r="10" spans="1:6" ht="18" customHeight="1" x14ac:dyDescent="0.25">
      <c r="A10" s="14" t="s">
        <v>81</v>
      </c>
      <c r="B10" s="1">
        <v>5700</v>
      </c>
      <c r="C10" s="1">
        <v>6121</v>
      </c>
      <c r="D10" s="1">
        <v>280</v>
      </c>
      <c r="E10" s="1">
        <v>746</v>
      </c>
      <c r="F10" s="1">
        <v>12101</v>
      </c>
    </row>
    <row r="11" spans="1:6" ht="18" customHeight="1" x14ac:dyDescent="0.25">
      <c r="A11" s="14" t="s">
        <v>82</v>
      </c>
      <c r="B11" s="1">
        <v>5078</v>
      </c>
      <c r="C11" s="1">
        <v>5493</v>
      </c>
      <c r="D11" s="1">
        <v>238</v>
      </c>
      <c r="E11" s="1">
        <v>654</v>
      </c>
      <c r="F11" s="1">
        <v>10809</v>
      </c>
    </row>
    <row r="12" spans="1:6" ht="18" customHeight="1" x14ac:dyDescent="0.25">
      <c r="A12" s="14" t="s">
        <v>83</v>
      </c>
      <c r="B12" s="94">
        <v>4965</v>
      </c>
      <c r="C12" s="94">
        <v>5551</v>
      </c>
      <c r="D12" s="94">
        <v>245</v>
      </c>
      <c r="E12" s="94">
        <v>717</v>
      </c>
      <c r="F12" s="94">
        <v>10761</v>
      </c>
    </row>
    <row r="13" spans="1:6" ht="18" customHeight="1" x14ac:dyDescent="0.25">
      <c r="A13" s="14" t="s">
        <v>251</v>
      </c>
      <c r="B13" s="94">
        <v>48765</v>
      </c>
      <c r="C13" s="94">
        <v>53892</v>
      </c>
      <c r="D13" s="94">
        <v>1534</v>
      </c>
      <c r="E13" s="94">
        <v>3384</v>
      </c>
      <c r="F13" s="94">
        <v>104191</v>
      </c>
    </row>
    <row r="14" spans="1:6" ht="18" customHeight="1" x14ac:dyDescent="0.25">
      <c r="A14" s="14" t="s">
        <v>252</v>
      </c>
      <c r="B14" s="94">
        <v>17904</v>
      </c>
      <c r="C14" s="94">
        <v>17314</v>
      </c>
      <c r="D14" s="94">
        <v>587</v>
      </c>
      <c r="E14" s="94">
        <v>1344</v>
      </c>
      <c r="F14" s="94">
        <v>35805</v>
      </c>
    </row>
    <row r="15" spans="1:6" ht="18" customHeight="1" x14ac:dyDescent="0.25">
      <c r="A15" s="14" t="s">
        <v>86</v>
      </c>
      <c r="B15" s="94">
        <v>11971</v>
      </c>
      <c r="C15" s="94">
        <v>9011</v>
      </c>
      <c r="D15" s="94">
        <v>307</v>
      </c>
      <c r="E15" s="94">
        <v>919</v>
      </c>
      <c r="F15" s="94">
        <v>21289</v>
      </c>
    </row>
    <row r="16" spans="1:6" ht="18" customHeight="1" x14ac:dyDescent="0.25">
      <c r="A16" s="14" t="s">
        <v>87</v>
      </c>
      <c r="B16" s="94">
        <v>12465</v>
      </c>
      <c r="C16" s="94">
        <v>11384</v>
      </c>
      <c r="D16" s="94">
        <v>365</v>
      </c>
      <c r="E16" s="94">
        <v>853</v>
      </c>
      <c r="F16" s="94">
        <v>24214</v>
      </c>
    </row>
    <row r="17" spans="1:6" x14ac:dyDescent="0.25">
      <c r="A17" s="148" t="s">
        <v>109</v>
      </c>
      <c r="B17" s="3"/>
      <c r="C17" s="3"/>
      <c r="D17" s="3"/>
      <c r="E17" s="3"/>
      <c r="F17" s="3"/>
    </row>
    <row r="18" spans="1:6" x14ac:dyDescent="0.25">
      <c r="A18" s="148" t="s">
        <v>287</v>
      </c>
      <c r="B18" s="3"/>
      <c r="C18" s="3"/>
      <c r="D18" s="3"/>
      <c r="E18" s="3"/>
      <c r="F18" s="3"/>
    </row>
    <row r="19" spans="1:6" ht="18" customHeight="1" x14ac:dyDescent="0.25">
      <c r="A19" s="148" t="s">
        <v>288</v>
      </c>
      <c r="B19" s="3"/>
      <c r="C19" s="3"/>
      <c r="D19" s="3"/>
      <c r="E19" s="3"/>
      <c r="F19" s="3"/>
    </row>
    <row r="20" spans="1:6" ht="18" customHeight="1" x14ac:dyDescent="0.25"/>
    <row r="21" spans="1:6" s="4" customFormat="1" ht="18" customHeight="1" x14ac:dyDescent="0.25">
      <c r="A21" s="237" t="s">
        <v>6</v>
      </c>
      <c r="B21" s="238"/>
      <c r="C21" s="238"/>
      <c r="D21" s="238"/>
      <c r="E21" s="238"/>
      <c r="F21" s="239"/>
    </row>
    <row r="22" spans="1:6" s="4" customFormat="1" ht="30" x14ac:dyDescent="0.25">
      <c r="A22" s="13" t="s">
        <v>0</v>
      </c>
      <c r="B22" s="13" t="s">
        <v>1</v>
      </c>
      <c r="C22" s="13" t="s">
        <v>2</v>
      </c>
      <c r="D22" s="13" t="s">
        <v>3</v>
      </c>
      <c r="E22" s="13" t="s">
        <v>4</v>
      </c>
      <c r="F22" s="13" t="s">
        <v>5</v>
      </c>
    </row>
    <row r="23" spans="1:6" s="4" customFormat="1" ht="18" customHeight="1" x14ac:dyDescent="0.25">
      <c r="A23" s="14" t="s">
        <v>60</v>
      </c>
      <c r="B23" s="47">
        <v>6570</v>
      </c>
      <c r="C23" s="17">
        <v>9245</v>
      </c>
      <c r="D23" s="1">
        <v>395</v>
      </c>
      <c r="E23" s="1">
        <v>1069</v>
      </c>
      <c r="F23" s="1">
        <v>16210</v>
      </c>
    </row>
    <row r="24" spans="1:6" s="4" customFormat="1" ht="18" customHeight="1" x14ac:dyDescent="0.25">
      <c r="A24" s="14" t="s">
        <v>77</v>
      </c>
      <c r="B24" s="47">
        <v>4209</v>
      </c>
      <c r="C24" s="1">
        <v>5737</v>
      </c>
      <c r="D24" s="1">
        <v>242</v>
      </c>
      <c r="E24" s="1">
        <v>709</v>
      </c>
      <c r="F24" s="1">
        <v>10188</v>
      </c>
    </row>
    <row r="25" spans="1:6" s="4" customFormat="1" ht="18" customHeight="1" x14ac:dyDescent="0.25">
      <c r="A25" s="14" t="s">
        <v>78</v>
      </c>
      <c r="B25" s="47">
        <v>3271</v>
      </c>
      <c r="C25" s="1">
        <v>4271</v>
      </c>
      <c r="D25" s="1">
        <v>175</v>
      </c>
      <c r="E25" s="1">
        <v>576</v>
      </c>
      <c r="F25" s="1">
        <v>7717</v>
      </c>
    </row>
    <row r="26" spans="1:6" s="4" customFormat="1" ht="18" customHeight="1" x14ac:dyDescent="0.25">
      <c r="A26" s="14" t="s">
        <v>79</v>
      </c>
      <c r="B26" s="89" t="s">
        <v>7</v>
      </c>
      <c r="C26" s="89" t="s">
        <v>7</v>
      </c>
      <c r="D26" s="89" t="s">
        <v>7</v>
      </c>
      <c r="E26" s="89" t="s">
        <v>7</v>
      </c>
      <c r="F26" s="94">
        <v>6758</v>
      </c>
    </row>
    <row r="27" spans="1:6" s="4" customFormat="1" ht="18" customHeight="1" x14ac:dyDescent="0.25">
      <c r="A27" s="14" t="s">
        <v>80</v>
      </c>
      <c r="B27" s="89" t="s">
        <v>7</v>
      </c>
      <c r="C27" s="89" t="s">
        <v>7</v>
      </c>
      <c r="D27" s="89" t="s">
        <v>7</v>
      </c>
      <c r="E27" s="89" t="s">
        <v>7</v>
      </c>
      <c r="F27" s="1">
        <v>7071</v>
      </c>
    </row>
    <row r="28" spans="1:6" s="4" customFormat="1" ht="18" customHeight="1" x14ac:dyDescent="0.25">
      <c r="A28" s="14" t="s">
        <v>81</v>
      </c>
      <c r="B28" s="1">
        <v>4220</v>
      </c>
      <c r="C28" s="1">
        <v>4764</v>
      </c>
      <c r="D28" s="1">
        <v>212</v>
      </c>
      <c r="E28" s="1">
        <v>597</v>
      </c>
      <c r="F28" s="1">
        <v>9196</v>
      </c>
    </row>
    <row r="29" spans="1:6" s="4" customFormat="1" ht="18" customHeight="1" x14ac:dyDescent="0.25">
      <c r="A29" s="14" t="s">
        <v>82</v>
      </c>
      <c r="B29" s="129">
        <v>4425</v>
      </c>
      <c r="C29" s="129">
        <v>4883</v>
      </c>
      <c r="D29" s="129">
        <v>241</v>
      </c>
      <c r="E29" s="129">
        <v>595</v>
      </c>
      <c r="F29" s="129">
        <v>9549</v>
      </c>
    </row>
    <row r="30" spans="1:6" s="4" customFormat="1" ht="18" customHeight="1" x14ac:dyDescent="0.25">
      <c r="A30" s="14" t="s">
        <v>83</v>
      </c>
      <c r="B30" s="1">
        <v>4525</v>
      </c>
      <c r="C30" s="1">
        <v>5012</v>
      </c>
      <c r="D30" s="1">
        <v>247</v>
      </c>
      <c r="E30" s="1">
        <v>682</v>
      </c>
      <c r="F30" s="1">
        <v>9784</v>
      </c>
    </row>
    <row r="31" spans="1:6" s="4" customFormat="1" ht="18" customHeight="1" x14ac:dyDescent="0.25">
      <c r="A31" s="14" t="s">
        <v>251</v>
      </c>
      <c r="B31" s="1">
        <v>47299</v>
      </c>
      <c r="C31" s="1">
        <v>54099</v>
      </c>
      <c r="D31" s="1">
        <v>1555</v>
      </c>
      <c r="E31" s="1">
        <v>3488</v>
      </c>
      <c r="F31" s="1">
        <v>102953</v>
      </c>
    </row>
    <row r="32" spans="1:6" s="4" customFormat="1" ht="18" customHeight="1" x14ac:dyDescent="0.25">
      <c r="A32" s="14" t="s">
        <v>252</v>
      </c>
      <c r="B32" s="1">
        <v>59595</v>
      </c>
      <c r="C32" s="1">
        <v>64815</v>
      </c>
      <c r="D32" s="1">
        <v>1875</v>
      </c>
      <c r="E32" s="1">
        <v>4008</v>
      </c>
      <c r="F32" s="1">
        <v>126285</v>
      </c>
    </row>
    <row r="33" spans="1:6" s="4" customFormat="1" ht="18" customHeight="1" x14ac:dyDescent="0.25">
      <c r="A33" s="14" t="s">
        <v>86</v>
      </c>
      <c r="B33" s="1">
        <v>48541</v>
      </c>
      <c r="C33" s="1">
        <v>45445</v>
      </c>
      <c r="D33" s="1">
        <v>1399</v>
      </c>
      <c r="E33" s="1">
        <v>2848</v>
      </c>
      <c r="F33" s="1">
        <v>95385</v>
      </c>
    </row>
    <row r="34" spans="1:6" s="4" customFormat="1" ht="18" customHeight="1" x14ac:dyDescent="0.25">
      <c r="A34" s="14" t="s">
        <v>87</v>
      </c>
      <c r="B34" s="1">
        <v>53854</v>
      </c>
      <c r="C34" s="1">
        <v>48076</v>
      </c>
      <c r="D34" s="1">
        <v>1476</v>
      </c>
      <c r="E34" s="1">
        <v>2727</v>
      </c>
      <c r="F34" s="1">
        <v>103406</v>
      </c>
    </row>
    <row r="35" spans="1:6" ht="15" customHeight="1" x14ac:dyDescent="0.25">
      <c r="A35" s="148" t="s">
        <v>287</v>
      </c>
    </row>
    <row r="36" spans="1:6" ht="15" customHeight="1" x14ac:dyDescent="0.25">
      <c r="A36" s="148" t="s">
        <v>289</v>
      </c>
    </row>
    <row r="37" spans="1:6" ht="15" customHeight="1" x14ac:dyDescent="0.25">
      <c r="A37" s="15"/>
    </row>
    <row r="38" spans="1:6" ht="18" customHeight="1" x14ac:dyDescent="0.25">
      <c r="A38" s="15"/>
    </row>
    <row r="39" spans="1:6" ht="18" customHeight="1" x14ac:dyDescent="0.25">
      <c r="A39" s="15"/>
    </row>
    <row r="40" spans="1:6" s="4" customFormat="1" ht="18" customHeight="1" x14ac:dyDescent="0.25">
      <c r="A40" s="240" t="s">
        <v>56</v>
      </c>
      <c r="B40" s="241"/>
      <c r="C40" s="241"/>
      <c r="D40" s="241"/>
      <c r="E40" s="241"/>
      <c r="F40" s="242"/>
    </row>
    <row r="41" spans="1:6" s="4" customFormat="1" ht="30" x14ac:dyDescent="0.25">
      <c r="A41" s="13" t="s">
        <v>0</v>
      </c>
      <c r="B41" s="13" t="s">
        <v>1</v>
      </c>
      <c r="C41" s="13" t="s">
        <v>2</v>
      </c>
      <c r="D41" s="13" t="s">
        <v>3</v>
      </c>
      <c r="E41" s="13" t="s">
        <v>4</v>
      </c>
      <c r="F41" s="13" t="s">
        <v>5</v>
      </c>
    </row>
    <row r="42" spans="1:6" s="4" customFormat="1" ht="18" customHeight="1" x14ac:dyDescent="0.25">
      <c r="A42" s="14" t="s">
        <v>60</v>
      </c>
      <c r="B42" s="47">
        <v>1435</v>
      </c>
      <c r="C42" s="1">
        <v>2143</v>
      </c>
      <c r="D42" s="1">
        <v>86</v>
      </c>
      <c r="E42" s="1">
        <v>250</v>
      </c>
      <c r="F42" s="1">
        <v>3664</v>
      </c>
    </row>
    <row r="43" spans="1:6" s="4" customFormat="1" ht="18" customHeight="1" x14ac:dyDescent="0.25">
      <c r="A43" s="14" t="s">
        <v>77</v>
      </c>
      <c r="B43" s="47">
        <v>1217</v>
      </c>
      <c r="C43" s="1">
        <v>1707</v>
      </c>
      <c r="D43" s="1">
        <v>72</v>
      </c>
      <c r="E43" s="1">
        <v>197</v>
      </c>
      <c r="F43" s="1">
        <v>2996</v>
      </c>
    </row>
    <row r="44" spans="1:6" s="4" customFormat="1" ht="18" customHeight="1" x14ac:dyDescent="0.25">
      <c r="A44" s="14" t="s">
        <v>78</v>
      </c>
      <c r="B44" s="47">
        <v>1187</v>
      </c>
      <c r="C44" s="1">
        <v>1644</v>
      </c>
      <c r="D44" s="1">
        <v>64</v>
      </c>
      <c r="E44" s="1">
        <v>192</v>
      </c>
      <c r="F44" s="1">
        <v>2895</v>
      </c>
    </row>
    <row r="45" spans="1:6" s="4" customFormat="1" ht="18" customHeight="1" x14ac:dyDescent="0.25">
      <c r="A45" s="14" t="s">
        <v>131</v>
      </c>
      <c r="B45" s="89" t="s">
        <v>7</v>
      </c>
      <c r="C45" s="89" t="s">
        <v>7</v>
      </c>
      <c r="D45" s="89" t="s">
        <v>7</v>
      </c>
      <c r="E45" s="89" t="s">
        <v>7</v>
      </c>
      <c r="F45" s="1">
        <v>3739</v>
      </c>
    </row>
    <row r="46" spans="1:6" s="4" customFormat="1" ht="18" customHeight="1" x14ac:dyDescent="0.25">
      <c r="A46" s="14" t="s">
        <v>136</v>
      </c>
      <c r="B46" s="89" t="s">
        <v>7</v>
      </c>
      <c r="C46" s="89" t="s">
        <v>7</v>
      </c>
      <c r="D46" s="89" t="s">
        <v>7</v>
      </c>
      <c r="E46" s="89" t="s">
        <v>7</v>
      </c>
      <c r="F46" s="1">
        <v>4544</v>
      </c>
    </row>
    <row r="47" spans="1:6" s="4" customFormat="1" ht="18" customHeight="1" x14ac:dyDescent="0.25">
      <c r="A47" s="14" t="s">
        <v>81</v>
      </c>
      <c r="B47" s="1">
        <v>2702</v>
      </c>
      <c r="C47" s="1">
        <v>2601</v>
      </c>
      <c r="D47" s="1">
        <v>111</v>
      </c>
      <c r="E47" s="1">
        <v>351</v>
      </c>
      <c r="F47" s="1">
        <v>5414</v>
      </c>
    </row>
    <row r="48" spans="1:6" s="4" customFormat="1" ht="18" customHeight="1" x14ac:dyDescent="0.25">
      <c r="A48" s="14" t="s">
        <v>82</v>
      </c>
      <c r="B48" s="1">
        <v>2555</v>
      </c>
      <c r="C48" s="1">
        <v>2481</v>
      </c>
      <c r="D48" s="1">
        <v>103</v>
      </c>
      <c r="E48" s="1">
        <v>316</v>
      </c>
      <c r="F48" s="1">
        <v>5139</v>
      </c>
    </row>
    <row r="49" spans="1:6" s="4" customFormat="1" ht="18" customHeight="1" x14ac:dyDescent="0.25">
      <c r="A49" s="14" t="s">
        <v>83</v>
      </c>
      <c r="B49" s="1">
        <v>2511</v>
      </c>
      <c r="C49" s="1">
        <v>2552</v>
      </c>
      <c r="D49" s="1">
        <v>102</v>
      </c>
      <c r="E49" s="1">
        <v>364</v>
      </c>
      <c r="F49" s="1">
        <v>5165</v>
      </c>
    </row>
    <row r="50" spans="1:6" s="4" customFormat="1" ht="18" customHeight="1" x14ac:dyDescent="0.25">
      <c r="A50" s="14" t="s">
        <v>84</v>
      </c>
      <c r="B50" s="1">
        <v>2401</v>
      </c>
      <c r="C50" s="1">
        <v>2004</v>
      </c>
      <c r="D50" s="1">
        <v>82</v>
      </c>
      <c r="E50" s="1">
        <v>306</v>
      </c>
      <c r="F50" s="1">
        <v>4487</v>
      </c>
    </row>
    <row r="51" spans="1:6" s="4" customFormat="1" ht="18" customHeight="1" x14ac:dyDescent="0.25">
      <c r="A51" s="14" t="s">
        <v>85</v>
      </c>
      <c r="B51" s="1">
        <v>2094</v>
      </c>
      <c r="C51" s="1">
        <v>1795</v>
      </c>
      <c r="D51" s="1">
        <v>87</v>
      </c>
      <c r="E51" s="1">
        <v>252</v>
      </c>
      <c r="F51" s="1">
        <v>3976</v>
      </c>
    </row>
    <row r="52" spans="1:6" s="4" customFormat="1" ht="18" customHeight="1" x14ac:dyDescent="0.25">
      <c r="A52" s="14" t="s">
        <v>86</v>
      </c>
      <c r="B52" s="1">
        <v>2126</v>
      </c>
      <c r="C52" s="1">
        <v>1855</v>
      </c>
      <c r="D52" s="1">
        <v>70</v>
      </c>
      <c r="E52" s="1">
        <v>242</v>
      </c>
      <c r="F52" s="1">
        <v>4051</v>
      </c>
    </row>
    <row r="53" spans="1:6" s="4" customFormat="1" ht="18" customHeight="1" x14ac:dyDescent="0.25">
      <c r="A53" s="14" t="s">
        <v>87</v>
      </c>
      <c r="B53" s="1">
        <v>2132</v>
      </c>
      <c r="C53" s="1">
        <v>1864</v>
      </c>
      <c r="D53" s="1">
        <v>72</v>
      </c>
      <c r="E53" s="1">
        <v>218</v>
      </c>
      <c r="F53" s="1">
        <v>4068</v>
      </c>
    </row>
    <row r="54" spans="1:6" s="4" customFormat="1" ht="18" customHeight="1" x14ac:dyDescent="0.25"/>
    <row r="55" spans="1:6" s="4" customFormat="1" ht="18" customHeight="1" x14ac:dyDescent="0.25"/>
    <row r="56" spans="1:6" s="4" customFormat="1" ht="18" customHeight="1" x14ac:dyDescent="0.25">
      <c r="A56" s="240" t="s">
        <v>54</v>
      </c>
      <c r="B56" s="241"/>
      <c r="C56" s="241"/>
      <c r="D56" s="241"/>
      <c r="E56" s="241"/>
      <c r="F56" s="242"/>
    </row>
    <row r="57" spans="1:6" s="4" customFormat="1" ht="30" x14ac:dyDescent="0.25">
      <c r="A57" s="13" t="s">
        <v>0</v>
      </c>
      <c r="B57" s="13" t="s">
        <v>1</v>
      </c>
      <c r="C57" s="13" t="s">
        <v>2</v>
      </c>
      <c r="D57" s="13" t="s">
        <v>3</v>
      </c>
      <c r="E57" s="13" t="s">
        <v>4</v>
      </c>
      <c r="F57" s="13" t="s">
        <v>5</v>
      </c>
    </row>
    <row r="58" spans="1:6" s="4" customFormat="1" ht="18" customHeight="1" x14ac:dyDescent="0.25">
      <c r="A58" s="14" t="s">
        <v>60</v>
      </c>
      <c r="B58" s="47">
        <v>1463</v>
      </c>
      <c r="C58" s="1">
        <v>1805</v>
      </c>
      <c r="D58" s="1">
        <v>89</v>
      </c>
      <c r="E58" s="1">
        <v>206</v>
      </c>
      <c r="F58" s="1">
        <v>3357</v>
      </c>
    </row>
    <row r="59" spans="1:6" s="4" customFormat="1" ht="18" customHeight="1" x14ac:dyDescent="0.25">
      <c r="A59" s="14" t="s">
        <v>77</v>
      </c>
      <c r="B59" s="47">
        <v>1216</v>
      </c>
      <c r="C59" s="1">
        <v>1486</v>
      </c>
      <c r="D59" s="1">
        <v>72</v>
      </c>
      <c r="E59" s="1">
        <v>184</v>
      </c>
      <c r="F59" s="1">
        <v>2774</v>
      </c>
    </row>
    <row r="60" spans="1:6" s="4" customFormat="1" ht="18" customHeight="1" x14ac:dyDescent="0.25">
      <c r="A60" s="14" t="s">
        <v>78</v>
      </c>
      <c r="B60" s="47">
        <v>1101</v>
      </c>
      <c r="C60" s="1">
        <v>1333</v>
      </c>
      <c r="D60" s="1">
        <v>61</v>
      </c>
      <c r="E60" s="1">
        <v>173</v>
      </c>
      <c r="F60" s="1">
        <v>2495</v>
      </c>
    </row>
    <row r="61" spans="1:6" s="4" customFormat="1" ht="18" customHeight="1" x14ac:dyDescent="0.25">
      <c r="A61" s="14" t="s">
        <v>131</v>
      </c>
      <c r="B61" s="89" t="s">
        <v>7</v>
      </c>
      <c r="C61" s="89" t="s">
        <v>7</v>
      </c>
      <c r="D61" s="89" t="s">
        <v>7</v>
      </c>
      <c r="E61" s="89" t="s">
        <v>7</v>
      </c>
      <c r="F61" s="86">
        <v>984</v>
      </c>
    </row>
    <row r="62" spans="1:6" s="4" customFormat="1" ht="18" customHeight="1" x14ac:dyDescent="0.25">
      <c r="A62" s="14" t="s">
        <v>136</v>
      </c>
      <c r="B62" s="89" t="s">
        <v>7</v>
      </c>
      <c r="C62" s="89" t="s">
        <v>7</v>
      </c>
      <c r="D62" s="89" t="s">
        <v>7</v>
      </c>
      <c r="E62" s="89" t="s">
        <v>7</v>
      </c>
      <c r="F62" s="1">
        <v>997</v>
      </c>
    </row>
    <row r="63" spans="1:6" s="4" customFormat="1" ht="18" customHeight="1" x14ac:dyDescent="0.25">
      <c r="A63" s="14" t="s">
        <v>81</v>
      </c>
      <c r="B63" s="1">
        <v>534</v>
      </c>
      <c r="C63" s="1">
        <v>503</v>
      </c>
      <c r="D63" s="1">
        <v>28</v>
      </c>
      <c r="E63" s="1">
        <v>53</v>
      </c>
      <c r="F63" s="1">
        <v>1065</v>
      </c>
    </row>
    <row r="64" spans="1:6" s="4" customFormat="1" ht="18" customHeight="1" x14ac:dyDescent="0.25">
      <c r="A64" s="14" t="s">
        <v>82</v>
      </c>
      <c r="B64" s="1">
        <v>529</v>
      </c>
      <c r="C64" s="1">
        <v>501</v>
      </c>
      <c r="D64" s="1">
        <v>42</v>
      </c>
      <c r="E64" s="1">
        <v>54</v>
      </c>
      <c r="F64" s="1">
        <v>1072</v>
      </c>
    </row>
    <row r="65" spans="1:9" s="4" customFormat="1" ht="18" customHeight="1" x14ac:dyDescent="0.25">
      <c r="A65" s="14" t="s">
        <v>83</v>
      </c>
      <c r="B65" s="1">
        <v>562</v>
      </c>
      <c r="C65" s="1">
        <v>460</v>
      </c>
      <c r="D65" s="1">
        <v>37</v>
      </c>
      <c r="E65" s="1">
        <v>62</v>
      </c>
      <c r="F65" s="1">
        <v>1059</v>
      </c>
      <c r="H65" s="2"/>
      <c r="I65" s="2"/>
    </row>
    <row r="66" spans="1:9" s="4" customFormat="1" ht="18" customHeight="1" x14ac:dyDescent="0.25">
      <c r="A66" s="14" t="s">
        <v>84</v>
      </c>
      <c r="B66" s="1">
        <v>454</v>
      </c>
      <c r="C66" s="1">
        <v>351</v>
      </c>
      <c r="D66" s="1">
        <v>26</v>
      </c>
      <c r="E66" s="1">
        <v>57</v>
      </c>
      <c r="F66" s="1">
        <v>831</v>
      </c>
      <c r="H66" s="2"/>
      <c r="I66" s="2"/>
    </row>
    <row r="67" spans="1:9" s="4" customFormat="1" ht="18" customHeight="1" x14ac:dyDescent="0.25">
      <c r="A67" s="14" t="s">
        <v>85</v>
      </c>
      <c r="B67" s="1">
        <v>375</v>
      </c>
      <c r="C67" s="1">
        <v>271</v>
      </c>
      <c r="D67" s="1">
        <v>15</v>
      </c>
      <c r="E67" s="1">
        <v>45</v>
      </c>
      <c r="F67" s="1">
        <v>661</v>
      </c>
    </row>
    <row r="68" spans="1:9" s="4" customFormat="1" ht="18" customHeight="1" x14ac:dyDescent="0.25">
      <c r="A68" s="14" t="s">
        <v>86</v>
      </c>
      <c r="B68" s="1">
        <v>408</v>
      </c>
      <c r="C68" s="1">
        <v>383</v>
      </c>
      <c r="D68" s="1">
        <v>19</v>
      </c>
      <c r="E68" s="1">
        <v>35</v>
      </c>
      <c r="F68" s="1">
        <v>810</v>
      </c>
    </row>
    <row r="69" spans="1:9" s="4" customFormat="1" ht="18" customHeight="1" x14ac:dyDescent="0.25">
      <c r="A69" s="14" t="s">
        <v>87</v>
      </c>
      <c r="B69" s="1">
        <v>397</v>
      </c>
      <c r="C69" s="1">
        <v>429</v>
      </c>
      <c r="D69" s="1">
        <v>19</v>
      </c>
      <c r="E69" s="1">
        <v>44</v>
      </c>
      <c r="F69" s="1">
        <v>845</v>
      </c>
    </row>
    <row r="70" spans="1:9" ht="18" customHeight="1" x14ac:dyDescent="0.25">
      <c r="A70" s="88"/>
    </row>
    <row r="71" spans="1:9" ht="18" customHeight="1" x14ac:dyDescent="0.25"/>
    <row r="72" spans="1:9" ht="18" customHeight="1" x14ac:dyDescent="0.25"/>
    <row r="73" spans="1:9" ht="18" customHeight="1" x14ac:dyDescent="0.25"/>
    <row r="74" spans="1:9" ht="18" customHeight="1" x14ac:dyDescent="0.25"/>
    <row r="75" spans="1:9" ht="18" customHeight="1" x14ac:dyDescent="0.25"/>
    <row r="76" spans="1:9" s="4" customFormat="1" ht="18" customHeight="1" x14ac:dyDescent="0.25">
      <c r="A76" s="240" t="s">
        <v>55</v>
      </c>
      <c r="B76" s="241"/>
      <c r="C76" s="241"/>
      <c r="D76" s="241"/>
      <c r="E76" s="241"/>
      <c r="F76" s="242"/>
    </row>
    <row r="77" spans="1:9" s="4" customFormat="1" ht="30" x14ac:dyDescent="0.25">
      <c r="A77" s="13" t="s">
        <v>0</v>
      </c>
      <c r="B77" s="13" t="s">
        <v>1</v>
      </c>
      <c r="C77" s="13" t="s">
        <v>2</v>
      </c>
      <c r="D77" s="13" t="s">
        <v>3</v>
      </c>
      <c r="E77" s="13" t="s">
        <v>4</v>
      </c>
      <c r="F77" s="13" t="s">
        <v>5</v>
      </c>
    </row>
    <row r="78" spans="1:9" s="4" customFormat="1" ht="18" customHeight="1" x14ac:dyDescent="0.25">
      <c r="A78" s="14" t="s">
        <v>60</v>
      </c>
      <c r="B78" s="18">
        <v>232</v>
      </c>
      <c r="C78" s="1">
        <v>273</v>
      </c>
      <c r="D78" s="1">
        <v>8</v>
      </c>
      <c r="E78" s="1">
        <v>39</v>
      </c>
      <c r="F78" s="1">
        <v>513</v>
      </c>
    </row>
    <row r="79" spans="1:9" s="4" customFormat="1" ht="18" customHeight="1" x14ac:dyDescent="0.25">
      <c r="A79" s="14" t="s">
        <v>77</v>
      </c>
      <c r="B79" s="18">
        <v>186</v>
      </c>
      <c r="C79" s="1">
        <v>277</v>
      </c>
      <c r="D79" s="1">
        <v>6</v>
      </c>
      <c r="E79" s="1">
        <v>33</v>
      </c>
      <c r="F79" s="1">
        <v>469</v>
      </c>
    </row>
    <row r="80" spans="1:9" s="4" customFormat="1" ht="18" customHeight="1" x14ac:dyDescent="0.25">
      <c r="A80" s="14" t="s">
        <v>78</v>
      </c>
      <c r="B80" s="47">
        <v>282</v>
      </c>
      <c r="C80" s="1">
        <v>299</v>
      </c>
      <c r="D80" s="1">
        <v>3</v>
      </c>
      <c r="E80" s="1">
        <v>50</v>
      </c>
      <c r="F80" s="1">
        <v>584</v>
      </c>
    </row>
    <row r="81" spans="1:9" s="4" customFormat="1" ht="18" customHeight="1" x14ac:dyDescent="0.25">
      <c r="A81" s="14" t="s">
        <v>131</v>
      </c>
      <c r="B81" s="89" t="s">
        <v>7</v>
      </c>
      <c r="C81" s="89" t="s">
        <v>7</v>
      </c>
      <c r="D81" s="89" t="s">
        <v>7</v>
      </c>
      <c r="E81" s="89" t="s">
        <v>7</v>
      </c>
      <c r="F81" s="86">
        <v>3641</v>
      </c>
    </row>
    <row r="82" spans="1:9" s="4" customFormat="1" ht="18" customHeight="1" x14ac:dyDescent="0.25">
      <c r="A82" s="14" t="s">
        <v>136</v>
      </c>
      <c r="B82" s="89" t="s">
        <v>7</v>
      </c>
      <c r="C82" s="89" t="s">
        <v>7</v>
      </c>
      <c r="D82" s="89" t="s">
        <v>7</v>
      </c>
      <c r="E82" s="89" t="s">
        <v>7</v>
      </c>
      <c r="F82" s="1">
        <v>4026</v>
      </c>
    </row>
    <row r="83" spans="1:9" s="4" customFormat="1" ht="18" customHeight="1" x14ac:dyDescent="0.25">
      <c r="A83" s="14" t="s">
        <v>81</v>
      </c>
      <c r="B83" s="82">
        <v>2464</v>
      </c>
      <c r="C83" s="1">
        <v>3017</v>
      </c>
      <c r="D83" s="1">
        <v>141</v>
      </c>
      <c r="E83" s="1">
        <v>342</v>
      </c>
      <c r="F83" s="1">
        <v>5622</v>
      </c>
      <c r="G83" s="85"/>
    </row>
    <row r="84" spans="1:9" s="4" customFormat="1" ht="18" customHeight="1" x14ac:dyDescent="0.25">
      <c r="A84" s="14" t="s">
        <v>82</v>
      </c>
      <c r="B84" s="82">
        <v>1994</v>
      </c>
      <c r="C84" s="1">
        <v>2511</v>
      </c>
      <c r="D84" s="1">
        <v>93</v>
      </c>
      <c r="E84" s="1">
        <v>284</v>
      </c>
      <c r="F84" s="1">
        <v>4598</v>
      </c>
    </row>
    <row r="85" spans="1:9" s="4" customFormat="1" ht="18" customHeight="1" x14ac:dyDescent="0.25">
      <c r="A85" s="14" t="s">
        <v>83</v>
      </c>
      <c r="B85" s="82">
        <v>1892</v>
      </c>
      <c r="C85" s="1">
        <v>2539</v>
      </c>
      <c r="D85" s="1">
        <v>106</v>
      </c>
      <c r="E85" s="1">
        <v>291</v>
      </c>
      <c r="F85" s="1">
        <v>4537</v>
      </c>
    </row>
    <row r="86" spans="1:9" s="4" customFormat="1" ht="18" customHeight="1" x14ac:dyDescent="0.25">
      <c r="A86" s="14" t="s">
        <v>251</v>
      </c>
      <c r="B86" s="82">
        <v>45910</v>
      </c>
      <c r="C86" s="91">
        <v>51537</v>
      </c>
      <c r="D86" s="91">
        <v>1426</v>
      </c>
      <c r="E86" s="91">
        <v>3021</v>
      </c>
      <c r="F86" s="1">
        <v>98873</v>
      </c>
      <c r="H86" s="2"/>
      <c r="I86" s="2"/>
    </row>
    <row r="87" spans="1:9" s="4" customFormat="1" ht="18" customHeight="1" x14ac:dyDescent="0.25">
      <c r="A87" s="14" t="s">
        <v>252</v>
      </c>
      <c r="B87" s="82">
        <v>15435</v>
      </c>
      <c r="C87" s="1">
        <v>15248</v>
      </c>
      <c r="D87" s="1">
        <v>485</v>
      </c>
      <c r="E87" s="1">
        <v>1047</v>
      </c>
      <c r="F87" s="1">
        <v>31168</v>
      </c>
      <c r="H87" s="2"/>
      <c r="I87" s="2"/>
    </row>
    <row r="88" spans="1:9" s="4" customFormat="1" ht="18" customHeight="1" x14ac:dyDescent="0.25">
      <c r="A88" s="14" t="s">
        <v>86</v>
      </c>
      <c r="B88" s="82">
        <v>9437</v>
      </c>
      <c r="C88" s="94">
        <v>6773</v>
      </c>
      <c r="D88" s="94">
        <v>218</v>
      </c>
      <c r="E88" s="94">
        <v>642</v>
      </c>
      <c r="F88" s="94">
        <v>16428</v>
      </c>
    </row>
    <row r="89" spans="1:9" s="4" customFormat="1" ht="18" customHeight="1" x14ac:dyDescent="0.25">
      <c r="A89" s="14" t="s">
        <v>87</v>
      </c>
      <c r="B89" s="82">
        <v>9936</v>
      </c>
      <c r="C89" s="1">
        <v>9091</v>
      </c>
      <c r="D89" s="1">
        <v>274</v>
      </c>
      <c r="E89" s="1">
        <v>591</v>
      </c>
      <c r="F89" s="1">
        <v>19301</v>
      </c>
    </row>
    <row r="90" spans="1:9" s="4" customFormat="1" ht="18" customHeight="1" x14ac:dyDescent="0.25">
      <c r="A90" s="148" t="s">
        <v>290</v>
      </c>
      <c r="B90" s="149"/>
      <c r="C90" s="3"/>
      <c r="D90" s="3"/>
      <c r="E90" s="3"/>
      <c r="F90" s="3"/>
    </row>
    <row r="91" spans="1:9" s="4" customFormat="1" ht="18" customHeight="1" x14ac:dyDescent="0.25">
      <c r="A91" s="183" t="s">
        <v>288</v>
      </c>
    </row>
    <row r="92" spans="1:9" s="4" customFormat="1" ht="18" customHeight="1" x14ac:dyDescent="0.25"/>
    <row r="93" spans="1:9" s="4" customFormat="1" ht="103.5" customHeight="1" x14ac:dyDescent="0.25">
      <c r="A93" s="13" t="s">
        <v>0</v>
      </c>
      <c r="B93" s="233" t="s">
        <v>8</v>
      </c>
      <c r="C93" s="234"/>
      <c r="D93" s="233" t="s">
        <v>9</v>
      </c>
      <c r="E93" s="234"/>
    </row>
    <row r="94" spans="1:9" s="4" customFormat="1" ht="18" customHeight="1" x14ac:dyDescent="0.25">
      <c r="A94" s="14" t="s">
        <v>60</v>
      </c>
      <c r="B94" s="233" t="s">
        <v>7</v>
      </c>
      <c r="C94" s="234"/>
      <c r="D94" s="233">
        <v>921</v>
      </c>
      <c r="E94" s="234"/>
    </row>
    <row r="95" spans="1:9" s="4" customFormat="1" ht="18" customHeight="1" x14ac:dyDescent="0.25">
      <c r="A95" s="14" t="s">
        <v>77</v>
      </c>
      <c r="B95" s="233" t="s">
        <v>7</v>
      </c>
      <c r="C95" s="234"/>
      <c r="D95" s="233">
        <v>581</v>
      </c>
      <c r="E95" s="234"/>
    </row>
    <row r="96" spans="1:9" s="4" customFormat="1" ht="18" customHeight="1" x14ac:dyDescent="0.25">
      <c r="A96" s="14" t="s">
        <v>78</v>
      </c>
      <c r="B96" s="233" t="s">
        <v>7</v>
      </c>
      <c r="C96" s="234"/>
      <c r="D96" s="233">
        <v>1109</v>
      </c>
      <c r="E96" s="234"/>
      <c r="F96" s="87"/>
    </row>
    <row r="97" spans="1:6" s="4" customFormat="1" ht="18" customHeight="1" x14ac:dyDescent="0.25">
      <c r="A97" s="14" t="s">
        <v>79</v>
      </c>
      <c r="B97" s="233" t="s">
        <v>7</v>
      </c>
      <c r="C97" s="234"/>
      <c r="D97" s="233">
        <v>588</v>
      </c>
      <c r="E97" s="234"/>
    </row>
    <row r="98" spans="1:6" s="4" customFormat="1" ht="18" customHeight="1" x14ac:dyDescent="0.25">
      <c r="A98" s="14" t="s">
        <v>80</v>
      </c>
      <c r="B98" s="233" t="s">
        <v>7</v>
      </c>
      <c r="C98" s="234"/>
      <c r="D98" s="233">
        <v>510</v>
      </c>
      <c r="E98" s="234"/>
      <c r="F98" s="87"/>
    </row>
    <row r="99" spans="1:6" s="4" customFormat="1" ht="18" customHeight="1" x14ac:dyDescent="0.25">
      <c r="A99" s="14" t="s">
        <v>81</v>
      </c>
      <c r="B99" s="233" t="s">
        <v>7</v>
      </c>
      <c r="C99" s="234"/>
      <c r="D99" s="233">
        <v>305</v>
      </c>
      <c r="E99" s="234"/>
    </row>
    <row r="100" spans="1:6" s="4" customFormat="1" ht="18" customHeight="1" x14ac:dyDescent="0.25">
      <c r="A100" s="14" t="s">
        <v>82</v>
      </c>
      <c r="B100" s="233" t="s">
        <v>7</v>
      </c>
      <c r="C100" s="234"/>
      <c r="D100" s="233">
        <v>146</v>
      </c>
      <c r="E100" s="234"/>
    </row>
    <row r="101" spans="1:6" s="4" customFormat="1" ht="18" customHeight="1" x14ac:dyDescent="0.25">
      <c r="A101" s="14" t="s">
        <v>83</v>
      </c>
      <c r="B101" s="233" t="s">
        <v>7</v>
      </c>
      <c r="C101" s="234"/>
      <c r="D101" s="233">
        <v>1208</v>
      </c>
      <c r="E101" s="234"/>
    </row>
    <row r="102" spans="1:6" s="4" customFormat="1" ht="18" customHeight="1" x14ac:dyDescent="0.25">
      <c r="A102" s="14" t="s">
        <v>84</v>
      </c>
      <c r="B102" s="233" t="s">
        <v>7</v>
      </c>
      <c r="C102" s="234"/>
      <c r="D102" s="233">
        <v>335</v>
      </c>
      <c r="E102" s="234"/>
    </row>
    <row r="103" spans="1:6" s="4" customFormat="1" ht="18" customHeight="1" x14ac:dyDescent="0.25">
      <c r="A103" s="14" t="s">
        <v>85</v>
      </c>
      <c r="B103" s="233" t="s">
        <v>7</v>
      </c>
      <c r="C103" s="234"/>
      <c r="D103" s="233">
        <v>151</v>
      </c>
      <c r="E103" s="234"/>
    </row>
    <row r="104" spans="1:6" s="4" customFormat="1" ht="18" customHeight="1" x14ac:dyDescent="0.25">
      <c r="A104" s="14" t="s">
        <v>86</v>
      </c>
      <c r="B104" s="233" t="s">
        <v>7</v>
      </c>
      <c r="C104" s="234"/>
      <c r="D104" s="235">
        <v>1057</v>
      </c>
      <c r="E104" s="236"/>
    </row>
    <row r="105" spans="1:6" s="4" customFormat="1" ht="18" customHeight="1" x14ac:dyDescent="0.25">
      <c r="A105" s="14" t="s">
        <v>87</v>
      </c>
      <c r="B105" s="233" t="s">
        <v>7</v>
      </c>
      <c r="C105" s="234"/>
      <c r="D105" s="233">
        <v>303</v>
      </c>
      <c r="E105" s="234"/>
    </row>
    <row r="106" spans="1:6" s="4" customFormat="1" x14ac:dyDescent="0.25"/>
    <row r="107" spans="1:6" s="4" customFormat="1" x14ac:dyDescent="0.25"/>
    <row r="108" spans="1:6" s="4" customFormat="1" x14ac:dyDescent="0.25"/>
    <row r="110" spans="1:6" x14ac:dyDescent="0.25">
      <c r="C110" s="87"/>
    </row>
    <row r="112" spans="1:6" x14ac:dyDescent="0.25">
      <c r="C112" s="4"/>
    </row>
    <row r="113" spans="3:3" x14ac:dyDescent="0.25">
      <c r="C113" s="4"/>
    </row>
  </sheetData>
  <mergeCells count="31">
    <mergeCell ref="A3:F3"/>
    <mergeCell ref="A21:F21"/>
    <mergeCell ref="A40:F40"/>
    <mergeCell ref="A56:F56"/>
    <mergeCell ref="A76:F76"/>
    <mergeCell ref="D95:E95"/>
    <mergeCell ref="D100:E100"/>
    <mergeCell ref="D101:E101"/>
    <mergeCell ref="D102:E102"/>
    <mergeCell ref="B93:C93"/>
    <mergeCell ref="B94:C94"/>
    <mergeCell ref="B95:C95"/>
    <mergeCell ref="B96:C96"/>
    <mergeCell ref="D93:E93"/>
    <mergeCell ref="D94:E94"/>
    <mergeCell ref="D96:E96"/>
    <mergeCell ref="B102:C102"/>
    <mergeCell ref="B103:C103"/>
    <mergeCell ref="B104:C104"/>
    <mergeCell ref="B105:C105"/>
    <mergeCell ref="D97:E97"/>
    <mergeCell ref="D98:E98"/>
    <mergeCell ref="D99:E99"/>
    <mergeCell ref="B97:C97"/>
    <mergeCell ref="B98:C98"/>
    <mergeCell ref="B99:C99"/>
    <mergeCell ref="B100:C100"/>
    <mergeCell ref="B101:C101"/>
    <mergeCell ref="D103:E103"/>
    <mergeCell ref="D104:E104"/>
    <mergeCell ref="D105:E105"/>
  </mergeCells>
  <phoneticPr fontId="12" type="noConversion"/>
  <conditionalFormatting sqref="I87">
    <cfRule type="cellIs" dxfId="3" priority="2" operator="equal">
      <formula>TRUE</formula>
    </cfRule>
  </conditionalFormatting>
  <conditionalFormatting sqref="I66">
    <cfRule type="cellIs" dxfId="2" priority="1" operator="equal">
      <formula>TRUE</formula>
    </cfRule>
  </conditionalFormatting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00CF-3454-4167-90ED-8CF8D43C7C30}">
  <dimension ref="A1:H36"/>
  <sheetViews>
    <sheetView topLeftCell="A3" zoomScale="90" zoomScaleNormal="90" workbookViewId="0">
      <selection activeCell="J37" sqref="J37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2" t="s">
        <v>51</v>
      </c>
    </row>
    <row r="2" spans="1:6" ht="18" customHeight="1" x14ac:dyDescent="0.25">
      <c r="A2" s="4"/>
      <c r="B2" s="4"/>
      <c r="C2" s="4"/>
      <c r="D2" s="4"/>
      <c r="E2" s="4"/>
      <c r="F2" s="4"/>
    </row>
    <row r="3" spans="1:6" ht="18" customHeight="1" x14ac:dyDescent="0.25">
      <c r="A3" s="237" t="s">
        <v>57</v>
      </c>
      <c r="B3" s="238"/>
      <c r="C3" s="238"/>
      <c r="D3" s="238"/>
      <c r="E3" s="238"/>
      <c r="F3" s="239"/>
    </row>
    <row r="4" spans="1:6" ht="30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</row>
    <row r="5" spans="1:6" ht="18" customHeight="1" x14ac:dyDescent="0.25">
      <c r="A5" s="14" t="s">
        <v>60</v>
      </c>
      <c r="B5" s="46">
        <v>873</v>
      </c>
      <c r="C5" s="1">
        <v>1019</v>
      </c>
      <c r="D5" s="1">
        <v>57</v>
      </c>
      <c r="E5" s="1">
        <v>111</v>
      </c>
      <c r="F5" s="1">
        <v>1949</v>
      </c>
    </row>
    <row r="6" spans="1:6" ht="18" customHeight="1" x14ac:dyDescent="0.25">
      <c r="A6" s="14" t="s">
        <v>77</v>
      </c>
      <c r="B6" s="1">
        <v>1325</v>
      </c>
      <c r="C6" s="1">
        <v>1709</v>
      </c>
      <c r="D6" s="1">
        <v>76</v>
      </c>
      <c r="E6" s="1">
        <v>219</v>
      </c>
      <c r="F6" s="1">
        <v>3110</v>
      </c>
    </row>
    <row r="7" spans="1:6" ht="18" customHeight="1" x14ac:dyDescent="0.25">
      <c r="A7" s="14" t="s">
        <v>78</v>
      </c>
      <c r="B7" s="1">
        <v>1256</v>
      </c>
      <c r="C7" s="1">
        <v>1521</v>
      </c>
      <c r="D7" s="1">
        <v>71</v>
      </c>
      <c r="E7" s="1">
        <v>175</v>
      </c>
      <c r="F7" s="1">
        <v>2848</v>
      </c>
    </row>
    <row r="8" spans="1:6" ht="18" customHeight="1" x14ac:dyDescent="0.25">
      <c r="A8" s="14" t="s">
        <v>131</v>
      </c>
      <c r="B8" s="89" t="s">
        <v>7</v>
      </c>
      <c r="C8" s="89" t="s">
        <v>7</v>
      </c>
      <c r="D8" s="89" t="s">
        <v>7</v>
      </c>
      <c r="E8" s="89" t="s">
        <v>7</v>
      </c>
      <c r="F8" s="1">
        <v>2534</v>
      </c>
    </row>
    <row r="9" spans="1:6" ht="18" customHeight="1" x14ac:dyDescent="0.25">
      <c r="A9" s="14" t="s">
        <v>136</v>
      </c>
      <c r="B9" s="89" t="s">
        <v>7</v>
      </c>
      <c r="C9" s="89" t="s">
        <v>7</v>
      </c>
      <c r="D9" s="89" t="s">
        <v>7</v>
      </c>
      <c r="E9" s="89" t="s">
        <v>7</v>
      </c>
      <c r="F9" s="1">
        <v>1074</v>
      </c>
    </row>
    <row r="10" spans="1:6" ht="18" customHeight="1" x14ac:dyDescent="0.25">
      <c r="A10" s="14" t="s">
        <v>81</v>
      </c>
      <c r="B10" s="1">
        <v>512</v>
      </c>
      <c r="C10" s="1">
        <v>539</v>
      </c>
      <c r="D10" s="1">
        <v>27</v>
      </c>
      <c r="E10" s="1">
        <v>61</v>
      </c>
      <c r="F10" s="1">
        <v>1078</v>
      </c>
    </row>
    <row r="11" spans="1:6" ht="18" customHeight="1" x14ac:dyDescent="0.25">
      <c r="A11" s="14" t="s">
        <v>82</v>
      </c>
      <c r="B11" s="1">
        <v>465</v>
      </c>
      <c r="C11" s="1">
        <v>445</v>
      </c>
      <c r="D11" s="1">
        <v>31</v>
      </c>
      <c r="E11" s="1">
        <v>40</v>
      </c>
      <c r="F11" s="1">
        <v>941</v>
      </c>
    </row>
    <row r="12" spans="1:6" ht="18" customHeight="1" x14ac:dyDescent="0.25">
      <c r="A12" s="14" t="s">
        <v>83</v>
      </c>
      <c r="B12" s="1">
        <v>483</v>
      </c>
      <c r="C12" s="1">
        <v>417</v>
      </c>
      <c r="D12" s="1">
        <v>30</v>
      </c>
      <c r="E12" s="1">
        <v>49</v>
      </c>
      <c r="F12" s="1">
        <v>930</v>
      </c>
    </row>
    <row r="13" spans="1:6" ht="18" customHeight="1" x14ac:dyDescent="0.25">
      <c r="A13" s="14" t="s">
        <v>84</v>
      </c>
      <c r="B13" s="1">
        <v>385</v>
      </c>
      <c r="C13" s="1">
        <v>366</v>
      </c>
      <c r="D13" s="1">
        <v>24</v>
      </c>
      <c r="E13" s="1">
        <v>36</v>
      </c>
      <c r="F13" s="1">
        <v>775</v>
      </c>
    </row>
    <row r="14" spans="1:6" ht="18" customHeight="1" x14ac:dyDescent="0.25">
      <c r="A14" s="14" t="s">
        <v>85</v>
      </c>
      <c r="B14" s="1">
        <v>398</v>
      </c>
      <c r="C14" s="1">
        <v>286</v>
      </c>
      <c r="D14" s="1">
        <v>24</v>
      </c>
      <c r="E14" s="1">
        <v>43</v>
      </c>
      <c r="F14" s="1">
        <v>708</v>
      </c>
    </row>
    <row r="15" spans="1:6" ht="18" customHeight="1" x14ac:dyDescent="0.25">
      <c r="A15" s="14" t="s">
        <v>86</v>
      </c>
      <c r="B15" s="1">
        <v>386</v>
      </c>
      <c r="C15" s="1">
        <v>294</v>
      </c>
      <c r="D15" s="1">
        <v>15</v>
      </c>
      <c r="E15" s="1">
        <v>34</v>
      </c>
      <c r="F15" s="1">
        <v>695</v>
      </c>
    </row>
    <row r="16" spans="1:6" ht="18" customHeight="1" x14ac:dyDescent="0.25">
      <c r="A16" s="14" t="s">
        <v>87</v>
      </c>
      <c r="B16" s="1">
        <v>396</v>
      </c>
      <c r="C16" s="1">
        <v>388</v>
      </c>
      <c r="D16" s="1">
        <v>17</v>
      </c>
      <c r="E16" s="1">
        <v>40</v>
      </c>
      <c r="F16" s="1">
        <v>801</v>
      </c>
    </row>
    <row r="17" spans="1:8" x14ac:dyDescent="0.25">
      <c r="A17" s="148" t="s">
        <v>109</v>
      </c>
      <c r="B17" s="4"/>
      <c r="C17" s="4"/>
      <c r="D17" s="4"/>
      <c r="E17" s="4"/>
      <c r="F17" s="4"/>
    </row>
    <row r="18" spans="1:8" ht="18" customHeight="1" x14ac:dyDescent="0.25">
      <c r="A18" s="15"/>
      <c r="B18" s="4"/>
      <c r="C18" s="4"/>
      <c r="D18" s="4"/>
      <c r="E18" s="4"/>
      <c r="F18" s="4"/>
    </row>
    <row r="19" spans="1:8" ht="18" customHeight="1" x14ac:dyDescent="0.25">
      <c r="A19" s="4"/>
      <c r="B19" s="4"/>
      <c r="C19" s="4"/>
      <c r="D19" s="4"/>
      <c r="E19" s="4"/>
      <c r="F19" s="4"/>
    </row>
    <row r="20" spans="1:8" ht="18" customHeight="1" x14ac:dyDescent="0.25">
      <c r="A20" s="237" t="s">
        <v>58</v>
      </c>
      <c r="B20" s="238"/>
      <c r="C20" s="238"/>
      <c r="D20" s="238"/>
      <c r="E20" s="238"/>
      <c r="F20" s="239"/>
    </row>
    <row r="21" spans="1:8" ht="30" x14ac:dyDescent="0.25">
      <c r="A21" s="13" t="s">
        <v>0</v>
      </c>
      <c r="B21" s="13" t="s">
        <v>1</v>
      </c>
      <c r="C21" s="13" t="s">
        <v>2</v>
      </c>
      <c r="D21" s="13" t="s">
        <v>3</v>
      </c>
      <c r="E21" s="13" t="s">
        <v>4</v>
      </c>
      <c r="F21" s="13" t="s">
        <v>5</v>
      </c>
    </row>
    <row r="22" spans="1:8" ht="18" customHeight="1" x14ac:dyDescent="0.25">
      <c r="A22" s="14" t="s">
        <v>60</v>
      </c>
      <c r="B22" s="46">
        <v>72</v>
      </c>
      <c r="C22" s="1">
        <v>130</v>
      </c>
      <c r="D22" s="1">
        <v>5</v>
      </c>
      <c r="E22" s="1">
        <v>20</v>
      </c>
      <c r="F22" s="1">
        <v>207</v>
      </c>
    </row>
    <row r="23" spans="1:8" ht="18" customHeight="1" x14ac:dyDescent="0.25">
      <c r="A23" s="14" t="s">
        <v>77</v>
      </c>
      <c r="B23" s="1">
        <v>207</v>
      </c>
      <c r="C23" s="1">
        <v>266</v>
      </c>
      <c r="D23" s="1">
        <v>11</v>
      </c>
      <c r="E23" s="1">
        <v>34</v>
      </c>
      <c r="F23" s="1">
        <v>484</v>
      </c>
    </row>
    <row r="24" spans="1:8" ht="18" customHeight="1" x14ac:dyDescent="0.25">
      <c r="A24" s="14" t="s">
        <v>78</v>
      </c>
      <c r="B24" s="1">
        <v>195</v>
      </c>
      <c r="C24" s="1">
        <v>283</v>
      </c>
      <c r="D24" s="1">
        <v>7</v>
      </c>
      <c r="E24" s="1">
        <v>40</v>
      </c>
      <c r="F24" s="1">
        <v>485</v>
      </c>
    </row>
    <row r="25" spans="1:8" ht="18" customHeight="1" x14ac:dyDescent="0.25">
      <c r="A25" s="14" t="s">
        <v>131</v>
      </c>
      <c r="B25" s="89" t="s">
        <v>7</v>
      </c>
      <c r="C25" s="89" t="s">
        <v>7</v>
      </c>
      <c r="D25" s="89" t="s">
        <v>7</v>
      </c>
      <c r="E25" s="89" t="s">
        <v>7</v>
      </c>
      <c r="F25" s="1">
        <v>1169</v>
      </c>
    </row>
    <row r="26" spans="1:8" ht="18" customHeight="1" x14ac:dyDescent="0.25">
      <c r="A26" s="14" t="s">
        <v>136</v>
      </c>
      <c r="B26" s="89" t="s">
        <v>7</v>
      </c>
      <c r="C26" s="89" t="s">
        <v>7</v>
      </c>
      <c r="D26" s="89" t="s">
        <v>7</v>
      </c>
      <c r="E26" s="89" t="s">
        <v>7</v>
      </c>
      <c r="F26" s="1">
        <v>2010</v>
      </c>
    </row>
    <row r="27" spans="1:8" ht="18" customHeight="1" x14ac:dyDescent="0.25">
      <c r="A27" s="14" t="s">
        <v>81</v>
      </c>
      <c r="B27" s="1">
        <v>1301</v>
      </c>
      <c r="C27" s="1">
        <v>1886</v>
      </c>
      <c r="D27" s="1">
        <v>88</v>
      </c>
      <c r="E27" s="1">
        <v>208</v>
      </c>
      <c r="F27" s="1">
        <v>3275</v>
      </c>
    </row>
    <row r="28" spans="1:8" ht="18" customHeight="1" x14ac:dyDescent="0.25">
      <c r="A28" s="14" t="s">
        <v>82</v>
      </c>
      <c r="B28" s="1">
        <v>1696</v>
      </c>
      <c r="C28" s="1">
        <v>2341</v>
      </c>
      <c r="D28" s="1">
        <v>78</v>
      </c>
      <c r="E28" s="1">
        <v>214</v>
      </c>
      <c r="F28" s="1">
        <v>4115</v>
      </c>
    </row>
    <row r="29" spans="1:8" ht="18" customHeight="1" x14ac:dyDescent="0.25">
      <c r="A29" s="14" t="s">
        <v>83</v>
      </c>
      <c r="B29" s="1">
        <v>1713</v>
      </c>
      <c r="C29" s="1">
        <v>2320</v>
      </c>
      <c r="D29" s="1">
        <v>96</v>
      </c>
      <c r="E29" s="1">
        <v>257</v>
      </c>
      <c r="F29" s="1">
        <v>4129</v>
      </c>
    </row>
    <row r="30" spans="1:8" ht="18" customHeight="1" x14ac:dyDescent="0.25">
      <c r="A30" s="14" t="s">
        <v>84</v>
      </c>
      <c r="B30" s="1">
        <v>2298</v>
      </c>
      <c r="C30" s="1">
        <v>2432</v>
      </c>
      <c r="D30" s="1">
        <v>102</v>
      </c>
      <c r="E30" s="1">
        <v>244</v>
      </c>
      <c r="F30" s="1">
        <v>4832</v>
      </c>
    </row>
    <row r="31" spans="1:8" ht="18" customHeight="1" x14ac:dyDescent="0.25">
      <c r="A31" s="14" t="s">
        <v>85</v>
      </c>
      <c r="B31" s="1">
        <v>4494</v>
      </c>
      <c r="C31" s="1">
        <v>3806</v>
      </c>
      <c r="D31" s="1">
        <v>126</v>
      </c>
      <c r="E31" s="1">
        <v>371</v>
      </c>
      <c r="F31" s="1">
        <v>8426</v>
      </c>
      <c r="H31" s="159"/>
    </row>
    <row r="32" spans="1:8" ht="18" customHeight="1" x14ac:dyDescent="0.25">
      <c r="A32" s="14" t="s">
        <v>86</v>
      </c>
      <c r="B32" s="1">
        <v>4614</v>
      </c>
      <c r="C32" s="1">
        <v>3103</v>
      </c>
      <c r="D32" s="1">
        <v>101</v>
      </c>
      <c r="E32" s="1">
        <v>306</v>
      </c>
      <c r="F32" s="1">
        <v>7818</v>
      </c>
    </row>
    <row r="33" spans="1:6" ht="18" customHeight="1" x14ac:dyDescent="0.25">
      <c r="A33" s="14" t="s">
        <v>87</v>
      </c>
      <c r="B33" s="1">
        <v>10055</v>
      </c>
      <c r="C33" s="1">
        <v>7522</v>
      </c>
      <c r="D33" s="1">
        <v>187</v>
      </c>
      <c r="E33" s="1">
        <v>442</v>
      </c>
      <c r="F33" s="1">
        <v>17764</v>
      </c>
    </row>
    <row r="34" spans="1:6" ht="15" customHeight="1" x14ac:dyDescent="0.25">
      <c r="A34" s="15"/>
    </row>
    <row r="35" spans="1:6" ht="15" customHeight="1" x14ac:dyDescent="0.25">
      <c r="A35" s="15"/>
    </row>
    <row r="36" spans="1:6" ht="15" customHeight="1" x14ac:dyDescent="0.25">
      <c r="A36" s="15"/>
    </row>
  </sheetData>
  <mergeCells count="2">
    <mergeCell ref="A3:F3"/>
    <mergeCell ref="A20:F20"/>
  </mergeCells>
  <phoneticPr fontId="12" type="noConversion"/>
  <conditionalFormatting sqref="I14">
    <cfRule type="cellIs" dxfId="1" priority="2" operator="equal">
      <formula>TRUE</formula>
    </cfRule>
  </conditionalFormatting>
  <conditionalFormatting sqref="I31">
    <cfRule type="cellIs" dxfId="0" priority="1" operator="equal">
      <formula>TRUE</formula>
    </cfRule>
  </conditionalFormatting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FE5B-DFD5-4F91-8E54-D9F62D23EE42}">
  <dimension ref="A1:G141"/>
  <sheetViews>
    <sheetView zoomScale="90" zoomScaleNormal="90" workbookViewId="0">
      <selection activeCell="K21" sqref="K21"/>
    </sheetView>
  </sheetViews>
  <sheetFormatPr defaultColWidth="9.140625" defaultRowHeight="15" outlineLevelRow="1" x14ac:dyDescent="0.25"/>
  <cols>
    <col min="1" max="6" width="11.7109375" style="4" customWidth="1"/>
    <col min="7" max="16384" width="9.140625" style="4"/>
  </cols>
  <sheetData>
    <row r="1" spans="1:7" ht="18" customHeight="1" x14ac:dyDescent="0.25">
      <c r="A1" s="12" t="s">
        <v>10</v>
      </c>
    </row>
    <row r="2" spans="1:7" ht="18" customHeight="1" x14ac:dyDescent="0.25"/>
    <row r="3" spans="1:7" ht="18" customHeight="1" x14ac:dyDescent="0.25">
      <c r="A3" s="237" t="s">
        <v>61</v>
      </c>
      <c r="B3" s="238"/>
      <c r="C3" s="238"/>
      <c r="D3" s="238"/>
      <c r="E3" s="238"/>
      <c r="F3" s="239"/>
    </row>
    <row r="4" spans="1:7" ht="30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</row>
    <row r="5" spans="1:7" ht="18" customHeight="1" x14ac:dyDescent="0.25">
      <c r="A5" s="14" t="s">
        <v>60</v>
      </c>
      <c r="B5" s="1">
        <v>165809</v>
      </c>
      <c r="C5" s="1">
        <v>132132</v>
      </c>
      <c r="D5" s="1">
        <v>3413</v>
      </c>
      <c r="E5" s="1">
        <v>13659</v>
      </c>
      <c r="F5" s="1">
        <v>301354</v>
      </c>
    </row>
    <row r="6" spans="1:7" ht="18" customHeight="1" x14ac:dyDescent="0.25">
      <c r="A6" s="14" t="s">
        <v>77</v>
      </c>
      <c r="B6" s="1">
        <v>170328</v>
      </c>
      <c r="C6" s="1">
        <v>135749</v>
      </c>
      <c r="D6" s="1">
        <v>3503</v>
      </c>
      <c r="E6" s="1">
        <v>14404</v>
      </c>
      <c r="F6" s="1">
        <v>309580</v>
      </c>
    </row>
    <row r="7" spans="1:7" ht="18" customHeight="1" x14ac:dyDescent="0.25">
      <c r="A7" s="14" t="s">
        <v>78</v>
      </c>
      <c r="B7" s="1">
        <v>180554</v>
      </c>
      <c r="C7" s="1">
        <v>137568</v>
      </c>
      <c r="D7" s="1">
        <v>3529</v>
      </c>
      <c r="E7" s="1">
        <v>15110</v>
      </c>
      <c r="F7" s="1">
        <v>321651</v>
      </c>
    </row>
    <row r="8" spans="1:7" ht="18" customHeight="1" x14ac:dyDescent="0.25">
      <c r="A8" s="14" t="s">
        <v>79</v>
      </c>
      <c r="B8" s="89" t="s">
        <v>7</v>
      </c>
      <c r="C8" s="89" t="s">
        <v>7</v>
      </c>
      <c r="D8" s="89" t="s">
        <v>7</v>
      </c>
      <c r="E8" s="89" t="s">
        <v>7</v>
      </c>
      <c r="F8" s="1">
        <v>290430</v>
      </c>
    </row>
    <row r="9" spans="1:7" ht="18" customHeight="1" x14ac:dyDescent="0.25">
      <c r="A9" s="14" t="s">
        <v>80</v>
      </c>
      <c r="B9" s="89" t="s">
        <v>7</v>
      </c>
      <c r="C9" s="89" t="s">
        <v>7</v>
      </c>
      <c r="D9" s="89" t="s">
        <v>7</v>
      </c>
      <c r="E9" s="89" t="s">
        <v>7</v>
      </c>
      <c r="F9" s="1">
        <v>317647</v>
      </c>
    </row>
    <row r="10" spans="1:7" ht="18" customHeight="1" x14ac:dyDescent="0.25">
      <c r="A10" s="14" t="s">
        <v>81</v>
      </c>
      <c r="B10" s="1">
        <v>200993</v>
      </c>
      <c r="C10" s="1">
        <v>106625</v>
      </c>
      <c r="D10" s="1">
        <v>3688</v>
      </c>
      <c r="E10" s="1">
        <v>13647</v>
      </c>
      <c r="F10" s="1">
        <v>311306</v>
      </c>
      <c r="G10" s="130"/>
    </row>
    <row r="11" spans="1:7" ht="18" customHeight="1" x14ac:dyDescent="0.25">
      <c r="A11" s="14" t="s">
        <v>82</v>
      </c>
      <c r="B11" s="1">
        <v>207528</v>
      </c>
      <c r="C11" s="1">
        <v>110857</v>
      </c>
      <c r="D11" s="1">
        <v>3847</v>
      </c>
      <c r="E11" s="1">
        <v>12476</v>
      </c>
      <c r="F11" s="1">
        <v>322232</v>
      </c>
      <c r="G11" s="131"/>
    </row>
    <row r="12" spans="1:7" ht="18" customHeight="1" x14ac:dyDescent="0.25">
      <c r="A12" s="14" t="s">
        <v>83</v>
      </c>
      <c r="B12" s="1">
        <v>189903</v>
      </c>
      <c r="C12" s="1">
        <v>109850</v>
      </c>
      <c r="D12" s="1">
        <v>3776</v>
      </c>
      <c r="E12" s="1">
        <v>12761</v>
      </c>
      <c r="F12" s="1">
        <v>303529</v>
      </c>
    </row>
    <row r="13" spans="1:7" ht="18" customHeight="1" x14ac:dyDescent="0.25">
      <c r="A13" s="14" t="s">
        <v>84</v>
      </c>
      <c r="B13" s="1">
        <v>180676</v>
      </c>
      <c r="C13" s="1">
        <v>111457</v>
      </c>
      <c r="D13" s="1">
        <v>3844</v>
      </c>
      <c r="E13" s="1">
        <v>12724</v>
      </c>
      <c r="F13" s="1">
        <v>295977</v>
      </c>
    </row>
    <row r="14" spans="1:7" ht="18" customHeight="1" x14ac:dyDescent="0.25">
      <c r="A14" s="14" t="s">
        <v>85</v>
      </c>
      <c r="B14" s="1">
        <v>196121</v>
      </c>
      <c r="C14" s="1">
        <v>117424</v>
      </c>
      <c r="D14" s="1">
        <v>3739</v>
      </c>
      <c r="E14" s="1">
        <v>12202</v>
      </c>
      <c r="F14" s="1">
        <v>317284</v>
      </c>
    </row>
    <row r="15" spans="1:7" ht="18" customHeight="1" x14ac:dyDescent="0.25">
      <c r="A15" s="14" t="s">
        <v>86</v>
      </c>
      <c r="B15" s="1">
        <v>201705</v>
      </c>
      <c r="C15" s="1">
        <v>118002</v>
      </c>
      <c r="D15" s="1">
        <v>3589</v>
      </c>
      <c r="E15" s="1">
        <v>11645</v>
      </c>
      <c r="F15" s="1">
        <v>323296</v>
      </c>
    </row>
    <row r="16" spans="1:7" ht="18" customHeight="1" x14ac:dyDescent="0.25">
      <c r="A16" s="14" t="s">
        <v>87</v>
      </c>
      <c r="B16" s="1">
        <v>214419</v>
      </c>
      <c r="C16" s="1">
        <v>116847</v>
      </c>
      <c r="D16" s="1">
        <v>3485</v>
      </c>
      <c r="E16" s="1">
        <v>10667</v>
      </c>
      <c r="F16" s="1">
        <v>334751</v>
      </c>
    </row>
    <row r="17" spans="1:6" x14ac:dyDescent="0.25">
      <c r="A17" s="148" t="s">
        <v>109</v>
      </c>
    </row>
    <row r="18" spans="1:6" ht="18" customHeight="1" x14ac:dyDescent="0.25">
      <c r="A18" s="15"/>
    </row>
    <row r="19" spans="1:6" ht="18" customHeight="1" x14ac:dyDescent="0.25">
      <c r="A19" s="15"/>
    </row>
    <row r="20" spans="1:6" ht="18" customHeight="1" x14ac:dyDescent="0.25">
      <c r="A20" s="237" t="s">
        <v>62</v>
      </c>
      <c r="B20" s="238"/>
      <c r="C20" s="238"/>
      <c r="D20" s="238"/>
      <c r="E20" s="238"/>
      <c r="F20" s="239"/>
    </row>
    <row r="21" spans="1:6" ht="30" x14ac:dyDescent="0.25">
      <c r="A21" s="13" t="s">
        <v>0</v>
      </c>
      <c r="B21" s="13" t="s">
        <v>1</v>
      </c>
      <c r="C21" s="13" t="s">
        <v>2</v>
      </c>
      <c r="D21" s="13" t="s">
        <v>3</v>
      </c>
      <c r="E21" s="13" t="s">
        <v>4</v>
      </c>
      <c r="F21" s="13" t="s">
        <v>5</v>
      </c>
    </row>
    <row r="22" spans="1:6" ht="18" customHeight="1" x14ac:dyDescent="0.25">
      <c r="A22" s="14" t="s">
        <v>60</v>
      </c>
      <c r="B22" s="1">
        <v>45025</v>
      </c>
      <c r="C22" s="1">
        <v>31007</v>
      </c>
      <c r="D22" s="1">
        <v>849</v>
      </c>
      <c r="E22" s="1">
        <v>3237</v>
      </c>
      <c r="F22" s="1">
        <v>76881</v>
      </c>
    </row>
    <row r="23" spans="1:6" ht="18" customHeight="1" x14ac:dyDescent="0.25">
      <c r="A23" s="14" t="s">
        <v>77</v>
      </c>
      <c r="B23" s="1">
        <v>48269</v>
      </c>
      <c r="C23" s="1">
        <v>34903</v>
      </c>
      <c r="D23" s="1">
        <v>970</v>
      </c>
      <c r="E23" s="1">
        <v>3658</v>
      </c>
      <c r="F23" s="1">
        <v>84142</v>
      </c>
    </row>
    <row r="24" spans="1:6" ht="18" customHeight="1" x14ac:dyDescent="0.25">
      <c r="A24" s="14" t="s">
        <v>78</v>
      </c>
      <c r="B24" s="1">
        <v>50761</v>
      </c>
      <c r="C24" s="1">
        <v>34354</v>
      </c>
      <c r="D24" s="1">
        <v>933</v>
      </c>
      <c r="E24" s="1">
        <v>3596</v>
      </c>
      <c r="F24" s="1">
        <v>86048</v>
      </c>
    </row>
    <row r="25" spans="1:6" ht="18" customHeight="1" x14ac:dyDescent="0.25">
      <c r="A25" s="14" t="s">
        <v>130</v>
      </c>
      <c r="B25" s="89" t="s">
        <v>7</v>
      </c>
      <c r="C25" s="89" t="s">
        <v>7</v>
      </c>
      <c r="D25" s="89" t="s">
        <v>7</v>
      </c>
      <c r="E25" s="89" t="s">
        <v>7</v>
      </c>
      <c r="F25" s="89" t="s">
        <v>7</v>
      </c>
    </row>
    <row r="26" spans="1:6" ht="18" customHeight="1" x14ac:dyDescent="0.25">
      <c r="A26" s="14" t="s">
        <v>80</v>
      </c>
      <c r="B26" s="89" t="s">
        <v>7</v>
      </c>
      <c r="C26" s="89" t="s">
        <v>7</v>
      </c>
      <c r="D26" s="89" t="s">
        <v>7</v>
      </c>
      <c r="E26" s="89" t="s">
        <v>7</v>
      </c>
      <c r="F26" s="1">
        <v>82861</v>
      </c>
    </row>
    <row r="27" spans="1:6" ht="18" customHeight="1" x14ac:dyDescent="0.25">
      <c r="A27" s="14" t="s">
        <v>81</v>
      </c>
      <c r="B27" s="1">
        <v>53263</v>
      </c>
      <c r="C27" s="1">
        <v>22477</v>
      </c>
      <c r="D27" s="1">
        <v>840</v>
      </c>
      <c r="E27" s="1">
        <v>2595</v>
      </c>
      <c r="F27" s="1">
        <v>76580</v>
      </c>
    </row>
    <row r="28" spans="1:6" ht="18" customHeight="1" x14ac:dyDescent="0.25">
      <c r="A28" s="14" t="s">
        <v>82</v>
      </c>
      <c r="B28" s="1">
        <v>61377</v>
      </c>
      <c r="C28" s="1">
        <v>25778</v>
      </c>
      <c r="D28" s="1">
        <v>958</v>
      </c>
      <c r="E28" s="1">
        <v>2768</v>
      </c>
      <c r="F28" s="1">
        <v>88113</v>
      </c>
    </row>
    <row r="29" spans="1:6" ht="18" customHeight="1" x14ac:dyDescent="0.25">
      <c r="A29" s="14" t="s">
        <v>83</v>
      </c>
      <c r="B29" s="1">
        <v>49584</v>
      </c>
      <c r="C29" s="1">
        <v>23940</v>
      </c>
      <c r="D29" s="1">
        <v>879</v>
      </c>
      <c r="E29" s="1">
        <v>2725</v>
      </c>
      <c r="F29" s="1">
        <v>74403</v>
      </c>
    </row>
    <row r="30" spans="1:6" ht="18" customHeight="1" x14ac:dyDescent="0.25">
      <c r="A30" s="14" t="s">
        <v>84</v>
      </c>
      <c r="B30" s="1">
        <v>48876</v>
      </c>
      <c r="C30" s="1">
        <v>22553</v>
      </c>
      <c r="D30" s="1">
        <v>873</v>
      </c>
      <c r="E30" s="1">
        <v>3038</v>
      </c>
      <c r="F30" s="1">
        <v>72302</v>
      </c>
    </row>
    <row r="31" spans="1:6" ht="18" customHeight="1" x14ac:dyDescent="0.25">
      <c r="A31" s="14" t="s">
        <v>85</v>
      </c>
      <c r="B31" s="1">
        <v>55065</v>
      </c>
      <c r="C31" s="1">
        <v>22780</v>
      </c>
      <c r="D31" s="1">
        <v>865</v>
      </c>
      <c r="E31" s="1">
        <v>2896</v>
      </c>
      <c r="F31" s="1">
        <v>78710</v>
      </c>
    </row>
    <row r="32" spans="1:6" ht="18" customHeight="1" x14ac:dyDescent="0.25">
      <c r="A32" s="14" t="s">
        <v>86</v>
      </c>
      <c r="B32" s="1">
        <v>53042</v>
      </c>
      <c r="C32" s="1">
        <v>19847</v>
      </c>
      <c r="D32" s="1">
        <v>672</v>
      </c>
      <c r="E32" s="1">
        <v>2494</v>
      </c>
      <c r="F32" s="1">
        <v>73561</v>
      </c>
    </row>
    <row r="33" spans="1:6" ht="18" customHeight="1" x14ac:dyDescent="0.25">
      <c r="A33" s="14" t="s">
        <v>87</v>
      </c>
      <c r="B33" s="1">
        <v>52426</v>
      </c>
      <c r="C33" s="1">
        <v>17970</v>
      </c>
      <c r="D33" s="1">
        <v>577</v>
      </c>
      <c r="E33" s="1">
        <v>2050</v>
      </c>
      <c r="F33" s="1">
        <v>70973</v>
      </c>
    </row>
    <row r="34" spans="1:6" x14ac:dyDescent="0.25">
      <c r="A34" s="148" t="s">
        <v>134</v>
      </c>
    </row>
    <row r="35" spans="1:6" ht="18" customHeight="1" x14ac:dyDescent="0.25">
      <c r="A35" s="15"/>
    </row>
    <row r="36" spans="1:6" ht="18" customHeight="1" x14ac:dyDescent="0.25">
      <c r="A36" s="88"/>
    </row>
    <row r="37" spans="1:6" ht="18" customHeight="1" x14ac:dyDescent="0.25">
      <c r="A37" s="15"/>
    </row>
    <row r="38" spans="1:6" ht="18" customHeight="1" x14ac:dyDescent="0.25">
      <c r="A38" s="15"/>
    </row>
    <row r="39" spans="1:6" ht="18" customHeight="1" x14ac:dyDescent="0.25">
      <c r="A39" s="240" t="s">
        <v>63</v>
      </c>
      <c r="B39" s="241"/>
      <c r="C39" s="241"/>
      <c r="D39" s="241"/>
      <c r="E39" s="241"/>
      <c r="F39" s="242"/>
    </row>
    <row r="40" spans="1:6" ht="30" x14ac:dyDescent="0.25">
      <c r="A40" s="13" t="s">
        <v>0</v>
      </c>
      <c r="B40" s="13" t="s">
        <v>1</v>
      </c>
      <c r="C40" s="13" t="s">
        <v>2</v>
      </c>
      <c r="D40" s="13" t="s">
        <v>3</v>
      </c>
      <c r="E40" s="13" t="s">
        <v>4</v>
      </c>
      <c r="F40" s="13" t="s">
        <v>5</v>
      </c>
    </row>
    <row r="41" spans="1:6" ht="18" customHeight="1" x14ac:dyDescent="0.25">
      <c r="A41" s="14" t="s">
        <v>60</v>
      </c>
      <c r="B41" s="1">
        <v>24032</v>
      </c>
      <c r="C41" s="1">
        <v>17026</v>
      </c>
      <c r="D41" s="1">
        <v>457</v>
      </c>
      <c r="E41" s="1">
        <v>1777</v>
      </c>
      <c r="F41" s="1">
        <v>41515</v>
      </c>
    </row>
    <row r="42" spans="1:6" ht="18" customHeight="1" x14ac:dyDescent="0.25">
      <c r="A42" s="14" t="s">
        <v>77</v>
      </c>
      <c r="B42" s="1">
        <v>23722</v>
      </c>
      <c r="C42" s="1">
        <v>17441</v>
      </c>
      <c r="D42" s="1">
        <v>473</v>
      </c>
      <c r="E42" s="1">
        <v>1879</v>
      </c>
      <c r="F42" s="1">
        <v>41636</v>
      </c>
    </row>
    <row r="43" spans="1:6" ht="18" customHeight="1" x14ac:dyDescent="0.25">
      <c r="A43" s="14" t="s">
        <v>78</v>
      </c>
      <c r="B43" s="1">
        <v>26492</v>
      </c>
      <c r="C43" s="1">
        <v>19662</v>
      </c>
      <c r="D43" s="1">
        <v>498</v>
      </c>
      <c r="E43" s="1">
        <v>2167</v>
      </c>
      <c r="F43" s="1">
        <v>46652</v>
      </c>
    </row>
    <row r="44" spans="1:6" ht="18" customHeight="1" x14ac:dyDescent="0.25">
      <c r="A44" s="14" t="s">
        <v>79</v>
      </c>
      <c r="B44" s="89" t="s">
        <v>7</v>
      </c>
      <c r="C44" s="89" t="s">
        <v>7</v>
      </c>
      <c r="D44" s="89" t="s">
        <v>7</v>
      </c>
      <c r="E44" s="89" t="s">
        <v>7</v>
      </c>
      <c r="F44" s="89" t="s">
        <v>7</v>
      </c>
    </row>
    <row r="45" spans="1:6" ht="18" customHeight="1" x14ac:dyDescent="0.25">
      <c r="A45" s="14" t="s">
        <v>136</v>
      </c>
      <c r="B45" s="89" t="s">
        <v>7</v>
      </c>
      <c r="C45" s="89" t="s">
        <v>7</v>
      </c>
      <c r="D45" s="89" t="s">
        <v>7</v>
      </c>
      <c r="E45" s="89" t="s">
        <v>7</v>
      </c>
      <c r="F45" s="1">
        <v>234786</v>
      </c>
    </row>
    <row r="46" spans="1:6" ht="18" customHeight="1" x14ac:dyDescent="0.25">
      <c r="A46" s="14" t="s">
        <v>81</v>
      </c>
      <c r="B46" s="1">
        <v>26374</v>
      </c>
      <c r="C46" s="1">
        <v>14232</v>
      </c>
      <c r="D46" s="1">
        <v>470</v>
      </c>
      <c r="E46" s="1">
        <v>1598</v>
      </c>
      <c r="F46" s="1">
        <v>41076</v>
      </c>
    </row>
    <row r="47" spans="1:6" ht="18" customHeight="1" x14ac:dyDescent="0.25">
      <c r="A47" s="14" t="s">
        <v>82</v>
      </c>
      <c r="B47" s="1">
        <v>24737</v>
      </c>
      <c r="C47" s="1">
        <v>13346</v>
      </c>
      <c r="D47" s="1">
        <v>463</v>
      </c>
      <c r="E47" s="1">
        <v>1316</v>
      </c>
      <c r="F47" s="1">
        <v>38546</v>
      </c>
    </row>
    <row r="48" spans="1:6" ht="18" customHeight="1" x14ac:dyDescent="0.25">
      <c r="A48" s="14" t="s">
        <v>83</v>
      </c>
      <c r="B48" s="1">
        <v>27340</v>
      </c>
      <c r="C48" s="1">
        <v>13914</v>
      </c>
      <c r="D48" s="1">
        <v>510</v>
      </c>
      <c r="E48" s="1">
        <v>1491</v>
      </c>
      <c r="F48" s="1">
        <v>41764</v>
      </c>
    </row>
    <row r="49" spans="1:6" ht="18" customHeight="1" x14ac:dyDescent="0.25">
      <c r="A49" s="14" t="s">
        <v>84</v>
      </c>
      <c r="B49" s="1">
        <v>24847</v>
      </c>
      <c r="C49" s="1">
        <v>13616</v>
      </c>
      <c r="D49" s="1">
        <v>518</v>
      </c>
      <c r="E49" s="1">
        <v>1442</v>
      </c>
      <c r="F49" s="1">
        <v>38981</v>
      </c>
    </row>
    <row r="50" spans="1:6" ht="18" customHeight="1" x14ac:dyDescent="0.25">
      <c r="A50" s="14" t="s">
        <v>85</v>
      </c>
      <c r="B50" s="1">
        <v>23781</v>
      </c>
      <c r="C50" s="1">
        <v>11806</v>
      </c>
      <c r="D50" s="1">
        <v>400</v>
      </c>
      <c r="E50" s="1">
        <v>1453</v>
      </c>
      <c r="F50" s="1">
        <v>35987</v>
      </c>
    </row>
    <row r="51" spans="1:6" ht="18" customHeight="1" x14ac:dyDescent="0.25">
      <c r="A51" s="14" t="s">
        <v>86</v>
      </c>
      <c r="B51" s="1">
        <v>25395</v>
      </c>
      <c r="C51" s="1">
        <v>10250</v>
      </c>
      <c r="D51" s="1">
        <v>374</v>
      </c>
      <c r="E51" s="1">
        <v>1400</v>
      </c>
      <c r="F51" s="1">
        <v>36019</v>
      </c>
    </row>
    <row r="52" spans="1:6" ht="18" customHeight="1" x14ac:dyDescent="0.25">
      <c r="A52" s="14" t="s">
        <v>87</v>
      </c>
      <c r="B52" s="1">
        <v>29040</v>
      </c>
      <c r="C52" s="1">
        <v>9072</v>
      </c>
      <c r="D52" s="1">
        <v>297</v>
      </c>
      <c r="E52" s="1">
        <v>1207</v>
      </c>
      <c r="F52" s="1">
        <v>38409</v>
      </c>
    </row>
    <row r="53" spans="1:6" x14ac:dyDescent="0.25">
      <c r="A53" s="15" t="s">
        <v>138</v>
      </c>
    </row>
    <row r="54" spans="1:6" ht="18" customHeight="1" x14ac:dyDescent="0.25">
      <c r="A54" s="88"/>
    </row>
    <row r="55" spans="1:6" ht="18" customHeight="1" x14ac:dyDescent="0.25">
      <c r="A55" s="88"/>
    </row>
    <row r="56" spans="1:6" ht="18" customHeight="1" x14ac:dyDescent="0.25">
      <c r="A56" s="240" t="s">
        <v>64</v>
      </c>
      <c r="B56" s="241"/>
      <c r="C56" s="241"/>
      <c r="D56" s="241"/>
      <c r="E56" s="241"/>
      <c r="F56" s="242"/>
    </row>
    <row r="57" spans="1:6" ht="30" x14ac:dyDescent="0.25">
      <c r="A57" s="13" t="s">
        <v>0</v>
      </c>
      <c r="B57" s="13" t="s">
        <v>1</v>
      </c>
      <c r="C57" s="13" t="s">
        <v>2</v>
      </c>
      <c r="D57" s="13" t="s">
        <v>3</v>
      </c>
      <c r="E57" s="13" t="s">
        <v>4</v>
      </c>
      <c r="F57" s="13" t="s">
        <v>5</v>
      </c>
    </row>
    <row r="58" spans="1:6" ht="18" customHeight="1" x14ac:dyDescent="0.25">
      <c r="A58" s="14" t="s">
        <v>60</v>
      </c>
      <c r="B58" s="1">
        <v>21388</v>
      </c>
      <c r="C58" s="1">
        <v>13880</v>
      </c>
      <c r="D58" s="1">
        <v>405</v>
      </c>
      <c r="E58" s="1">
        <v>1715</v>
      </c>
      <c r="F58" s="1">
        <v>35673</v>
      </c>
    </row>
    <row r="59" spans="1:6" ht="18" customHeight="1" x14ac:dyDescent="0.25">
      <c r="A59" s="14" t="s">
        <v>77</v>
      </c>
      <c r="B59" s="1">
        <v>18184</v>
      </c>
      <c r="C59" s="1">
        <v>12230</v>
      </c>
      <c r="D59" s="1">
        <v>329</v>
      </c>
      <c r="E59" s="1">
        <v>1380</v>
      </c>
      <c r="F59" s="1">
        <v>30743</v>
      </c>
    </row>
    <row r="60" spans="1:6" ht="18" customHeight="1" x14ac:dyDescent="0.25">
      <c r="A60" s="14" t="s">
        <v>78</v>
      </c>
      <c r="B60" s="1">
        <v>18256</v>
      </c>
      <c r="C60" s="1">
        <v>12157</v>
      </c>
      <c r="D60" s="1">
        <v>312</v>
      </c>
      <c r="E60" s="1">
        <v>1482</v>
      </c>
      <c r="F60" s="1">
        <v>30725</v>
      </c>
    </row>
    <row r="61" spans="1:6" ht="18" customHeight="1" x14ac:dyDescent="0.25">
      <c r="A61" s="14" t="s">
        <v>130</v>
      </c>
      <c r="B61" s="89" t="s">
        <v>7</v>
      </c>
      <c r="C61" s="89" t="s">
        <v>7</v>
      </c>
      <c r="D61" s="89" t="s">
        <v>7</v>
      </c>
      <c r="E61" s="89" t="s">
        <v>7</v>
      </c>
      <c r="F61" s="89" t="s">
        <v>7</v>
      </c>
    </row>
    <row r="62" spans="1:6" ht="18" customHeight="1" x14ac:dyDescent="0.25">
      <c r="A62" s="14" t="s">
        <v>127</v>
      </c>
      <c r="B62" s="89" t="s">
        <v>7</v>
      </c>
      <c r="C62" s="89" t="s">
        <v>7</v>
      </c>
      <c r="D62" s="89" t="s">
        <v>7</v>
      </c>
      <c r="E62" s="89" t="s">
        <v>7</v>
      </c>
      <c r="F62" s="89" t="s">
        <v>7</v>
      </c>
    </row>
    <row r="63" spans="1:6" ht="18" customHeight="1" x14ac:dyDescent="0.25">
      <c r="A63" s="14" t="s">
        <v>148</v>
      </c>
      <c r="B63" s="1">
        <v>121356</v>
      </c>
      <c r="C63" s="1">
        <v>69916</v>
      </c>
      <c r="D63" s="1">
        <v>2378</v>
      </c>
      <c r="E63" s="1">
        <v>9454</v>
      </c>
      <c r="F63" s="1">
        <v>193650</v>
      </c>
    </row>
    <row r="64" spans="1:6" ht="18" customHeight="1" x14ac:dyDescent="0.25">
      <c r="A64" s="14" t="s">
        <v>82</v>
      </c>
      <c r="B64" s="1">
        <v>17638</v>
      </c>
      <c r="C64" s="1">
        <v>10508</v>
      </c>
      <c r="D64" s="1">
        <v>330</v>
      </c>
      <c r="E64" s="1">
        <v>1044</v>
      </c>
      <c r="F64" s="1">
        <v>28476</v>
      </c>
    </row>
    <row r="65" spans="1:6" ht="18" customHeight="1" x14ac:dyDescent="0.25">
      <c r="A65" s="14" t="s">
        <v>83</v>
      </c>
      <c r="B65" s="1">
        <v>17150</v>
      </c>
      <c r="C65" s="1">
        <v>9617</v>
      </c>
      <c r="D65" s="1">
        <v>324</v>
      </c>
      <c r="E65" s="1">
        <v>1028</v>
      </c>
      <c r="F65" s="1">
        <v>27091</v>
      </c>
    </row>
    <row r="66" spans="1:6" ht="18" customHeight="1" x14ac:dyDescent="0.25">
      <c r="A66" s="14" t="s">
        <v>84</v>
      </c>
      <c r="B66" s="1">
        <v>18331</v>
      </c>
      <c r="C66" s="1">
        <v>10773</v>
      </c>
      <c r="D66" s="1">
        <v>372</v>
      </c>
      <c r="E66" s="1">
        <v>1061</v>
      </c>
      <c r="F66" s="1">
        <v>29476</v>
      </c>
    </row>
    <row r="67" spans="1:6" ht="18" customHeight="1" x14ac:dyDescent="0.25">
      <c r="A67" s="14" t="s">
        <v>85</v>
      </c>
      <c r="B67" s="1">
        <v>21534</v>
      </c>
      <c r="C67" s="1">
        <v>11657</v>
      </c>
      <c r="D67" s="1">
        <v>387</v>
      </c>
      <c r="E67" s="1">
        <v>1141</v>
      </c>
      <c r="F67" s="1">
        <v>33578</v>
      </c>
    </row>
    <row r="68" spans="1:6" ht="18" customHeight="1" x14ac:dyDescent="0.25">
      <c r="A68" s="14" t="s">
        <v>86</v>
      </c>
      <c r="B68" s="1">
        <v>18404</v>
      </c>
      <c r="C68" s="1">
        <v>9557</v>
      </c>
      <c r="D68" s="1">
        <v>325</v>
      </c>
      <c r="E68" s="1">
        <v>1079</v>
      </c>
      <c r="F68" s="1">
        <v>28286</v>
      </c>
    </row>
    <row r="69" spans="1:6" ht="18" customHeight="1" x14ac:dyDescent="0.25">
      <c r="A69" s="14" t="s">
        <v>87</v>
      </c>
      <c r="B69" s="1">
        <v>18299</v>
      </c>
      <c r="C69" s="1">
        <v>7388</v>
      </c>
      <c r="D69" s="1">
        <v>263</v>
      </c>
      <c r="E69" s="1">
        <v>948</v>
      </c>
      <c r="F69" s="1">
        <v>25950</v>
      </c>
    </row>
    <row r="70" spans="1:6" x14ac:dyDescent="0.25">
      <c r="A70" s="15" t="s">
        <v>157</v>
      </c>
    </row>
    <row r="71" spans="1:6" x14ac:dyDescent="0.25">
      <c r="A71" s="15" t="s">
        <v>209</v>
      </c>
    </row>
    <row r="72" spans="1:6" ht="18" customHeight="1" x14ac:dyDescent="0.25"/>
    <row r="73" spans="1:6" ht="18" customHeight="1" x14ac:dyDescent="0.25"/>
    <row r="74" spans="1:6" ht="18" customHeight="1" x14ac:dyDescent="0.25"/>
    <row r="75" spans="1:6" ht="18" customHeight="1" x14ac:dyDescent="0.25">
      <c r="A75" s="240" t="s">
        <v>65</v>
      </c>
      <c r="B75" s="241"/>
      <c r="C75" s="241"/>
      <c r="D75" s="241"/>
      <c r="E75" s="241"/>
      <c r="F75" s="242"/>
    </row>
    <row r="76" spans="1:6" ht="30" x14ac:dyDescent="0.25">
      <c r="A76" s="13" t="s">
        <v>0</v>
      </c>
      <c r="B76" s="13" t="s">
        <v>1</v>
      </c>
      <c r="C76" s="13" t="s">
        <v>2</v>
      </c>
      <c r="D76" s="13" t="s">
        <v>3</v>
      </c>
      <c r="E76" s="13" t="s">
        <v>4</v>
      </c>
      <c r="F76" s="13" t="s">
        <v>5</v>
      </c>
    </row>
    <row r="77" spans="1:6" ht="18" customHeight="1" x14ac:dyDescent="0.25">
      <c r="A77" s="14" t="s">
        <v>60</v>
      </c>
      <c r="B77" s="1">
        <v>75364</v>
      </c>
      <c r="C77" s="1">
        <v>70219</v>
      </c>
      <c r="D77" s="1">
        <v>1702</v>
      </c>
      <c r="E77" s="1">
        <v>6930</v>
      </c>
      <c r="F77" s="1">
        <v>147285</v>
      </c>
    </row>
    <row r="78" spans="1:6" ht="18" customHeight="1" x14ac:dyDescent="0.25">
      <c r="A78" s="14" t="s">
        <v>77</v>
      </c>
      <c r="B78" s="1">
        <v>80153</v>
      </c>
      <c r="C78" s="1">
        <v>71175</v>
      </c>
      <c r="D78" s="1">
        <v>1731</v>
      </c>
      <c r="E78" s="1">
        <v>7487</v>
      </c>
      <c r="F78" s="1">
        <v>153059</v>
      </c>
    </row>
    <row r="79" spans="1:6" ht="18" customHeight="1" x14ac:dyDescent="0.25">
      <c r="A79" s="14" t="s">
        <v>78</v>
      </c>
      <c r="B79" s="1">
        <v>85045</v>
      </c>
      <c r="C79" s="1">
        <v>71395</v>
      </c>
      <c r="D79" s="1">
        <v>1786</v>
      </c>
      <c r="E79" s="1">
        <v>7865</v>
      </c>
      <c r="F79" s="1">
        <v>158226</v>
      </c>
    </row>
    <row r="80" spans="1:6" ht="18" customHeight="1" x14ac:dyDescent="0.25">
      <c r="A80" s="14" t="s">
        <v>130</v>
      </c>
      <c r="B80" s="89" t="s">
        <v>7</v>
      </c>
      <c r="C80" s="89" t="s">
        <v>7</v>
      </c>
      <c r="D80" s="89" t="s">
        <v>7</v>
      </c>
      <c r="E80" s="89" t="s">
        <v>7</v>
      </c>
      <c r="F80" s="89" t="s">
        <v>7</v>
      </c>
    </row>
    <row r="81" spans="1:7" ht="18" customHeight="1" x14ac:dyDescent="0.25">
      <c r="A81" s="14" t="s">
        <v>127</v>
      </c>
      <c r="B81" s="89" t="s">
        <v>7</v>
      </c>
      <c r="C81" s="89" t="s">
        <v>7</v>
      </c>
      <c r="D81" s="89" t="s">
        <v>7</v>
      </c>
      <c r="E81" s="89" t="s">
        <v>7</v>
      </c>
      <c r="F81" s="89" t="s">
        <v>7</v>
      </c>
    </row>
    <row r="82" spans="1:7" ht="18" customHeight="1" x14ac:dyDescent="0.25">
      <c r="A82" s="14" t="s">
        <v>149</v>
      </c>
      <c r="B82" s="89" t="s">
        <v>7</v>
      </c>
      <c r="C82" s="89" t="s">
        <v>7</v>
      </c>
      <c r="D82" s="89" t="s">
        <v>7</v>
      </c>
      <c r="E82" s="89" t="s">
        <v>7</v>
      </c>
      <c r="F82" s="89" t="s">
        <v>7</v>
      </c>
    </row>
    <row r="83" spans="1:7" ht="18" customHeight="1" x14ac:dyDescent="0.25">
      <c r="A83" s="14" t="s">
        <v>82</v>
      </c>
      <c r="B83" s="1">
        <v>103776</v>
      </c>
      <c r="C83" s="1">
        <v>61225</v>
      </c>
      <c r="D83" s="1">
        <v>2096</v>
      </c>
      <c r="E83" s="1">
        <v>7348</v>
      </c>
      <c r="F83" s="1">
        <v>167097</v>
      </c>
      <c r="G83" s="85"/>
    </row>
    <row r="84" spans="1:7" ht="18" customHeight="1" x14ac:dyDescent="0.25">
      <c r="A84" s="14" t="s">
        <v>83</v>
      </c>
      <c r="B84" s="1">
        <v>95829</v>
      </c>
      <c r="C84" s="1">
        <v>62379</v>
      </c>
      <c r="D84" s="1">
        <v>2063</v>
      </c>
      <c r="E84" s="1">
        <v>7517</v>
      </c>
      <c r="F84" s="1">
        <v>160271</v>
      </c>
    </row>
    <row r="85" spans="1:7" ht="18" customHeight="1" x14ac:dyDescent="0.25">
      <c r="A85" s="14" t="s">
        <v>84</v>
      </c>
      <c r="B85" s="1">
        <v>88622</v>
      </c>
      <c r="C85" s="1">
        <v>64515</v>
      </c>
      <c r="D85" s="1">
        <v>2081</v>
      </c>
      <c r="E85" s="1">
        <v>7183</v>
      </c>
      <c r="F85" s="1">
        <v>155218</v>
      </c>
    </row>
    <row r="86" spans="1:7" ht="18" customHeight="1" x14ac:dyDescent="0.25">
      <c r="A86" s="14" t="s">
        <v>85</v>
      </c>
      <c r="B86" s="1">
        <v>95741</v>
      </c>
      <c r="C86" s="1">
        <v>71181</v>
      </c>
      <c r="D86" s="1">
        <v>2087</v>
      </c>
      <c r="E86" s="1">
        <v>6712</v>
      </c>
      <c r="F86" s="1">
        <v>169009</v>
      </c>
    </row>
    <row r="87" spans="1:7" ht="18" customHeight="1" x14ac:dyDescent="0.25">
      <c r="A87" s="14" t="s">
        <v>86</v>
      </c>
      <c r="B87" s="1">
        <v>104864</v>
      </c>
      <c r="C87" s="1">
        <v>78348</v>
      </c>
      <c r="D87" s="1">
        <v>2218</v>
      </c>
      <c r="E87" s="1">
        <v>6672</v>
      </c>
      <c r="F87" s="1">
        <v>185430</v>
      </c>
    </row>
    <row r="88" spans="1:7" ht="18" customHeight="1" x14ac:dyDescent="0.25">
      <c r="A88" s="14" t="s">
        <v>87</v>
      </c>
      <c r="B88" s="1">
        <v>114654</v>
      </c>
      <c r="C88" s="1">
        <v>82417</v>
      </c>
      <c r="D88" s="1">
        <v>2348</v>
      </c>
      <c r="E88" s="1">
        <v>6462</v>
      </c>
      <c r="F88" s="1">
        <v>199419</v>
      </c>
    </row>
    <row r="89" spans="1:7" x14ac:dyDescent="0.25">
      <c r="A89" s="15" t="s">
        <v>210</v>
      </c>
      <c r="B89" s="3"/>
      <c r="C89" s="3"/>
      <c r="D89" s="3"/>
      <c r="E89" s="3"/>
      <c r="F89" s="3"/>
    </row>
    <row r="90" spans="1:7" ht="18" customHeight="1" x14ac:dyDescent="0.25">
      <c r="A90" s="15"/>
      <c r="B90" s="3"/>
      <c r="C90" s="3"/>
      <c r="D90" s="3"/>
      <c r="E90" s="3"/>
      <c r="F90" s="3"/>
    </row>
    <row r="91" spans="1:7" ht="18" customHeight="1" x14ac:dyDescent="0.25">
      <c r="C91" s="85"/>
      <c r="D91" s="85"/>
      <c r="E91" s="85"/>
      <c r="F91" s="85"/>
    </row>
    <row r="92" spans="1:7" ht="18" customHeight="1" x14ac:dyDescent="0.25">
      <c r="A92" s="240" t="s">
        <v>48</v>
      </c>
      <c r="B92" s="241"/>
      <c r="C92" s="241"/>
      <c r="D92" s="241"/>
      <c r="E92" s="241"/>
      <c r="F92" s="242"/>
    </row>
    <row r="93" spans="1:7" ht="30" x14ac:dyDescent="0.25">
      <c r="A93" s="13" t="s">
        <v>0</v>
      </c>
      <c r="B93" s="13" t="s">
        <v>1</v>
      </c>
      <c r="C93" s="13" t="s">
        <v>2</v>
      </c>
      <c r="D93" s="13" t="s">
        <v>3</v>
      </c>
      <c r="E93" s="13" t="s">
        <v>4</v>
      </c>
      <c r="F93" s="13" t="s">
        <v>5</v>
      </c>
    </row>
    <row r="94" spans="1:7" ht="18" customHeight="1" x14ac:dyDescent="0.25">
      <c r="A94" s="14" t="s">
        <v>60</v>
      </c>
      <c r="B94" s="1">
        <v>880152</v>
      </c>
      <c r="C94" s="1">
        <v>238384</v>
      </c>
      <c r="D94" s="1">
        <v>10699</v>
      </c>
      <c r="E94" s="1">
        <v>40425</v>
      </c>
      <c r="F94" s="1">
        <v>1129235</v>
      </c>
    </row>
    <row r="95" spans="1:7" ht="18" customHeight="1" x14ac:dyDescent="0.25">
      <c r="A95" s="14" t="s">
        <v>77</v>
      </c>
      <c r="B95" s="1">
        <v>803631</v>
      </c>
      <c r="C95" s="1">
        <v>214785</v>
      </c>
      <c r="D95" s="1">
        <v>9552</v>
      </c>
      <c r="E95" s="1">
        <v>37061</v>
      </c>
      <c r="F95" s="1">
        <v>1027968</v>
      </c>
    </row>
    <row r="96" spans="1:7" ht="18" customHeight="1" x14ac:dyDescent="0.25">
      <c r="A96" s="14" t="s">
        <v>78</v>
      </c>
      <c r="B96" s="1">
        <v>900215</v>
      </c>
      <c r="C96" s="1">
        <v>243813</v>
      </c>
      <c r="D96" s="1">
        <v>10921</v>
      </c>
      <c r="E96" s="1">
        <v>42252</v>
      </c>
      <c r="F96" s="1">
        <v>1154949</v>
      </c>
    </row>
    <row r="97" spans="1:6" ht="18" customHeight="1" x14ac:dyDescent="0.25">
      <c r="A97" s="14" t="s">
        <v>130</v>
      </c>
      <c r="B97" s="89" t="s">
        <v>7</v>
      </c>
      <c r="C97" s="89" t="s">
        <v>7</v>
      </c>
      <c r="D97" s="89" t="s">
        <v>7</v>
      </c>
      <c r="E97" s="89" t="s">
        <v>7</v>
      </c>
      <c r="F97" s="89" t="s">
        <v>7</v>
      </c>
    </row>
    <row r="98" spans="1:6" ht="18" customHeight="1" x14ac:dyDescent="0.25">
      <c r="A98" s="14" t="s">
        <v>80</v>
      </c>
      <c r="B98" s="89" t="s">
        <v>7</v>
      </c>
      <c r="C98" s="89" t="s">
        <v>7</v>
      </c>
      <c r="D98" s="89" t="s">
        <v>7</v>
      </c>
      <c r="E98" s="89" t="s">
        <v>7</v>
      </c>
      <c r="F98" s="1">
        <v>808726</v>
      </c>
    </row>
    <row r="99" spans="1:6" ht="18" customHeight="1" x14ac:dyDescent="0.25">
      <c r="A99" s="14" t="s">
        <v>81</v>
      </c>
      <c r="B99" s="1">
        <v>677141</v>
      </c>
      <c r="C99" s="1">
        <v>168121</v>
      </c>
      <c r="D99" s="1">
        <v>7067</v>
      </c>
      <c r="E99" s="1">
        <v>41371</v>
      </c>
      <c r="F99" s="1">
        <v>852329</v>
      </c>
    </row>
    <row r="100" spans="1:6" ht="18" customHeight="1" x14ac:dyDescent="0.25">
      <c r="A100" s="14" t="s">
        <v>82</v>
      </c>
      <c r="B100" s="1">
        <v>718648</v>
      </c>
      <c r="C100" s="1">
        <v>197832</v>
      </c>
      <c r="D100" s="1">
        <v>8226</v>
      </c>
      <c r="E100" s="1">
        <v>47400</v>
      </c>
      <c r="F100" s="1">
        <v>924706</v>
      </c>
    </row>
    <row r="101" spans="1:6" ht="18" customHeight="1" x14ac:dyDescent="0.25">
      <c r="A101" s="14" t="s">
        <v>83</v>
      </c>
      <c r="B101" s="1">
        <v>692037</v>
      </c>
      <c r="C101" s="1">
        <v>180582</v>
      </c>
      <c r="D101" s="1">
        <v>7466</v>
      </c>
      <c r="E101" s="1">
        <v>40271</v>
      </c>
      <c r="F101" s="1">
        <v>880085</v>
      </c>
    </row>
    <row r="102" spans="1:6" ht="18" customHeight="1" x14ac:dyDescent="0.25">
      <c r="A102" s="14" t="s">
        <v>84</v>
      </c>
      <c r="B102" s="1">
        <v>692426</v>
      </c>
      <c r="C102" s="1">
        <v>174817</v>
      </c>
      <c r="D102" s="1">
        <v>7678</v>
      </c>
      <c r="E102" s="1">
        <v>44689</v>
      </c>
      <c r="F102" s="1">
        <v>874921</v>
      </c>
    </row>
    <row r="103" spans="1:6" ht="18" customHeight="1" x14ac:dyDescent="0.25">
      <c r="A103" s="14" t="s">
        <v>85</v>
      </c>
      <c r="B103" s="1">
        <v>693956</v>
      </c>
      <c r="C103" s="1">
        <v>176549</v>
      </c>
      <c r="D103" s="1">
        <v>7573</v>
      </c>
      <c r="E103" s="1">
        <v>41825</v>
      </c>
      <c r="F103" s="1">
        <v>878078</v>
      </c>
    </row>
    <row r="104" spans="1:6" ht="18" customHeight="1" x14ac:dyDescent="0.25">
      <c r="A104" s="14" t="s">
        <v>86</v>
      </c>
      <c r="B104" s="1">
        <v>661250</v>
      </c>
      <c r="C104" s="1">
        <v>155380</v>
      </c>
      <c r="D104" s="1">
        <v>6264</v>
      </c>
      <c r="E104" s="1">
        <v>34253</v>
      </c>
      <c r="F104" s="1">
        <v>822894</v>
      </c>
    </row>
    <row r="105" spans="1:6" ht="18" customHeight="1" x14ac:dyDescent="0.25">
      <c r="A105" s="14" t="s">
        <v>87</v>
      </c>
      <c r="B105" s="1">
        <v>739917</v>
      </c>
      <c r="C105" s="1">
        <v>181041</v>
      </c>
      <c r="D105" s="1">
        <v>7058</v>
      </c>
      <c r="E105" s="1">
        <v>37026</v>
      </c>
      <c r="F105" s="1">
        <v>928016</v>
      </c>
    </row>
    <row r="106" spans="1:6" x14ac:dyDescent="0.25">
      <c r="A106" s="15" t="s">
        <v>109</v>
      </c>
    </row>
    <row r="107" spans="1:6" x14ac:dyDescent="0.25">
      <c r="A107" s="15" t="s">
        <v>135</v>
      </c>
    </row>
    <row r="108" spans="1:6" ht="18" customHeight="1" x14ac:dyDescent="0.25"/>
    <row r="109" spans="1:6" ht="18" customHeight="1" outlineLevel="1" x14ac:dyDescent="0.25"/>
    <row r="110" spans="1:6" ht="18" customHeight="1" x14ac:dyDescent="0.25">
      <c r="A110" s="240" t="s">
        <v>94</v>
      </c>
      <c r="B110" s="241"/>
      <c r="C110" s="241"/>
      <c r="D110" s="241"/>
      <c r="E110" s="241"/>
      <c r="F110" s="242"/>
    </row>
    <row r="111" spans="1:6" ht="30" x14ac:dyDescent="0.25">
      <c r="A111" s="13" t="s">
        <v>0</v>
      </c>
      <c r="B111" s="13" t="s">
        <v>1</v>
      </c>
      <c r="C111" s="13" t="s">
        <v>2</v>
      </c>
      <c r="D111" s="13" t="s">
        <v>3</v>
      </c>
      <c r="E111" s="13" t="s">
        <v>4</v>
      </c>
      <c r="F111" s="13" t="s">
        <v>5</v>
      </c>
    </row>
    <row r="112" spans="1:6" ht="18" customHeight="1" x14ac:dyDescent="0.25">
      <c r="A112" s="14" t="s">
        <v>60</v>
      </c>
      <c r="B112" s="1">
        <v>13337</v>
      </c>
      <c r="C112" s="1">
        <v>9938</v>
      </c>
      <c r="D112" s="1">
        <v>413</v>
      </c>
      <c r="E112" s="1">
        <v>666</v>
      </c>
      <c r="F112" s="1">
        <v>23688</v>
      </c>
    </row>
    <row r="113" spans="1:6" ht="18" customHeight="1" x14ac:dyDescent="0.25">
      <c r="A113" s="14" t="s">
        <v>77</v>
      </c>
      <c r="B113" s="1">
        <v>16530</v>
      </c>
      <c r="C113" s="1">
        <v>10383</v>
      </c>
      <c r="D113" s="1">
        <v>432</v>
      </c>
      <c r="E113" s="1">
        <v>774</v>
      </c>
      <c r="F113" s="1">
        <v>27345</v>
      </c>
    </row>
    <row r="114" spans="1:6" ht="18" customHeight="1" x14ac:dyDescent="0.25">
      <c r="A114" s="14" t="s">
        <v>78</v>
      </c>
      <c r="B114" s="1">
        <v>12738</v>
      </c>
      <c r="C114" s="1">
        <v>8126</v>
      </c>
      <c r="D114" s="1">
        <v>356</v>
      </c>
      <c r="E114" s="1">
        <v>651</v>
      </c>
      <c r="F114" s="1">
        <v>21220</v>
      </c>
    </row>
    <row r="115" spans="1:6" ht="18" customHeight="1" x14ac:dyDescent="0.25">
      <c r="A115" s="14" t="s">
        <v>130</v>
      </c>
      <c r="B115" s="89" t="s">
        <v>7</v>
      </c>
      <c r="C115" s="89" t="s">
        <v>7</v>
      </c>
      <c r="D115" s="89" t="s">
        <v>7</v>
      </c>
      <c r="E115" s="89" t="s">
        <v>7</v>
      </c>
      <c r="F115" s="89" t="s">
        <v>7</v>
      </c>
    </row>
    <row r="116" spans="1:6" ht="18" customHeight="1" x14ac:dyDescent="0.25">
      <c r="A116" s="14" t="s">
        <v>80</v>
      </c>
      <c r="B116" s="89" t="s">
        <v>7</v>
      </c>
      <c r="C116" s="89" t="s">
        <v>7</v>
      </c>
      <c r="D116" s="89" t="s">
        <v>7</v>
      </c>
      <c r="E116" s="89" t="s">
        <v>7</v>
      </c>
      <c r="F116" s="1">
        <v>41671</v>
      </c>
    </row>
    <row r="117" spans="1:6" ht="18" customHeight="1" x14ac:dyDescent="0.25">
      <c r="A117" s="14" t="s">
        <v>81</v>
      </c>
      <c r="B117" s="1">
        <v>37420</v>
      </c>
      <c r="C117" s="1">
        <v>15022</v>
      </c>
      <c r="D117" s="1">
        <v>492</v>
      </c>
      <c r="E117" s="1">
        <v>1935</v>
      </c>
      <c r="F117" s="1">
        <v>52934</v>
      </c>
    </row>
    <row r="118" spans="1:6" ht="18" customHeight="1" x14ac:dyDescent="0.25">
      <c r="A118" s="14" t="s">
        <v>82</v>
      </c>
      <c r="B118" s="1">
        <v>55483</v>
      </c>
      <c r="C118" s="1">
        <v>19841</v>
      </c>
      <c r="D118" s="1">
        <v>769</v>
      </c>
      <c r="E118" s="1">
        <v>2644</v>
      </c>
      <c r="F118" s="1">
        <v>76093</v>
      </c>
    </row>
    <row r="119" spans="1:6" ht="18" customHeight="1" x14ac:dyDescent="0.25">
      <c r="A119" s="14" t="s">
        <v>83</v>
      </c>
      <c r="B119" s="1">
        <v>50666</v>
      </c>
      <c r="C119" s="1">
        <v>20411</v>
      </c>
      <c r="D119" s="1">
        <v>766</v>
      </c>
      <c r="E119" s="1">
        <v>2559</v>
      </c>
      <c r="F119" s="1">
        <v>71843</v>
      </c>
    </row>
    <row r="120" spans="1:6" ht="18" customHeight="1" x14ac:dyDescent="0.25">
      <c r="A120" s="14" t="s">
        <v>84</v>
      </c>
      <c r="B120" s="1">
        <v>40500</v>
      </c>
      <c r="C120" s="1">
        <v>12216</v>
      </c>
      <c r="D120" s="1">
        <v>540</v>
      </c>
      <c r="E120" s="1">
        <v>2241</v>
      </c>
      <c r="F120" s="1">
        <v>53256</v>
      </c>
    </row>
    <row r="121" spans="1:6" ht="18" customHeight="1" x14ac:dyDescent="0.25">
      <c r="A121" s="14" t="s">
        <v>85</v>
      </c>
      <c r="B121" s="1">
        <v>55975</v>
      </c>
      <c r="C121" s="1">
        <v>21233</v>
      </c>
      <c r="D121" s="1">
        <v>845</v>
      </c>
      <c r="E121" s="1">
        <v>2678</v>
      </c>
      <c r="F121" s="1">
        <v>78053</v>
      </c>
    </row>
    <row r="122" spans="1:6" ht="18" customHeight="1" x14ac:dyDescent="0.25">
      <c r="A122" s="14" t="s">
        <v>86</v>
      </c>
      <c r="B122" s="1">
        <v>55710</v>
      </c>
      <c r="C122" s="1">
        <v>28203</v>
      </c>
      <c r="D122" s="1">
        <v>956</v>
      </c>
      <c r="E122" s="1">
        <v>2606</v>
      </c>
      <c r="F122" s="1">
        <v>84869</v>
      </c>
    </row>
    <row r="123" spans="1:6" ht="18" customHeight="1" x14ac:dyDescent="0.25">
      <c r="A123" s="14" t="s">
        <v>87</v>
      </c>
      <c r="B123" s="1">
        <v>59777</v>
      </c>
      <c r="C123" s="1">
        <v>29366</v>
      </c>
      <c r="D123" s="1">
        <v>964</v>
      </c>
      <c r="E123" s="1">
        <v>2531</v>
      </c>
      <c r="F123" s="1">
        <v>90107</v>
      </c>
    </row>
    <row r="124" spans="1:6" x14ac:dyDescent="0.25">
      <c r="A124" s="15" t="s">
        <v>135</v>
      </c>
    </row>
    <row r="125" spans="1:6" ht="18" customHeight="1" x14ac:dyDescent="0.25">
      <c r="A125" s="15"/>
    </row>
    <row r="126" spans="1:6" ht="18" customHeight="1" x14ac:dyDescent="0.25"/>
    <row r="127" spans="1:6" ht="18" customHeight="1" x14ac:dyDescent="0.25">
      <c r="A127" s="240" t="s">
        <v>95</v>
      </c>
      <c r="B127" s="241"/>
      <c r="C127" s="241"/>
      <c r="D127" s="241"/>
      <c r="E127" s="241"/>
      <c r="F127" s="242"/>
    </row>
    <row r="128" spans="1:6" ht="30" x14ac:dyDescent="0.25">
      <c r="A128" s="13" t="s">
        <v>0</v>
      </c>
      <c r="B128" s="13" t="s">
        <v>1</v>
      </c>
      <c r="C128" s="13" t="s">
        <v>2</v>
      </c>
      <c r="D128" s="13" t="s">
        <v>3</v>
      </c>
      <c r="E128" s="13" t="s">
        <v>4</v>
      </c>
      <c r="F128" s="13" t="s">
        <v>5</v>
      </c>
    </row>
    <row r="129" spans="1:6" ht="18" customHeight="1" x14ac:dyDescent="0.25">
      <c r="A129" s="14" t="s">
        <v>60</v>
      </c>
      <c r="B129" s="1">
        <v>182213</v>
      </c>
      <c r="C129" s="1">
        <v>78256</v>
      </c>
      <c r="D129" s="1">
        <v>2748</v>
      </c>
      <c r="E129" s="1">
        <v>7684</v>
      </c>
      <c r="F129" s="1">
        <v>263217</v>
      </c>
    </row>
    <row r="130" spans="1:6" ht="18" customHeight="1" x14ac:dyDescent="0.25">
      <c r="A130" s="14" t="s">
        <v>77</v>
      </c>
      <c r="B130" s="1">
        <v>176195</v>
      </c>
      <c r="C130" s="1">
        <v>78877</v>
      </c>
      <c r="D130" s="1">
        <v>2927</v>
      </c>
      <c r="E130" s="1">
        <v>7512</v>
      </c>
      <c r="F130" s="1">
        <v>257999</v>
      </c>
    </row>
    <row r="131" spans="1:6" ht="18" customHeight="1" x14ac:dyDescent="0.25">
      <c r="A131" s="14" t="s">
        <v>78</v>
      </c>
      <c r="B131" s="1">
        <v>195698</v>
      </c>
      <c r="C131" s="1">
        <v>89636</v>
      </c>
      <c r="D131" s="1">
        <v>3232</v>
      </c>
      <c r="E131" s="1">
        <v>8549</v>
      </c>
      <c r="F131" s="1">
        <v>288566</v>
      </c>
    </row>
    <row r="132" spans="1:6" ht="18" customHeight="1" x14ac:dyDescent="0.25">
      <c r="A132" s="14" t="s">
        <v>130</v>
      </c>
      <c r="B132" s="89" t="s">
        <v>7</v>
      </c>
      <c r="C132" s="89" t="s">
        <v>7</v>
      </c>
      <c r="D132" s="89" t="s">
        <v>7</v>
      </c>
      <c r="E132" s="89" t="s">
        <v>7</v>
      </c>
      <c r="F132" s="89" t="s">
        <v>7</v>
      </c>
    </row>
    <row r="133" spans="1:6" ht="18" customHeight="1" x14ac:dyDescent="0.25">
      <c r="A133" s="14" t="s">
        <v>80</v>
      </c>
      <c r="B133" s="89" t="s">
        <v>7</v>
      </c>
      <c r="C133" s="89" t="s">
        <v>7</v>
      </c>
      <c r="D133" s="89" t="s">
        <v>7</v>
      </c>
      <c r="E133" s="89" t="s">
        <v>7</v>
      </c>
      <c r="F133" s="1">
        <v>378754</v>
      </c>
    </row>
    <row r="134" spans="1:6" ht="18" customHeight="1" x14ac:dyDescent="0.25">
      <c r="A134" s="14" t="s">
        <v>81</v>
      </c>
      <c r="B134" s="1">
        <v>273907</v>
      </c>
      <c r="C134" s="1">
        <v>125429</v>
      </c>
      <c r="D134" s="1">
        <v>4601</v>
      </c>
      <c r="E134" s="1">
        <v>15351</v>
      </c>
      <c r="F134" s="1">
        <v>403937</v>
      </c>
    </row>
    <row r="135" spans="1:6" ht="18" customHeight="1" x14ac:dyDescent="0.25">
      <c r="A135" s="14" t="s">
        <v>82</v>
      </c>
      <c r="B135" s="1">
        <v>269191</v>
      </c>
      <c r="C135" s="1">
        <v>137134</v>
      </c>
      <c r="D135" s="1">
        <v>4942</v>
      </c>
      <c r="E135" s="1">
        <v>16322</v>
      </c>
      <c r="F135" s="1">
        <v>411267</v>
      </c>
    </row>
    <row r="136" spans="1:6" ht="18" customHeight="1" x14ac:dyDescent="0.25">
      <c r="A136" s="14" t="s">
        <v>83</v>
      </c>
      <c r="B136" s="1">
        <v>251074</v>
      </c>
      <c r="C136" s="1">
        <v>123052</v>
      </c>
      <c r="D136" s="1">
        <v>4279</v>
      </c>
      <c r="E136" s="1">
        <v>14393</v>
      </c>
      <c r="F136" s="1">
        <v>378405</v>
      </c>
    </row>
    <row r="137" spans="1:6" ht="18" customHeight="1" x14ac:dyDescent="0.25">
      <c r="A137" s="14" t="s">
        <v>84</v>
      </c>
      <c r="B137" s="1">
        <v>256911</v>
      </c>
      <c r="C137" s="1">
        <v>129648</v>
      </c>
      <c r="D137" s="1">
        <v>4735</v>
      </c>
      <c r="E137" s="1">
        <v>15689</v>
      </c>
      <c r="F137" s="1">
        <v>391294</v>
      </c>
    </row>
    <row r="138" spans="1:6" ht="18" customHeight="1" x14ac:dyDescent="0.25">
      <c r="A138" s="14" t="s">
        <v>85</v>
      </c>
      <c r="B138" s="1">
        <v>230334</v>
      </c>
      <c r="C138" s="1">
        <v>121346</v>
      </c>
      <c r="D138" s="1">
        <v>4404</v>
      </c>
      <c r="E138" s="1">
        <v>14052</v>
      </c>
      <c r="F138" s="1">
        <v>356084</v>
      </c>
    </row>
    <row r="139" spans="1:6" ht="18" customHeight="1" x14ac:dyDescent="0.25">
      <c r="A139" s="14" t="s">
        <v>86</v>
      </c>
      <c r="B139" s="1">
        <v>213214</v>
      </c>
      <c r="C139" s="1">
        <v>89108</v>
      </c>
      <c r="D139" s="1">
        <v>3162</v>
      </c>
      <c r="E139" s="1">
        <v>10982</v>
      </c>
      <c r="F139" s="1">
        <v>305484</v>
      </c>
    </row>
    <row r="140" spans="1:6" ht="18" customHeight="1" x14ac:dyDescent="0.25">
      <c r="A140" s="14" t="s">
        <v>87</v>
      </c>
      <c r="B140" s="1">
        <v>248701</v>
      </c>
      <c r="C140" s="1">
        <v>102931</v>
      </c>
      <c r="D140" s="1">
        <v>3655</v>
      </c>
      <c r="E140" s="1">
        <v>11294</v>
      </c>
      <c r="F140" s="1">
        <v>355287</v>
      </c>
    </row>
    <row r="141" spans="1:6" ht="15" customHeight="1" x14ac:dyDescent="0.25">
      <c r="A141" s="15" t="s">
        <v>135</v>
      </c>
    </row>
  </sheetData>
  <mergeCells count="8">
    <mergeCell ref="A110:F110"/>
    <mergeCell ref="A127:F127"/>
    <mergeCell ref="A3:F3"/>
    <mergeCell ref="A20:F20"/>
    <mergeCell ref="A39:F39"/>
    <mergeCell ref="A56:F56"/>
    <mergeCell ref="A75:F75"/>
    <mergeCell ref="A92:F92"/>
  </mergeCells>
  <phoneticPr fontId="12" type="noConversion"/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80B6-6DC3-4031-B116-C5B06A1D2283}">
  <sheetPr>
    <pageSetUpPr fitToPage="1"/>
  </sheetPr>
  <dimension ref="B3:N43"/>
  <sheetViews>
    <sheetView zoomScale="90" zoomScaleNormal="90" workbookViewId="0">
      <selection activeCell="P39" sqref="P39"/>
    </sheetView>
  </sheetViews>
  <sheetFormatPr defaultColWidth="8.7109375" defaultRowHeight="15" x14ac:dyDescent="0.25"/>
  <cols>
    <col min="1" max="1" width="8.7109375" style="45"/>
    <col min="2" max="4" width="16.5703125" style="45" customWidth="1"/>
    <col min="5" max="5" width="1.5703125" style="45" customWidth="1"/>
    <col min="6" max="8" width="16.5703125" style="45" customWidth="1"/>
    <col min="9" max="9" width="1.5703125" style="45" customWidth="1"/>
    <col min="10" max="12" width="16.5703125" style="45" customWidth="1"/>
    <col min="13" max="16384" width="8.7109375" style="45"/>
  </cols>
  <sheetData>
    <row r="3" spans="2:14" s="35" customFormat="1" ht="15.75" x14ac:dyDescent="0.25">
      <c r="B3" s="32" t="s">
        <v>21</v>
      </c>
      <c r="C3" s="33"/>
      <c r="D3" s="33"/>
      <c r="E3" s="33"/>
      <c r="F3" s="33"/>
      <c r="G3" s="33"/>
      <c r="H3" s="33"/>
      <c r="I3" s="34"/>
      <c r="J3" s="34"/>
      <c r="K3" s="34"/>
      <c r="L3" s="34"/>
      <c r="M3" s="34"/>
      <c r="N3" s="34"/>
    </row>
    <row r="4" spans="2:14" s="35" customFormat="1" ht="16.5" thickBot="1" x14ac:dyDescent="0.3">
      <c r="B4" s="33"/>
      <c r="C4" s="33"/>
      <c r="D4" s="33"/>
      <c r="E4" s="33"/>
      <c r="F4" s="33"/>
      <c r="G4" s="33"/>
      <c r="H4" s="33"/>
      <c r="I4" s="34"/>
      <c r="J4" s="34"/>
      <c r="K4" s="34"/>
      <c r="L4" s="34"/>
      <c r="M4" s="34"/>
      <c r="N4" s="34"/>
    </row>
    <row r="5" spans="2:14" s="8" customFormat="1" ht="52.15" customHeight="1" thickBot="1" x14ac:dyDescent="0.3">
      <c r="B5" s="243" t="s">
        <v>66</v>
      </c>
      <c r="C5" s="244"/>
      <c r="D5" s="245"/>
      <c r="E5" s="7"/>
      <c r="F5" s="243" t="s">
        <v>67</v>
      </c>
      <c r="G5" s="244"/>
      <c r="H5" s="245"/>
      <c r="I5" s="7"/>
      <c r="J5" s="243" t="s">
        <v>68</v>
      </c>
      <c r="K5" s="244"/>
      <c r="L5" s="245"/>
    </row>
    <row r="6" spans="2:14" s="8" customFormat="1" ht="28.15" customHeight="1" thickBot="1" x14ac:dyDescent="0.3">
      <c r="B6" s="9" t="s">
        <v>11</v>
      </c>
      <c r="C6" s="36" t="s">
        <v>12</v>
      </c>
      <c r="D6" s="36" t="s">
        <v>13</v>
      </c>
      <c r="E6" s="7"/>
      <c r="F6" s="9" t="s">
        <v>11</v>
      </c>
      <c r="G6" s="36" t="s">
        <v>12</v>
      </c>
      <c r="H6" s="36" t="s">
        <v>13</v>
      </c>
      <c r="I6" s="7"/>
      <c r="J6" s="9" t="s">
        <v>11</v>
      </c>
      <c r="K6" s="36" t="s">
        <v>12</v>
      </c>
      <c r="L6" s="36" t="s">
        <v>13</v>
      </c>
    </row>
    <row r="7" spans="2:14" s="8" customFormat="1" ht="28.15" customHeight="1" thickBot="1" x14ac:dyDescent="0.3">
      <c r="B7" s="9" t="s">
        <v>14</v>
      </c>
      <c r="C7" s="28">
        <v>32305930.079999998</v>
      </c>
      <c r="D7" s="5">
        <v>0.22230892553633086</v>
      </c>
      <c r="E7" s="7"/>
      <c r="F7" s="9" t="s">
        <v>14</v>
      </c>
      <c r="G7" s="28">
        <v>18692501.300000001</v>
      </c>
      <c r="H7" s="5">
        <v>0.23149854072414155</v>
      </c>
      <c r="I7" s="7"/>
      <c r="J7" s="9" t="s">
        <v>14</v>
      </c>
      <c r="K7" s="28">
        <v>13217576.1</v>
      </c>
      <c r="L7" s="5">
        <v>0.21005574359766538</v>
      </c>
    </row>
    <row r="8" spans="2:14" s="8" customFormat="1" ht="28.15" customHeight="1" thickBot="1" x14ac:dyDescent="0.3">
      <c r="B8" s="9" t="s">
        <v>15</v>
      </c>
      <c r="C8" s="28">
        <v>21657219.140000001</v>
      </c>
      <c r="D8" s="5">
        <v>0.14903124922253469</v>
      </c>
      <c r="E8" s="7"/>
      <c r="F8" s="9" t="s">
        <v>15</v>
      </c>
      <c r="G8" s="28">
        <v>12264206.619999999</v>
      </c>
      <c r="H8" s="5">
        <v>0.15188689250856738</v>
      </c>
      <c r="I8" s="7"/>
      <c r="J8" s="9" t="s">
        <v>15</v>
      </c>
      <c r="K8" s="28">
        <v>9128514.0899999999</v>
      </c>
      <c r="L8" s="5">
        <v>0.14507174391201089</v>
      </c>
    </row>
    <row r="9" spans="2:14" s="8" customFormat="1" ht="28.15" customHeight="1" thickBot="1" x14ac:dyDescent="0.3">
      <c r="B9" s="9" t="s">
        <v>16</v>
      </c>
      <c r="C9" s="28">
        <v>22934368.690000001</v>
      </c>
      <c r="D9" s="5">
        <v>0.15781978258178564</v>
      </c>
      <c r="E9" s="7"/>
      <c r="F9" s="9" t="s">
        <v>16</v>
      </c>
      <c r="G9" s="28">
        <v>13554318.34</v>
      </c>
      <c r="H9" s="5">
        <v>0.16786436795489049</v>
      </c>
      <c r="I9" s="7"/>
      <c r="J9" s="9" t="s">
        <v>16</v>
      </c>
      <c r="K9" s="28">
        <v>9100968.5999999996</v>
      </c>
      <c r="L9" s="5">
        <v>0.14463398676645436</v>
      </c>
    </row>
    <row r="10" spans="2:14" s="8" customFormat="1" ht="28.15" customHeight="1" thickBot="1" x14ac:dyDescent="0.3">
      <c r="B10" s="9" t="s">
        <v>17</v>
      </c>
      <c r="C10" s="28">
        <v>16952094.02</v>
      </c>
      <c r="D10" s="5">
        <v>0.11665356167876223</v>
      </c>
      <c r="E10" s="7"/>
      <c r="F10" s="9" t="s">
        <v>17</v>
      </c>
      <c r="G10" s="28">
        <v>10143069.01</v>
      </c>
      <c r="H10" s="5">
        <v>0.12561752098309406</v>
      </c>
      <c r="I10" s="7"/>
      <c r="J10" s="9" t="s">
        <v>17</v>
      </c>
      <c r="K10" s="28">
        <v>6612543.9800000004</v>
      </c>
      <c r="L10" s="5">
        <v>0.10508756161359767</v>
      </c>
    </row>
    <row r="11" spans="2:14" s="8" customFormat="1" ht="28.15" customHeight="1" thickBot="1" x14ac:dyDescent="0.3">
      <c r="B11" s="9" t="s">
        <v>18</v>
      </c>
      <c r="C11" s="28">
        <v>10008182.33</v>
      </c>
      <c r="D11" s="5">
        <v>6.8869964580632576E-2</v>
      </c>
      <c r="E11" s="7"/>
      <c r="F11" s="9" t="s">
        <v>18</v>
      </c>
      <c r="G11" s="28">
        <v>5404395.54</v>
      </c>
      <c r="H11" s="5">
        <v>6.6931100387622219E-2</v>
      </c>
      <c r="I11" s="7"/>
      <c r="J11" s="9" t="s">
        <v>18</v>
      </c>
      <c r="K11" s="28">
        <v>4488215.53</v>
      </c>
      <c r="L11" s="5">
        <v>7.1327408554185665E-2</v>
      </c>
    </row>
    <row r="12" spans="2:14" s="8" customFormat="1" ht="28.15" customHeight="1" thickBot="1" x14ac:dyDescent="0.3">
      <c r="B12" s="9" t="s">
        <v>19</v>
      </c>
      <c r="C12" s="28">
        <v>41462192.340000004</v>
      </c>
      <c r="D12" s="5">
        <v>0.28531651639995409</v>
      </c>
      <c r="E12" s="7"/>
      <c r="F12" s="9" t="s">
        <v>19</v>
      </c>
      <c r="G12" s="28">
        <v>20687164.18</v>
      </c>
      <c r="H12" s="5">
        <v>0.2562015774416842</v>
      </c>
      <c r="I12" s="7"/>
      <c r="J12" s="9" t="s">
        <v>19</v>
      </c>
      <c r="K12" s="28">
        <v>20376317.329999998</v>
      </c>
      <c r="L12" s="5">
        <v>0.32382355555608605</v>
      </c>
    </row>
    <row r="13" spans="2:14" s="8" customFormat="1" ht="31.15" customHeight="1" thickBot="1" x14ac:dyDescent="0.3">
      <c r="B13" s="9" t="s">
        <v>20</v>
      </c>
      <c r="C13" s="28">
        <v>145319986.59999999</v>
      </c>
      <c r="D13" s="20"/>
      <c r="E13" s="7"/>
      <c r="F13" s="9" t="s">
        <v>20</v>
      </c>
      <c r="G13" s="28">
        <v>80745654.99000001</v>
      </c>
      <c r="H13" s="20"/>
      <c r="I13" s="7"/>
      <c r="J13" s="9" t="s">
        <v>20</v>
      </c>
      <c r="K13" s="28">
        <v>62924135.629999995</v>
      </c>
      <c r="L13" s="20"/>
    </row>
    <row r="14" spans="2:14" s="8" customFormat="1" ht="32.25" customHeight="1" thickBot="1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4" s="8" customFormat="1" ht="50.65" customHeight="1" thickBot="1" x14ac:dyDescent="0.3">
      <c r="B15" s="243" t="s">
        <v>69</v>
      </c>
      <c r="C15" s="244"/>
      <c r="D15" s="245"/>
      <c r="E15" s="7"/>
      <c r="F15" s="243" t="s">
        <v>70</v>
      </c>
      <c r="G15" s="244"/>
      <c r="H15" s="245"/>
      <c r="I15" s="7"/>
      <c r="J15" s="37"/>
      <c r="K15" s="7"/>
      <c r="L15" s="7"/>
    </row>
    <row r="16" spans="2:14" s="8" customFormat="1" ht="28.15" customHeight="1" thickBot="1" x14ac:dyDescent="0.3">
      <c r="B16" s="9" t="s">
        <v>11</v>
      </c>
      <c r="C16" s="36" t="s">
        <v>12</v>
      </c>
      <c r="D16" s="36" t="s">
        <v>13</v>
      </c>
      <c r="E16" s="7"/>
      <c r="F16" s="9" t="s">
        <v>11</v>
      </c>
      <c r="G16" s="36" t="s">
        <v>12</v>
      </c>
      <c r="H16" s="36" t="s">
        <v>13</v>
      </c>
      <c r="I16" s="7"/>
      <c r="J16" s="7"/>
      <c r="K16" s="7"/>
      <c r="L16" s="7"/>
    </row>
    <row r="17" spans="2:14" s="8" customFormat="1" ht="28.15" customHeight="1" thickBot="1" x14ac:dyDescent="0.3">
      <c r="B17" s="9" t="s">
        <v>14</v>
      </c>
      <c r="C17" s="28">
        <v>395852.68</v>
      </c>
      <c r="D17" s="5">
        <v>0.23988222295875428</v>
      </c>
      <c r="E17" s="7"/>
      <c r="F17" s="9" t="s">
        <v>14</v>
      </c>
      <c r="G17" s="28">
        <v>1667951.37</v>
      </c>
      <c r="H17" s="5">
        <v>0.22888354744009998</v>
      </c>
      <c r="I17" s="7"/>
      <c r="J17" s="7"/>
      <c r="K17" s="7"/>
      <c r="L17" s="7"/>
    </row>
    <row r="18" spans="2:14" s="8" customFormat="1" ht="28.15" customHeight="1" thickBot="1" x14ac:dyDescent="0.3">
      <c r="B18" s="9" t="s">
        <v>15</v>
      </c>
      <c r="C18" s="28">
        <v>264498.43</v>
      </c>
      <c r="D18" s="5">
        <v>0.16028304104825172</v>
      </c>
      <c r="E18" s="7"/>
      <c r="F18" s="9" t="s">
        <v>15</v>
      </c>
      <c r="G18" s="28">
        <v>1109073.1000000001</v>
      </c>
      <c r="H18" s="5">
        <v>0.15219183848171111</v>
      </c>
      <c r="I18" s="7"/>
      <c r="J18" s="7"/>
      <c r="K18" s="7"/>
      <c r="L18" s="7"/>
    </row>
    <row r="19" spans="2:14" s="8" customFormat="1" ht="28.15" customHeight="1" thickBot="1" x14ac:dyDescent="0.3">
      <c r="B19" s="9" t="s">
        <v>16</v>
      </c>
      <c r="C19" s="28">
        <v>279081.75</v>
      </c>
      <c r="D19" s="5">
        <v>0.16912036714572531</v>
      </c>
      <c r="E19" s="7"/>
      <c r="F19" s="9" t="s">
        <v>16</v>
      </c>
      <c r="G19" s="28">
        <v>1178443.03</v>
      </c>
      <c r="H19" s="5">
        <v>0.16171108223764352</v>
      </c>
      <c r="I19" s="7"/>
      <c r="J19" s="7"/>
      <c r="K19" s="7"/>
      <c r="L19" s="7"/>
    </row>
    <row r="20" spans="2:14" s="8" customFormat="1" ht="28.15" customHeight="1" thickBot="1" x14ac:dyDescent="0.3">
      <c r="B20" s="9" t="s">
        <v>17</v>
      </c>
      <c r="C20" s="28">
        <v>196481.03</v>
      </c>
      <c r="D20" s="5">
        <v>0.11906527005356055</v>
      </c>
      <c r="E20" s="7"/>
      <c r="F20" s="9" t="s">
        <v>17</v>
      </c>
      <c r="G20" s="28">
        <v>887946.31</v>
      </c>
      <c r="H20" s="5">
        <v>0.12184785781203365</v>
      </c>
      <c r="I20" s="7"/>
      <c r="J20" s="7"/>
      <c r="K20" s="7"/>
      <c r="L20" s="7"/>
    </row>
    <row r="21" spans="2:14" s="8" customFormat="1" ht="28.15" customHeight="1" thickBot="1" x14ac:dyDescent="0.3">
      <c r="B21" s="9" t="s">
        <v>18</v>
      </c>
      <c r="C21" s="28">
        <v>115571.26</v>
      </c>
      <c r="D21" s="5">
        <v>7.0034869434114119E-2</v>
      </c>
      <c r="E21" s="7"/>
      <c r="F21" s="9" t="s">
        <v>18</v>
      </c>
      <c r="G21" s="28">
        <v>491243.4</v>
      </c>
      <c r="H21" s="5">
        <v>6.7410557688223252E-2</v>
      </c>
      <c r="I21" s="7"/>
      <c r="J21" s="7"/>
      <c r="K21" s="7"/>
      <c r="L21" s="7"/>
    </row>
    <row r="22" spans="2:14" s="8" customFormat="1" ht="28.15" customHeight="1" thickBot="1" x14ac:dyDescent="0.3">
      <c r="B22" s="9" t="s">
        <v>19</v>
      </c>
      <c r="C22" s="28">
        <v>398710.83</v>
      </c>
      <c r="D22" s="5">
        <v>0.24161422935959401</v>
      </c>
      <c r="E22" s="7"/>
      <c r="F22" s="9" t="s">
        <v>19</v>
      </c>
      <c r="G22" s="28">
        <v>1952679.03</v>
      </c>
      <c r="H22" s="5">
        <v>0.2679551163402884</v>
      </c>
      <c r="I22" s="7"/>
      <c r="J22" s="7"/>
      <c r="K22" s="7"/>
      <c r="L22" s="7"/>
    </row>
    <row r="23" spans="2:14" s="8" customFormat="1" ht="28.15" customHeight="1" thickBot="1" x14ac:dyDescent="0.3">
      <c r="B23" s="9" t="s">
        <v>20</v>
      </c>
      <c r="C23" s="28">
        <v>1650195.98</v>
      </c>
      <c r="D23" s="20"/>
      <c r="E23" s="7"/>
      <c r="F23" s="9" t="s">
        <v>20</v>
      </c>
      <c r="G23" s="28">
        <v>7287336.2400000012</v>
      </c>
      <c r="H23" s="20"/>
      <c r="I23" s="7"/>
      <c r="J23" s="7"/>
      <c r="K23" s="7"/>
      <c r="L23" s="7"/>
    </row>
    <row r="24" spans="2:14" s="8" customFormat="1" ht="16.149999999999999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4" s="35" customFormat="1" ht="16.5" thickBot="1" x14ac:dyDescent="0.3">
      <c r="B25" s="32"/>
      <c r="C25" s="32"/>
      <c r="D25" s="38"/>
      <c r="E25" s="32"/>
      <c r="F25" s="32"/>
      <c r="G25" s="32"/>
      <c r="H25" s="32"/>
      <c r="I25" s="39"/>
      <c r="J25" s="39"/>
      <c r="K25" s="39"/>
      <c r="L25" s="39"/>
      <c r="M25" s="34"/>
      <c r="N25" s="34"/>
    </row>
    <row r="26" spans="2:14" s="8" customFormat="1" ht="38.25" customHeight="1" thickBot="1" x14ac:dyDescent="0.3">
      <c r="B26" s="243" t="s">
        <v>66</v>
      </c>
      <c r="C26" s="244"/>
      <c r="D26" s="245"/>
      <c r="E26" s="7"/>
      <c r="F26" s="243" t="s">
        <v>67</v>
      </c>
      <c r="G26" s="244"/>
      <c r="H26" s="245"/>
      <c r="I26" s="7"/>
      <c r="J26" s="243" t="s">
        <v>68</v>
      </c>
      <c r="K26" s="244"/>
      <c r="L26" s="245"/>
    </row>
    <row r="27" spans="2:14" s="8" customFormat="1" ht="28.15" customHeight="1" thickBot="1" x14ac:dyDescent="0.3">
      <c r="B27" s="9" t="s">
        <v>24</v>
      </c>
      <c r="C27" s="36" t="s">
        <v>12</v>
      </c>
      <c r="D27" s="36" t="s">
        <v>13</v>
      </c>
      <c r="E27" s="7"/>
      <c r="F27" s="9" t="s">
        <v>24</v>
      </c>
      <c r="G27" s="36" t="s">
        <v>12</v>
      </c>
      <c r="H27" s="36" t="s">
        <v>13</v>
      </c>
      <c r="I27" s="7"/>
      <c r="J27" s="9" t="s">
        <v>24</v>
      </c>
      <c r="K27" s="36" t="s">
        <v>12</v>
      </c>
      <c r="L27" s="36" t="s">
        <v>13</v>
      </c>
    </row>
    <row r="28" spans="2:14" s="8" customFormat="1" ht="28.15" customHeight="1" thickBot="1" x14ac:dyDescent="0.3">
      <c r="B28" s="9" t="s">
        <v>22</v>
      </c>
      <c r="C28" s="28">
        <v>35614552.759999231</v>
      </c>
      <c r="D28" s="5">
        <v>0.2450767688138461</v>
      </c>
      <c r="E28" s="7"/>
      <c r="F28" s="9" t="s">
        <v>22</v>
      </c>
      <c r="G28" s="28">
        <v>20742484.549999367</v>
      </c>
      <c r="H28" s="5">
        <v>0.25688669628809679</v>
      </c>
      <c r="I28" s="7"/>
      <c r="J28" s="9" t="s">
        <v>22</v>
      </c>
      <c r="K28" s="28">
        <v>14533233.759999862</v>
      </c>
      <c r="L28" s="5">
        <v>0.23096437661784766</v>
      </c>
    </row>
    <row r="29" spans="2:14" s="8" customFormat="1" ht="28.15" customHeight="1" thickBot="1" x14ac:dyDescent="0.3">
      <c r="B29" s="9" t="s">
        <v>73</v>
      </c>
      <c r="C29" s="28">
        <v>33462641.489999916</v>
      </c>
      <c r="D29" s="5">
        <v>0.23026867998624004</v>
      </c>
      <c r="E29" s="7"/>
      <c r="F29" s="9" t="s">
        <v>73</v>
      </c>
      <c r="G29" s="28">
        <v>17147361.439999796</v>
      </c>
      <c r="H29" s="5">
        <v>0.21236265210956054</v>
      </c>
      <c r="I29" s="7"/>
      <c r="J29" s="9" t="s">
        <v>73</v>
      </c>
      <c r="K29" s="28">
        <v>15905757.740000121</v>
      </c>
      <c r="L29" s="5">
        <v>0.25277673790431543</v>
      </c>
    </row>
    <row r="30" spans="2:14" s="8" customFormat="1" ht="28.15" customHeight="1" thickBot="1" x14ac:dyDescent="0.3">
      <c r="B30" s="9" t="s">
        <v>74</v>
      </c>
      <c r="C30" s="28">
        <v>37606609.71000021</v>
      </c>
      <c r="D30" s="5">
        <v>0.25878484157526344</v>
      </c>
      <c r="E30" s="7"/>
      <c r="F30" s="9" t="s">
        <v>74</v>
      </c>
      <c r="G30" s="28">
        <v>19332804.90000017</v>
      </c>
      <c r="H30" s="5">
        <v>0.23942842376341678</v>
      </c>
      <c r="I30" s="7"/>
      <c r="J30" s="9" t="s">
        <v>74</v>
      </c>
      <c r="K30" s="28">
        <v>17794604.980000041</v>
      </c>
      <c r="L30" s="5">
        <v>0.28279458751144426</v>
      </c>
    </row>
    <row r="31" spans="2:14" s="8" customFormat="1" ht="28.15" customHeight="1" thickBot="1" x14ac:dyDescent="0.3">
      <c r="B31" s="9" t="s">
        <v>23</v>
      </c>
      <c r="C31" s="28">
        <v>38636182.639999881</v>
      </c>
      <c r="D31" s="5">
        <v>0.26586970962465034</v>
      </c>
      <c r="E31" s="7"/>
      <c r="F31" s="9" t="s">
        <v>23</v>
      </c>
      <c r="G31" s="28">
        <v>23523004.099999845</v>
      </c>
      <c r="H31" s="5">
        <v>0.29132222783892592</v>
      </c>
      <c r="I31" s="7"/>
      <c r="J31" s="9" t="s">
        <v>23</v>
      </c>
      <c r="K31" s="28">
        <v>14690539.150000038</v>
      </c>
      <c r="L31" s="5">
        <v>0.23346429796639262</v>
      </c>
    </row>
    <row r="32" spans="2:14" s="8" customFormat="1" ht="28.15" customHeight="1" thickBot="1" x14ac:dyDescent="0.3">
      <c r="B32" s="9" t="s">
        <v>20</v>
      </c>
      <c r="C32" s="28">
        <v>145319986.59999925</v>
      </c>
      <c r="D32" s="20"/>
      <c r="E32" s="7"/>
      <c r="F32" s="9" t="s">
        <v>20</v>
      </c>
      <c r="G32" s="28">
        <v>80745654.989999175</v>
      </c>
      <c r="H32" s="20"/>
      <c r="I32" s="7"/>
      <c r="J32" s="9" t="s">
        <v>20</v>
      </c>
      <c r="K32" s="28">
        <v>62924135.630000062</v>
      </c>
      <c r="L32" s="20"/>
    </row>
    <row r="33" spans="2:14" s="8" customFormat="1" ht="28.15" customHeight="1" thickBot="1" x14ac:dyDescent="0.3">
      <c r="B33" s="7"/>
      <c r="C33" s="6"/>
      <c r="D33" s="37"/>
      <c r="E33" s="7"/>
      <c r="F33" s="7"/>
      <c r="G33" s="40"/>
      <c r="H33" s="37"/>
      <c r="I33" s="7"/>
      <c r="J33" s="7"/>
      <c r="K33" s="41"/>
      <c r="L33" s="37"/>
    </row>
    <row r="34" spans="2:14" s="8" customFormat="1" ht="37.15" customHeight="1" thickBot="1" x14ac:dyDescent="0.3">
      <c r="B34" s="243" t="s">
        <v>69</v>
      </c>
      <c r="C34" s="244"/>
      <c r="D34" s="245"/>
      <c r="E34" s="7"/>
      <c r="F34" s="243" t="s">
        <v>70</v>
      </c>
      <c r="G34" s="244"/>
      <c r="H34" s="245"/>
      <c r="I34" s="7"/>
      <c r="J34" s="7"/>
      <c r="K34" s="7"/>
      <c r="L34" s="7"/>
    </row>
    <row r="35" spans="2:14" s="8" customFormat="1" ht="30.75" thickBot="1" x14ac:dyDescent="0.3">
      <c r="B35" s="9" t="s">
        <v>24</v>
      </c>
      <c r="C35" s="36" t="s">
        <v>12</v>
      </c>
      <c r="D35" s="36" t="s">
        <v>13</v>
      </c>
      <c r="E35" s="7"/>
      <c r="F35" s="9" t="s">
        <v>24</v>
      </c>
      <c r="G35" s="36" t="s">
        <v>12</v>
      </c>
      <c r="H35" s="36" t="s">
        <v>13</v>
      </c>
      <c r="I35" s="7"/>
      <c r="J35" s="7"/>
      <c r="K35" s="7"/>
      <c r="L35" s="7"/>
    </row>
    <row r="36" spans="2:14" s="8" customFormat="1" ht="28.15" customHeight="1" thickBot="1" x14ac:dyDescent="0.3">
      <c r="B36" s="9" t="s">
        <v>22</v>
      </c>
      <c r="C36" s="28">
        <v>338834.44999999966</v>
      </c>
      <c r="D36" s="5">
        <v>0.20532982391582347</v>
      </c>
      <c r="E36" s="7"/>
      <c r="F36" s="9" t="s">
        <v>22</v>
      </c>
      <c r="G36" s="28">
        <v>1005410.0000000019</v>
      </c>
      <c r="H36" s="5">
        <v>0.1379667366631627</v>
      </c>
      <c r="I36" s="7"/>
      <c r="J36" s="7"/>
      <c r="K36" s="7"/>
      <c r="L36" s="7"/>
    </row>
    <row r="37" spans="2:14" s="8" customFormat="1" ht="28.15" customHeight="1" thickBot="1" x14ac:dyDescent="0.3">
      <c r="B37" s="9" t="s">
        <v>73</v>
      </c>
      <c r="C37" s="28">
        <v>409522.31000000017</v>
      </c>
      <c r="D37" s="5">
        <v>0.24816586330552101</v>
      </c>
      <c r="E37" s="7"/>
      <c r="F37" s="9" t="s">
        <v>73</v>
      </c>
      <c r="G37" s="28">
        <v>1613293.4099999992</v>
      </c>
      <c r="H37" s="5">
        <v>0.22138314424750624</v>
      </c>
      <c r="I37" s="7"/>
      <c r="J37" s="7"/>
      <c r="K37" s="7"/>
      <c r="L37" s="7"/>
    </row>
    <row r="38" spans="2:14" s="8" customFormat="1" ht="28.15" customHeight="1" thickBot="1" x14ac:dyDescent="0.3">
      <c r="B38" s="9" t="s">
        <v>74</v>
      </c>
      <c r="C38" s="28">
        <v>479199.82999999978</v>
      </c>
      <c r="D38" s="5">
        <v>0.29038964814348894</v>
      </c>
      <c r="E38" s="7"/>
      <c r="F38" s="9" t="s">
        <v>74</v>
      </c>
      <c r="G38" s="28">
        <v>2036007.78</v>
      </c>
      <c r="H38" s="5">
        <v>0.27938985013816253</v>
      </c>
      <c r="I38" s="7"/>
      <c r="J38" s="7"/>
      <c r="K38" s="7"/>
      <c r="L38" s="7"/>
    </row>
    <row r="39" spans="2:14" s="8" customFormat="1" ht="28.15" customHeight="1" thickBot="1" x14ac:dyDescent="0.3">
      <c r="B39" s="9" t="s">
        <v>23</v>
      </c>
      <c r="C39" s="28">
        <v>422639.39</v>
      </c>
      <c r="D39" s="5">
        <v>0.25611466463516663</v>
      </c>
      <c r="E39" s="7"/>
      <c r="F39" s="9" t="s">
        <v>23</v>
      </c>
      <c r="G39" s="28">
        <v>2632625.0499999961</v>
      </c>
      <c r="H39" s="5">
        <v>0.36126026895116853</v>
      </c>
      <c r="I39" s="7"/>
      <c r="J39" s="7"/>
      <c r="K39" s="7"/>
      <c r="L39" s="7"/>
    </row>
    <row r="40" spans="2:14" s="8" customFormat="1" ht="28.15" customHeight="1" thickBot="1" x14ac:dyDescent="0.3">
      <c r="B40" s="9" t="s">
        <v>20</v>
      </c>
      <c r="C40" s="28">
        <v>1650195.9799999995</v>
      </c>
      <c r="D40" s="20"/>
      <c r="E40" s="7"/>
      <c r="F40" s="9" t="s">
        <v>20</v>
      </c>
      <c r="G40" s="28">
        <v>7287336.2399999974</v>
      </c>
      <c r="H40" s="20"/>
      <c r="I40" s="7"/>
      <c r="J40" s="7"/>
      <c r="K40" s="7"/>
      <c r="L40" s="7"/>
    </row>
    <row r="41" spans="2:14" s="44" customFormat="1" ht="18" customHeight="1" x14ac:dyDescent="0.25">
      <c r="B41" s="7"/>
      <c r="C41" s="42"/>
      <c r="D41" s="37"/>
      <c r="E41" s="7"/>
      <c r="F41" s="7"/>
      <c r="G41" s="40"/>
      <c r="H41" s="37"/>
      <c r="I41" s="7"/>
      <c r="J41" s="7"/>
      <c r="K41" s="43"/>
      <c r="L41" s="7"/>
    </row>
    <row r="42" spans="2:14" s="44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2:14" s="35" customFormat="1" ht="15.75" x14ac:dyDescent="0.25">
      <c r="B43" s="32"/>
      <c r="C43" s="32"/>
      <c r="D43" s="32"/>
      <c r="E43" s="32"/>
      <c r="F43" s="32"/>
      <c r="G43" s="32"/>
      <c r="H43" s="32"/>
      <c r="I43" s="39"/>
      <c r="J43" s="39"/>
      <c r="K43" s="39"/>
      <c r="L43" s="39"/>
      <c r="M43" s="34"/>
      <c r="N43" s="34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349B-66A8-418C-A252-54262F7493F4}">
  <sheetPr>
    <pageSetUpPr fitToPage="1"/>
  </sheetPr>
  <dimension ref="B3:N43"/>
  <sheetViews>
    <sheetView topLeftCell="A19" zoomScale="87" zoomScaleNormal="87" workbookViewId="0">
      <selection activeCell="B9" sqref="B9"/>
    </sheetView>
  </sheetViews>
  <sheetFormatPr defaultColWidth="8.7109375" defaultRowHeight="15" x14ac:dyDescent="0.25"/>
  <cols>
    <col min="1" max="1" width="8.7109375" style="45"/>
    <col min="2" max="4" width="16.5703125" style="45" customWidth="1"/>
    <col min="5" max="5" width="1.5703125" style="45" customWidth="1"/>
    <col min="6" max="8" width="16.5703125" style="45" customWidth="1"/>
    <col min="9" max="9" width="1.5703125" style="45" customWidth="1"/>
    <col min="10" max="12" width="16.5703125" style="45" customWidth="1"/>
    <col min="13" max="16384" width="8.7109375" style="45"/>
  </cols>
  <sheetData>
    <row r="3" spans="2:14" s="35" customFormat="1" ht="15.75" x14ac:dyDescent="0.25">
      <c r="B3" s="32" t="s">
        <v>21</v>
      </c>
      <c r="C3" s="33"/>
      <c r="D3" s="33"/>
      <c r="E3" s="33"/>
      <c r="F3" s="33"/>
      <c r="G3" s="33"/>
      <c r="H3" s="33"/>
      <c r="I3" s="34"/>
      <c r="J3" s="34"/>
      <c r="K3" s="34"/>
      <c r="L3" s="34"/>
      <c r="M3" s="34"/>
      <c r="N3" s="34"/>
    </row>
    <row r="4" spans="2:14" s="35" customFormat="1" ht="16.5" thickBot="1" x14ac:dyDescent="0.3">
      <c r="B4" s="33"/>
      <c r="C4" s="33"/>
      <c r="D4" s="33"/>
      <c r="E4" s="33"/>
      <c r="F4" s="33"/>
      <c r="G4" s="33"/>
      <c r="H4" s="33"/>
      <c r="I4" s="34"/>
      <c r="J4" s="34"/>
      <c r="K4" s="34"/>
      <c r="L4" s="34"/>
      <c r="M4" s="34"/>
      <c r="N4" s="34"/>
    </row>
    <row r="5" spans="2:14" s="8" customFormat="1" ht="52.15" customHeight="1" thickBot="1" x14ac:dyDescent="0.3">
      <c r="B5" s="243" t="s">
        <v>103</v>
      </c>
      <c r="C5" s="244"/>
      <c r="D5" s="245"/>
      <c r="E5" s="7"/>
      <c r="F5" s="243" t="s">
        <v>104</v>
      </c>
      <c r="G5" s="244"/>
      <c r="H5" s="245"/>
      <c r="I5" s="7"/>
      <c r="J5" s="243" t="s">
        <v>105</v>
      </c>
      <c r="K5" s="244"/>
      <c r="L5" s="245"/>
    </row>
    <row r="6" spans="2:14" s="8" customFormat="1" ht="28.15" customHeight="1" thickBot="1" x14ac:dyDescent="0.3">
      <c r="B6" s="9" t="s">
        <v>11</v>
      </c>
      <c r="C6" s="36" t="s">
        <v>12</v>
      </c>
      <c r="D6" s="36" t="s">
        <v>13</v>
      </c>
      <c r="E6" s="7"/>
      <c r="F6" s="9" t="s">
        <v>11</v>
      </c>
      <c r="G6" s="36" t="s">
        <v>12</v>
      </c>
      <c r="H6" s="36" t="s">
        <v>13</v>
      </c>
      <c r="I6" s="7"/>
      <c r="J6" s="9" t="s">
        <v>11</v>
      </c>
      <c r="K6" s="36" t="s">
        <v>12</v>
      </c>
      <c r="L6" s="36" t="s">
        <v>13</v>
      </c>
    </row>
    <row r="7" spans="2:14" s="8" customFormat="1" ht="28.15" customHeight="1" thickBot="1" x14ac:dyDescent="0.3">
      <c r="B7" s="67" t="s">
        <v>14</v>
      </c>
      <c r="C7" s="28">
        <v>38165382.939999998</v>
      </c>
      <c r="D7" s="5">
        <v>0.24076924155097637</v>
      </c>
      <c r="E7" s="7"/>
      <c r="F7" s="9" t="s">
        <v>14</v>
      </c>
      <c r="G7" s="28">
        <v>22367877.710000001</v>
      </c>
      <c r="H7" s="5">
        <v>0.25194689638203721</v>
      </c>
      <c r="I7" s="7"/>
      <c r="J7" s="9" t="s">
        <v>14</v>
      </c>
      <c r="K7" s="28">
        <v>15327139.02</v>
      </c>
      <c r="L7" s="5">
        <v>0.22561314019844736</v>
      </c>
    </row>
    <row r="8" spans="2:14" s="8" customFormat="1" ht="28.15" customHeight="1" thickBot="1" x14ac:dyDescent="0.3">
      <c r="B8" s="67" t="s">
        <v>15</v>
      </c>
      <c r="C8" s="28">
        <v>22901576.829999998</v>
      </c>
      <c r="D8" s="5">
        <v>0.14447635157622013</v>
      </c>
      <c r="E8" s="7"/>
      <c r="F8" s="9" t="s">
        <v>15</v>
      </c>
      <c r="G8" s="28">
        <v>12982227.49</v>
      </c>
      <c r="H8" s="5">
        <v>0.14622897919228051</v>
      </c>
      <c r="I8" s="7"/>
      <c r="J8" s="9" t="s">
        <v>15</v>
      </c>
      <c r="K8" s="28">
        <v>9647692.6999999993</v>
      </c>
      <c r="L8" s="5">
        <v>0.14201255973971305</v>
      </c>
    </row>
    <row r="9" spans="2:14" s="8" customFormat="1" ht="28.15" customHeight="1" thickBot="1" x14ac:dyDescent="0.3">
      <c r="B9" s="67" t="s">
        <v>16</v>
      </c>
      <c r="C9" s="28">
        <v>17668243.489999998</v>
      </c>
      <c r="D9" s="5">
        <v>0.11146146735414561</v>
      </c>
      <c r="E9" s="7"/>
      <c r="F9" s="9" t="s">
        <v>16</v>
      </c>
      <c r="G9" s="28">
        <v>10030512.99</v>
      </c>
      <c r="H9" s="5">
        <v>0.11298151079484815</v>
      </c>
      <c r="I9" s="7"/>
      <c r="J9" s="9" t="s">
        <v>16</v>
      </c>
      <c r="K9" s="28">
        <v>7430783.6799999997</v>
      </c>
      <c r="L9" s="5">
        <v>0.10937999831492196</v>
      </c>
    </row>
    <row r="10" spans="2:14" s="8" customFormat="1" ht="28.15" customHeight="1" thickBot="1" x14ac:dyDescent="0.3">
      <c r="B10" s="67" t="s">
        <v>17</v>
      </c>
      <c r="C10" s="28">
        <v>19637329.920000002</v>
      </c>
      <c r="D10" s="5">
        <v>0.12388359991979413</v>
      </c>
      <c r="E10" s="7"/>
      <c r="F10" s="9" t="s">
        <v>17</v>
      </c>
      <c r="G10" s="28">
        <v>11653739.289999999</v>
      </c>
      <c r="H10" s="5">
        <v>0.13126517783348993</v>
      </c>
      <c r="I10" s="7"/>
      <c r="J10" s="9" t="s">
        <v>17</v>
      </c>
      <c r="K10" s="28">
        <v>7751945.4900000002</v>
      </c>
      <c r="L10" s="5">
        <v>0.11410745099681961</v>
      </c>
    </row>
    <row r="11" spans="2:14" s="8" customFormat="1" ht="28.15" customHeight="1" thickBot="1" x14ac:dyDescent="0.3">
      <c r="B11" s="67" t="s">
        <v>18</v>
      </c>
      <c r="C11" s="28">
        <v>14701852.609999999</v>
      </c>
      <c r="D11" s="5">
        <v>9.274776327722975E-2</v>
      </c>
      <c r="E11" s="7"/>
      <c r="F11" s="9" t="s">
        <v>18</v>
      </c>
      <c r="G11" s="28">
        <v>8804257.4100000001</v>
      </c>
      <c r="H11" s="5">
        <v>9.9169235372131931E-2</v>
      </c>
      <c r="I11" s="7"/>
      <c r="J11" s="9" t="s">
        <v>18</v>
      </c>
      <c r="K11" s="28">
        <v>5729956.3399999999</v>
      </c>
      <c r="L11" s="5">
        <v>8.4344080221398179E-2</v>
      </c>
    </row>
    <row r="12" spans="2:14" s="8" customFormat="1" ht="28.15" customHeight="1" thickBot="1" x14ac:dyDescent="0.3">
      <c r="B12" s="67" t="s">
        <v>19</v>
      </c>
      <c r="C12" s="28">
        <v>45439977.149999999</v>
      </c>
      <c r="D12" s="5">
        <v>0.28666157632163397</v>
      </c>
      <c r="E12" s="7"/>
      <c r="F12" s="9" t="s">
        <v>19</v>
      </c>
      <c r="G12" s="28">
        <v>22941513.109999999</v>
      </c>
      <c r="H12" s="5">
        <v>0.25840820042521229</v>
      </c>
      <c r="I12" s="7"/>
      <c r="J12" s="9" t="s">
        <v>19</v>
      </c>
      <c r="K12" s="28">
        <v>22047971.84</v>
      </c>
      <c r="L12" s="5">
        <v>0.32454277052869973</v>
      </c>
    </row>
    <row r="13" spans="2:14" s="8" customFormat="1" ht="31.15" customHeight="1" thickBot="1" x14ac:dyDescent="0.3">
      <c r="B13" s="9" t="s">
        <v>20</v>
      </c>
      <c r="C13" s="28">
        <v>158514362.94</v>
      </c>
      <c r="D13" s="20"/>
      <c r="E13" s="7"/>
      <c r="F13" s="9" t="s">
        <v>20</v>
      </c>
      <c r="G13" s="28">
        <v>88780128</v>
      </c>
      <c r="H13" s="20"/>
      <c r="I13" s="7"/>
      <c r="J13" s="9" t="s">
        <v>20</v>
      </c>
      <c r="K13" s="28">
        <v>67935489.070000008</v>
      </c>
      <c r="L13" s="20"/>
    </row>
    <row r="14" spans="2:14" s="8" customFormat="1" ht="32.25" customHeight="1" thickBot="1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4" s="8" customFormat="1" ht="50.65" customHeight="1" thickBot="1" x14ac:dyDescent="0.3">
      <c r="B15" s="243" t="s">
        <v>106</v>
      </c>
      <c r="C15" s="244"/>
      <c r="D15" s="245"/>
      <c r="E15" s="7"/>
      <c r="F15" s="243" t="s">
        <v>107</v>
      </c>
      <c r="G15" s="244"/>
      <c r="H15" s="245"/>
      <c r="I15" s="7"/>
      <c r="J15" s="37"/>
      <c r="K15" s="7"/>
      <c r="L15" s="7"/>
    </row>
    <row r="16" spans="2:14" s="8" customFormat="1" ht="28.15" customHeight="1" thickBot="1" x14ac:dyDescent="0.3">
      <c r="B16" s="9" t="s">
        <v>11</v>
      </c>
      <c r="C16" s="36" t="s">
        <v>12</v>
      </c>
      <c r="D16" s="36" t="s">
        <v>13</v>
      </c>
      <c r="E16" s="7"/>
      <c r="F16" s="9" t="s">
        <v>11</v>
      </c>
      <c r="G16" s="36" t="s">
        <v>12</v>
      </c>
      <c r="H16" s="36" t="s">
        <v>13</v>
      </c>
      <c r="I16" s="7"/>
      <c r="J16" s="7"/>
      <c r="K16" s="7"/>
      <c r="L16" s="7"/>
    </row>
    <row r="17" spans="2:14" s="8" customFormat="1" ht="28.15" customHeight="1" thickBot="1" x14ac:dyDescent="0.3">
      <c r="B17" s="9" t="s">
        <v>14</v>
      </c>
      <c r="C17" s="28">
        <v>470366.21</v>
      </c>
      <c r="D17" s="5">
        <v>0.2614967560703837</v>
      </c>
      <c r="E17" s="7"/>
      <c r="F17" s="9" t="s">
        <v>14</v>
      </c>
      <c r="G17" s="28">
        <v>2039775.34</v>
      </c>
      <c r="H17" s="5">
        <v>0.25600266808257421</v>
      </c>
      <c r="I17" s="7"/>
      <c r="J17" s="7"/>
      <c r="K17" s="7"/>
      <c r="L17" s="7"/>
    </row>
    <row r="18" spans="2:14" s="8" customFormat="1" ht="28.15" customHeight="1" thickBot="1" x14ac:dyDescent="0.3">
      <c r="B18" s="9" t="s">
        <v>15</v>
      </c>
      <c r="C18" s="28">
        <v>271656.64</v>
      </c>
      <c r="D18" s="5">
        <v>0.1510255809510212</v>
      </c>
      <c r="E18" s="7"/>
      <c r="F18" s="9" t="s">
        <v>15</v>
      </c>
      <c r="G18" s="28">
        <v>1158823.1000000001</v>
      </c>
      <c r="H18" s="5">
        <v>0.14543847041298172</v>
      </c>
      <c r="I18" s="7"/>
      <c r="J18" s="7"/>
      <c r="K18" s="7"/>
      <c r="L18" s="7"/>
    </row>
    <row r="19" spans="2:14" s="8" customFormat="1" ht="28.15" customHeight="1" thickBot="1" x14ac:dyDescent="0.3">
      <c r="B19" s="9" t="s">
        <v>16</v>
      </c>
      <c r="C19" s="28">
        <v>206946.82</v>
      </c>
      <c r="D19" s="5">
        <v>0.1150506157937697</v>
      </c>
      <c r="E19" s="7"/>
      <c r="F19" s="9" t="s">
        <v>16</v>
      </c>
      <c r="G19" s="28">
        <v>893156.96</v>
      </c>
      <c r="H19" s="5">
        <v>0.11209595502636138</v>
      </c>
      <c r="I19" s="7"/>
      <c r="J19" s="7"/>
      <c r="K19" s="7"/>
      <c r="L19" s="7"/>
    </row>
    <row r="20" spans="2:14" s="8" customFormat="1" ht="28.15" customHeight="1" thickBot="1" x14ac:dyDescent="0.3">
      <c r="B20" s="9" t="s">
        <v>17</v>
      </c>
      <c r="C20" s="28">
        <v>231645.14</v>
      </c>
      <c r="D20" s="5">
        <v>0.1287814715038095</v>
      </c>
      <c r="E20" s="7"/>
      <c r="F20" s="9" t="s">
        <v>17</v>
      </c>
      <c r="G20" s="28">
        <v>983151.63</v>
      </c>
      <c r="H20" s="5">
        <v>0.12339076538190319</v>
      </c>
      <c r="I20" s="7"/>
      <c r="J20" s="7"/>
      <c r="K20" s="7"/>
      <c r="L20" s="7"/>
    </row>
    <row r="21" spans="2:14" s="8" customFormat="1" ht="28.15" customHeight="1" thickBot="1" x14ac:dyDescent="0.3">
      <c r="B21" s="9" t="s">
        <v>18</v>
      </c>
      <c r="C21" s="28">
        <v>167638.85999999999</v>
      </c>
      <c r="D21" s="5">
        <v>9.3197634416250244E-2</v>
      </c>
      <c r="E21" s="7"/>
      <c r="F21" s="9" t="s">
        <v>18</v>
      </c>
      <c r="G21" s="28">
        <v>764985.71</v>
      </c>
      <c r="H21" s="5">
        <v>9.6009780569777048E-2</v>
      </c>
      <c r="I21" s="7"/>
      <c r="J21" s="7"/>
      <c r="K21" s="7"/>
      <c r="L21" s="7"/>
    </row>
    <row r="22" spans="2:14" s="8" customFormat="1" ht="28.15" customHeight="1" thickBot="1" x14ac:dyDescent="0.3">
      <c r="B22" s="9" t="s">
        <v>19</v>
      </c>
      <c r="C22" s="28">
        <v>450492.2</v>
      </c>
      <c r="D22" s="5">
        <v>0.25044794126476577</v>
      </c>
      <c r="E22" s="7"/>
      <c r="F22" s="9" t="s">
        <v>19</v>
      </c>
      <c r="G22" s="28">
        <v>2127896.64</v>
      </c>
      <c r="H22" s="5">
        <v>0.26706236052640236</v>
      </c>
      <c r="I22" s="7"/>
      <c r="J22" s="7"/>
      <c r="K22" s="7"/>
      <c r="L22" s="7"/>
    </row>
    <row r="23" spans="2:14" s="8" customFormat="1" ht="28.15" customHeight="1" thickBot="1" x14ac:dyDescent="0.3">
      <c r="B23" s="9" t="s">
        <v>20</v>
      </c>
      <c r="C23" s="28">
        <v>1798745.8699999999</v>
      </c>
      <c r="D23" s="20"/>
      <c r="E23" s="7"/>
      <c r="F23" s="9" t="s">
        <v>20</v>
      </c>
      <c r="G23" s="28">
        <v>7967789.3800000008</v>
      </c>
      <c r="H23" s="20"/>
      <c r="I23" s="7"/>
      <c r="J23" s="7"/>
      <c r="K23" s="7"/>
      <c r="L23" s="7"/>
    </row>
    <row r="24" spans="2:14" s="8" customFormat="1" ht="16.149999999999999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4" s="35" customFormat="1" ht="16.5" thickBot="1" x14ac:dyDescent="0.3">
      <c r="B25" s="32"/>
      <c r="C25" s="32"/>
      <c r="D25" s="38"/>
      <c r="E25" s="32"/>
      <c r="F25" s="32"/>
      <c r="G25" s="32"/>
      <c r="H25" s="32"/>
      <c r="I25" s="39"/>
      <c r="J25" s="39"/>
      <c r="K25" s="39"/>
      <c r="L25" s="39"/>
      <c r="M25" s="34"/>
      <c r="N25" s="34"/>
    </row>
    <row r="26" spans="2:14" s="8" customFormat="1" ht="38.25" customHeight="1" thickBot="1" x14ac:dyDescent="0.3">
      <c r="B26" s="243" t="s">
        <v>103</v>
      </c>
      <c r="C26" s="244"/>
      <c r="D26" s="245"/>
      <c r="E26" s="7"/>
      <c r="F26" s="243" t="s">
        <v>104</v>
      </c>
      <c r="G26" s="244"/>
      <c r="H26" s="245"/>
      <c r="I26" s="7"/>
      <c r="J26" s="243" t="s">
        <v>105</v>
      </c>
      <c r="K26" s="244"/>
      <c r="L26" s="245"/>
    </row>
    <row r="27" spans="2:14" s="8" customFormat="1" ht="28.15" customHeight="1" thickBot="1" x14ac:dyDescent="0.3">
      <c r="B27" s="9" t="s">
        <v>24</v>
      </c>
      <c r="C27" s="36" t="s">
        <v>12</v>
      </c>
      <c r="D27" s="36" t="s">
        <v>13</v>
      </c>
      <c r="E27" s="7"/>
      <c r="F27" s="9" t="s">
        <v>24</v>
      </c>
      <c r="G27" s="36" t="s">
        <v>12</v>
      </c>
      <c r="H27" s="36" t="s">
        <v>13</v>
      </c>
      <c r="I27" s="7"/>
      <c r="J27" s="9" t="s">
        <v>24</v>
      </c>
      <c r="K27" s="36" t="s">
        <v>12</v>
      </c>
      <c r="L27" s="36" t="s">
        <v>13</v>
      </c>
    </row>
    <row r="28" spans="2:14" s="8" customFormat="1" ht="28.15" customHeight="1" thickBot="1" x14ac:dyDescent="0.3">
      <c r="B28" s="67" t="s">
        <v>22</v>
      </c>
      <c r="C28" s="28">
        <v>37105658.299999766</v>
      </c>
      <c r="D28" s="5">
        <v>0.23408388749002465</v>
      </c>
      <c r="E28" s="7"/>
      <c r="F28" s="9" t="s">
        <v>22</v>
      </c>
      <c r="G28" s="28">
        <v>22632375.07999989</v>
      </c>
      <c r="H28" s="5">
        <v>0.25492613707427847</v>
      </c>
      <c r="I28" s="7"/>
      <c r="J28" s="9" t="s">
        <v>22</v>
      </c>
      <c r="K28" s="28">
        <v>14108046.149999876</v>
      </c>
      <c r="L28" s="5">
        <v>0.20766827976263086</v>
      </c>
    </row>
    <row r="29" spans="2:14" s="8" customFormat="1" ht="28.15" customHeight="1" thickBot="1" x14ac:dyDescent="0.3">
      <c r="B29" s="67" t="s">
        <v>73</v>
      </c>
      <c r="C29" s="28">
        <v>35379784.360000014</v>
      </c>
      <c r="D29" s="5">
        <v>0.2231960795463809</v>
      </c>
      <c r="E29" s="7"/>
      <c r="F29" s="9" t="s">
        <v>73</v>
      </c>
      <c r="G29" s="28">
        <v>18415442.420000069</v>
      </c>
      <c r="H29" s="5">
        <v>0.20742752725024399</v>
      </c>
      <c r="I29" s="7"/>
      <c r="J29" s="9" t="s">
        <v>73</v>
      </c>
      <c r="K29" s="28">
        <v>16538163.509999944</v>
      </c>
      <c r="L29" s="5">
        <v>0.24343923531571604</v>
      </c>
    </row>
    <row r="30" spans="2:14" s="8" customFormat="1" ht="28.15" customHeight="1" thickBot="1" x14ac:dyDescent="0.3">
      <c r="B30" s="67" t="s">
        <v>74</v>
      </c>
      <c r="C30" s="28">
        <v>41085467.87999998</v>
      </c>
      <c r="D30" s="5">
        <v>0.2591908210586038</v>
      </c>
      <c r="E30" s="7"/>
      <c r="F30" s="9" t="s">
        <v>74</v>
      </c>
      <c r="G30" s="28">
        <v>20890174.259999942</v>
      </c>
      <c r="H30" s="5">
        <v>0.23530236698915363</v>
      </c>
      <c r="I30" s="7"/>
      <c r="J30" s="9" t="s">
        <v>74</v>
      </c>
      <c r="K30" s="28">
        <v>19668829.250000037</v>
      </c>
      <c r="L30" s="5">
        <v>0.28952215578714002</v>
      </c>
    </row>
    <row r="31" spans="2:14" s="8" customFormat="1" ht="28.15" customHeight="1" thickBot="1" x14ac:dyDescent="0.3">
      <c r="B31" s="67" t="s">
        <v>23</v>
      </c>
      <c r="C31" s="28">
        <v>44943452.399999686</v>
      </c>
      <c r="D31" s="5">
        <v>0.28352921190499053</v>
      </c>
      <c r="E31" s="7"/>
      <c r="F31" s="9" t="s">
        <v>23</v>
      </c>
      <c r="G31" s="28">
        <v>26842136.239999708</v>
      </c>
      <c r="H31" s="5">
        <v>0.30234396868632385</v>
      </c>
      <c r="I31" s="7"/>
      <c r="J31" s="9" t="s">
        <v>23</v>
      </c>
      <c r="K31" s="28">
        <v>17620450.159999978</v>
      </c>
      <c r="L31" s="5">
        <v>0.25937032913451319</v>
      </c>
    </row>
    <row r="32" spans="2:14" s="8" customFormat="1" ht="28.15" customHeight="1" thickBot="1" x14ac:dyDescent="0.3">
      <c r="B32" s="9" t="s">
        <v>20</v>
      </c>
      <c r="C32" s="28">
        <v>158514362.93999946</v>
      </c>
      <c r="D32" s="20"/>
      <c r="E32" s="7"/>
      <c r="F32" s="9" t="s">
        <v>20</v>
      </c>
      <c r="G32" s="28">
        <v>88780127.999999613</v>
      </c>
      <c r="H32" s="20"/>
      <c r="I32" s="7"/>
      <c r="J32" s="9" t="s">
        <v>20</v>
      </c>
      <c r="K32" s="28">
        <v>67935489.069999829</v>
      </c>
      <c r="L32" s="20"/>
    </row>
    <row r="33" spans="2:14" s="8" customFormat="1" ht="28.15" customHeight="1" thickBot="1" x14ac:dyDescent="0.3">
      <c r="B33" s="7"/>
      <c r="C33" s="6"/>
      <c r="D33" s="37"/>
      <c r="E33" s="7"/>
      <c r="F33" s="7"/>
      <c r="G33" s="40"/>
      <c r="H33" s="37"/>
      <c r="I33" s="7"/>
      <c r="J33" s="7"/>
      <c r="K33" s="41"/>
      <c r="L33" s="37"/>
    </row>
    <row r="34" spans="2:14" s="8" customFormat="1" ht="37.15" customHeight="1" thickBot="1" x14ac:dyDescent="0.3">
      <c r="B34" s="243" t="s">
        <v>106</v>
      </c>
      <c r="C34" s="244"/>
      <c r="D34" s="245"/>
      <c r="E34" s="7"/>
      <c r="F34" s="243" t="s">
        <v>107</v>
      </c>
      <c r="G34" s="244"/>
      <c r="H34" s="245"/>
      <c r="I34" s="7"/>
      <c r="J34" s="7"/>
      <c r="K34" s="7"/>
      <c r="L34" s="7"/>
    </row>
    <row r="35" spans="2:14" s="8" customFormat="1" ht="30.75" thickBot="1" x14ac:dyDescent="0.3">
      <c r="B35" s="9" t="s">
        <v>24</v>
      </c>
      <c r="C35" s="36" t="s">
        <v>12</v>
      </c>
      <c r="D35" s="36" t="s">
        <v>13</v>
      </c>
      <c r="E35" s="7"/>
      <c r="F35" s="9" t="s">
        <v>24</v>
      </c>
      <c r="G35" s="36" t="s">
        <v>12</v>
      </c>
      <c r="H35" s="36" t="s">
        <v>13</v>
      </c>
      <c r="I35" s="7"/>
      <c r="J35" s="7"/>
      <c r="K35" s="7"/>
      <c r="L35" s="7"/>
    </row>
    <row r="36" spans="2:14" s="8" customFormat="1" ht="28.15" customHeight="1" thickBot="1" x14ac:dyDescent="0.3">
      <c r="B36" s="9" t="s">
        <v>22</v>
      </c>
      <c r="C36" s="28">
        <v>365237.07</v>
      </c>
      <c r="D36" s="5">
        <v>0.20305095683138386</v>
      </c>
      <c r="E36" s="7"/>
      <c r="F36" s="9" t="s">
        <v>22</v>
      </c>
      <c r="G36" s="28">
        <v>900553.70999999798</v>
      </c>
      <c r="H36" s="5">
        <v>0.11302428654307597</v>
      </c>
      <c r="I36" s="7"/>
      <c r="J36" s="7"/>
      <c r="K36" s="7"/>
      <c r="L36" s="7"/>
    </row>
    <row r="37" spans="2:14" s="8" customFormat="1" ht="28.15" customHeight="1" thickBot="1" x14ac:dyDescent="0.3">
      <c r="B37" s="9" t="s">
        <v>73</v>
      </c>
      <c r="C37" s="28">
        <v>426178.43000000046</v>
      </c>
      <c r="D37" s="5">
        <v>0.23693087339791943</v>
      </c>
      <c r="E37" s="7"/>
      <c r="F37" s="9" t="s">
        <v>73</v>
      </c>
      <c r="G37" s="28">
        <v>1724578.2000000039</v>
      </c>
      <c r="H37" s="5">
        <v>0.21644374841645267</v>
      </c>
      <c r="I37" s="7"/>
      <c r="J37" s="7"/>
      <c r="K37" s="7"/>
      <c r="L37" s="7"/>
    </row>
    <row r="38" spans="2:14" s="8" customFormat="1" ht="28.15" customHeight="1" thickBot="1" x14ac:dyDescent="0.3">
      <c r="B38" s="9" t="s">
        <v>74</v>
      </c>
      <c r="C38" s="28">
        <v>526464.36999999976</v>
      </c>
      <c r="D38" s="5">
        <v>0.29268412997106685</v>
      </c>
      <c r="E38" s="7"/>
      <c r="F38" s="9" t="s">
        <v>74</v>
      </c>
      <c r="G38" s="28">
        <v>2268485.88</v>
      </c>
      <c r="H38" s="5">
        <v>0.28470705886053416</v>
      </c>
      <c r="I38" s="7"/>
      <c r="J38" s="7"/>
      <c r="K38" s="7"/>
      <c r="L38" s="7"/>
    </row>
    <row r="39" spans="2:14" s="8" customFormat="1" ht="28.15" customHeight="1" thickBot="1" x14ac:dyDescent="0.3">
      <c r="B39" s="9" t="s">
        <v>23</v>
      </c>
      <c r="C39" s="28">
        <v>480865.99999999988</v>
      </c>
      <c r="D39" s="5">
        <v>0.26733403979962989</v>
      </c>
      <c r="E39" s="7"/>
      <c r="F39" s="9" t="s">
        <v>23</v>
      </c>
      <c r="G39" s="28">
        <v>3074171.5900000008</v>
      </c>
      <c r="H39" s="5">
        <v>0.38582490617993714</v>
      </c>
      <c r="I39" s="7"/>
      <c r="J39" s="7"/>
      <c r="K39" s="7"/>
      <c r="L39" s="7"/>
    </row>
    <row r="40" spans="2:14" s="8" customFormat="1" ht="28.15" customHeight="1" thickBot="1" x14ac:dyDescent="0.3">
      <c r="B40" s="9" t="s">
        <v>20</v>
      </c>
      <c r="C40" s="28">
        <v>1798745.87</v>
      </c>
      <c r="D40" s="20"/>
      <c r="E40" s="7"/>
      <c r="F40" s="9" t="s">
        <v>20</v>
      </c>
      <c r="G40" s="28">
        <v>7967789.3800000027</v>
      </c>
      <c r="H40" s="20"/>
      <c r="I40" s="7"/>
      <c r="J40" s="7"/>
      <c r="K40" s="7"/>
      <c r="L40" s="7"/>
    </row>
    <row r="41" spans="2:14" s="44" customFormat="1" ht="18" customHeight="1" x14ac:dyDescent="0.25">
      <c r="B41" s="7"/>
      <c r="C41" s="42"/>
      <c r="D41" s="37"/>
      <c r="E41" s="7"/>
      <c r="F41" s="7"/>
      <c r="G41" s="40"/>
      <c r="H41" s="37"/>
      <c r="I41" s="7"/>
      <c r="J41" s="7"/>
      <c r="K41" s="43"/>
      <c r="L41" s="7"/>
    </row>
    <row r="42" spans="2:14" s="44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2:14" s="35" customFormat="1" ht="15.75" x14ac:dyDescent="0.25">
      <c r="B43" s="32"/>
      <c r="C43" s="32"/>
      <c r="D43" s="32"/>
      <c r="E43" s="32"/>
      <c r="F43" s="32"/>
      <c r="G43" s="32"/>
      <c r="H43" s="32"/>
      <c r="I43" s="39"/>
      <c r="J43" s="39"/>
      <c r="K43" s="39"/>
      <c r="L43" s="39"/>
      <c r="M43" s="34"/>
      <c r="N43" s="34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1148-948D-4665-9347-596DA7834021}">
  <sheetPr>
    <pageSetUpPr fitToPage="1"/>
  </sheetPr>
  <dimension ref="B3:N43"/>
  <sheetViews>
    <sheetView zoomScale="84" zoomScaleNormal="84" workbookViewId="0">
      <selection activeCell="L39" sqref="L39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8" width="16.5703125" style="74" customWidth="1"/>
    <col min="9" max="9" width="1.5703125" style="74" customWidth="1"/>
    <col min="10" max="12" width="16.5703125" style="74" customWidth="1"/>
    <col min="13" max="16384" width="8.7109375" style="74"/>
  </cols>
  <sheetData>
    <row r="3" spans="2:14" s="64" customFormat="1" ht="15.75" x14ac:dyDescent="0.25">
      <c r="B3" s="61" t="s">
        <v>21</v>
      </c>
      <c r="C3" s="62"/>
      <c r="D3" s="62"/>
      <c r="E3" s="62"/>
      <c r="F3" s="62"/>
      <c r="G3" s="62"/>
      <c r="H3" s="62"/>
      <c r="I3" s="63"/>
      <c r="J3" s="63"/>
      <c r="K3" s="63"/>
      <c r="L3" s="63"/>
      <c r="M3" s="63"/>
      <c r="N3" s="63"/>
    </row>
    <row r="4" spans="2:14" s="64" customFormat="1" ht="16.5" thickBot="1" x14ac:dyDescent="0.3"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</row>
    <row r="5" spans="2:14" s="66" customFormat="1" ht="52.15" customHeight="1" thickBot="1" x14ac:dyDescent="0.3">
      <c r="B5" s="246" t="s">
        <v>110</v>
      </c>
      <c r="C5" s="247"/>
      <c r="D5" s="248"/>
      <c r="E5" s="65"/>
      <c r="F5" s="246" t="s">
        <v>111</v>
      </c>
      <c r="G5" s="247"/>
      <c r="H5" s="248"/>
      <c r="I5" s="65"/>
      <c r="J5" s="246" t="s">
        <v>112</v>
      </c>
      <c r="K5" s="247"/>
      <c r="L5" s="248"/>
    </row>
    <row r="6" spans="2:14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  <c r="F6" s="67" t="s">
        <v>11</v>
      </c>
      <c r="G6" s="68" t="s">
        <v>12</v>
      </c>
      <c r="H6" s="68" t="s">
        <v>13</v>
      </c>
      <c r="I6" s="65"/>
      <c r="J6" s="67" t="s">
        <v>11</v>
      </c>
      <c r="K6" s="68" t="s">
        <v>12</v>
      </c>
      <c r="L6" s="68" t="s">
        <v>13</v>
      </c>
    </row>
    <row r="7" spans="2:14" s="66" customFormat="1" ht="28.15" customHeight="1" thickBot="1" x14ac:dyDescent="0.3">
      <c r="B7" s="67" t="s">
        <v>14</v>
      </c>
      <c r="C7" s="28">
        <v>34721223.82</v>
      </c>
      <c r="D7" s="5">
        <v>0.20725689290281571</v>
      </c>
      <c r="E7" s="65"/>
      <c r="F7" s="67" t="s">
        <v>14</v>
      </c>
      <c r="G7" s="28">
        <v>19911220.720000003</v>
      </c>
      <c r="H7" s="5">
        <v>0.21122057930426497</v>
      </c>
      <c r="I7" s="65"/>
      <c r="J7" s="67" t="s">
        <v>14</v>
      </c>
      <c r="K7" s="28">
        <v>14375651.039999999</v>
      </c>
      <c r="L7" s="5">
        <v>0.20142038758213957</v>
      </c>
    </row>
    <row r="8" spans="2:14" s="66" customFormat="1" ht="28.15" customHeight="1" thickBot="1" x14ac:dyDescent="0.3">
      <c r="B8" s="67" t="s">
        <v>15</v>
      </c>
      <c r="C8" s="28">
        <v>27925620.640000001</v>
      </c>
      <c r="D8" s="5">
        <v>0.16669278122896361</v>
      </c>
      <c r="E8" s="65"/>
      <c r="F8" s="67" t="s">
        <v>15</v>
      </c>
      <c r="G8" s="28">
        <v>16335831.550000001</v>
      </c>
      <c r="H8" s="5">
        <v>0.17329242902430586</v>
      </c>
      <c r="I8" s="65"/>
      <c r="J8" s="67" t="s">
        <v>15</v>
      </c>
      <c r="K8" s="28">
        <v>11267733.92</v>
      </c>
      <c r="L8" s="5">
        <v>0.15787468178128652</v>
      </c>
    </row>
    <row r="9" spans="2:14" s="66" customFormat="1" ht="28.15" customHeight="1" thickBot="1" x14ac:dyDescent="0.3">
      <c r="B9" s="67" t="s">
        <v>16</v>
      </c>
      <c r="C9" s="28">
        <v>18939318.210000001</v>
      </c>
      <c r="D9" s="5">
        <v>0.11305201297775908</v>
      </c>
      <c r="E9" s="65"/>
      <c r="F9" s="67" t="s">
        <v>16</v>
      </c>
      <c r="G9" s="28">
        <v>10850849.220000001</v>
      </c>
      <c r="H9" s="5">
        <v>0.11510708913439394</v>
      </c>
      <c r="I9" s="65"/>
      <c r="J9" s="67" t="s">
        <v>16</v>
      </c>
      <c r="K9" s="28">
        <v>7871887.6799999997</v>
      </c>
      <c r="L9" s="5">
        <v>0.11029473817198816</v>
      </c>
    </row>
    <row r="10" spans="2:14" s="66" customFormat="1" ht="28.15" customHeight="1" thickBot="1" x14ac:dyDescent="0.3">
      <c r="B10" s="67" t="s">
        <v>17</v>
      </c>
      <c r="C10" s="28">
        <v>15249876.67</v>
      </c>
      <c r="D10" s="5">
        <v>9.1029108655863555E-2</v>
      </c>
      <c r="E10" s="65"/>
      <c r="F10" s="67" t="s">
        <v>17</v>
      </c>
      <c r="G10" s="28">
        <v>8746938.4100000001</v>
      </c>
      <c r="H10" s="5">
        <v>9.2788554960025874E-2</v>
      </c>
      <c r="I10" s="65"/>
      <c r="J10" s="67" t="s">
        <v>17</v>
      </c>
      <c r="K10" s="28">
        <v>6328072.5700000003</v>
      </c>
      <c r="L10" s="5">
        <v>8.8664007365700917E-2</v>
      </c>
    </row>
    <row r="11" spans="2:14" s="66" customFormat="1" ht="28.15" customHeight="1" thickBot="1" x14ac:dyDescent="0.3">
      <c r="B11" s="67" t="s">
        <v>18</v>
      </c>
      <c r="C11" s="28">
        <v>17175292.329999998</v>
      </c>
      <c r="D11" s="5">
        <v>0.10252224234570087</v>
      </c>
      <c r="E11" s="65"/>
      <c r="F11" s="67" t="s">
        <v>18</v>
      </c>
      <c r="G11" s="28">
        <v>10268812.819999998</v>
      </c>
      <c r="H11" s="5">
        <v>0.10893277831171881</v>
      </c>
      <c r="I11" s="65"/>
      <c r="J11" s="67" t="s">
        <v>18</v>
      </c>
      <c r="K11" s="28">
        <v>6705742.9100000001</v>
      </c>
      <c r="L11" s="5">
        <v>9.3955629014655359E-2</v>
      </c>
    </row>
    <row r="12" spans="2:14" s="66" customFormat="1" ht="28.15" customHeight="1" thickBot="1" x14ac:dyDescent="0.3">
      <c r="B12" s="67" t="s">
        <v>19</v>
      </c>
      <c r="C12" s="28">
        <v>53516142.729999997</v>
      </c>
      <c r="D12" s="5">
        <v>0.31944696188889715</v>
      </c>
      <c r="E12" s="65"/>
      <c r="F12" s="67" t="s">
        <v>19</v>
      </c>
      <c r="G12" s="28">
        <v>28153775.129999999</v>
      </c>
      <c r="H12" s="5">
        <v>0.29865856926529044</v>
      </c>
      <c r="I12" s="65"/>
      <c r="J12" s="67" t="s">
        <v>19</v>
      </c>
      <c r="K12" s="28">
        <v>24822291.969999999</v>
      </c>
      <c r="L12" s="5">
        <v>0.34779055608422937</v>
      </c>
    </row>
    <row r="13" spans="2:14" s="66" customFormat="1" ht="31.15" customHeight="1" thickBot="1" x14ac:dyDescent="0.3">
      <c r="B13" s="67" t="s">
        <v>20</v>
      </c>
      <c r="C13" s="28">
        <v>167527474.40000001</v>
      </c>
      <c r="D13" s="69"/>
      <c r="E13" s="65"/>
      <c r="F13" s="67" t="s">
        <v>20</v>
      </c>
      <c r="G13" s="28">
        <v>94267427.850000009</v>
      </c>
      <c r="H13" s="69"/>
      <c r="I13" s="65"/>
      <c r="J13" s="67" t="s">
        <v>20</v>
      </c>
      <c r="K13" s="28">
        <v>71371380.090000004</v>
      </c>
      <c r="L13" s="69"/>
    </row>
    <row r="14" spans="2:14" s="66" customFormat="1" ht="32.25" customHeight="1" thickBot="1" x14ac:dyDescent="0.3">
      <c r="B14" s="65"/>
      <c r="C14" s="83"/>
      <c r="D14" s="65"/>
      <c r="E14" s="65"/>
      <c r="F14" s="65"/>
      <c r="G14" s="83"/>
      <c r="H14" s="65"/>
      <c r="I14" s="65"/>
      <c r="J14" s="65"/>
      <c r="K14" s="83"/>
      <c r="L14" s="65"/>
    </row>
    <row r="15" spans="2:14" s="66" customFormat="1" ht="50.65" customHeight="1" thickBot="1" x14ac:dyDescent="0.3">
      <c r="B15" s="246" t="s">
        <v>113</v>
      </c>
      <c r="C15" s="247"/>
      <c r="D15" s="248"/>
      <c r="E15" s="65"/>
      <c r="F15" s="246" t="s">
        <v>114</v>
      </c>
      <c r="G15" s="247"/>
      <c r="H15" s="248"/>
      <c r="I15" s="65"/>
      <c r="J15" s="70"/>
      <c r="K15" s="65"/>
      <c r="L15" s="65"/>
    </row>
    <row r="16" spans="2:14" s="66" customFormat="1" ht="28.15" customHeight="1" thickBot="1" x14ac:dyDescent="0.3">
      <c r="B16" s="67" t="s">
        <v>11</v>
      </c>
      <c r="C16" s="68" t="s">
        <v>12</v>
      </c>
      <c r="D16" s="68" t="s">
        <v>13</v>
      </c>
      <c r="E16" s="65"/>
      <c r="F16" s="67" t="s">
        <v>11</v>
      </c>
      <c r="G16" s="68" t="s">
        <v>12</v>
      </c>
      <c r="H16" s="68" t="s">
        <v>13</v>
      </c>
      <c r="I16" s="65"/>
      <c r="J16" s="65"/>
      <c r="K16" s="65"/>
      <c r="L16" s="65"/>
    </row>
    <row r="17" spans="2:14" s="66" customFormat="1" ht="28.15" customHeight="1" thickBot="1" x14ac:dyDescent="0.3">
      <c r="B17" s="67" t="s">
        <v>14</v>
      </c>
      <c r="C17" s="28">
        <v>434352.06</v>
      </c>
      <c r="D17" s="5">
        <v>0.22997817200608306</v>
      </c>
      <c r="E17" s="65"/>
      <c r="F17" s="67" t="s">
        <v>14</v>
      </c>
      <c r="G17" s="28">
        <v>1900558.31</v>
      </c>
      <c r="H17" s="5">
        <v>0.2222326462889094</v>
      </c>
      <c r="I17" s="65"/>
      <c r="J17" s="65"/>
      <c r="K17" s="65"/>
      <c r="L17" s="65"/>
    </row>
    <row r="18" spans="2:14" s="66" customFormat="1" ht="28.15" customHeight="1" thickBot="1" x14ac:dyDescent="0.3">
      <c r="B18" s="67" t="s">
        <v>15</v>
      </c>
      <c r="C18" s="28">
        <v>322055.17</v>
      </c>
      <c r="D18" s="5">
        <v>0.17051987570108065</v>
      </c>
      <c r="E18" s="65"/>
      <c r="F18" s="67" t="s">
        <v>15</v>
      </c>
      <c r="G18" s="28">
        <v>1489783.24</v>
      </c>
      <c r="H18" s="5">
        <v>0.17420063887546045</v>
      </c>
      <c r="I18" s="65"/>
      <c r="J18" s="65"/>
      <c r="K18" s="65"/>
      <c r="L18" s="65"/>
    </row>
    <row r="19" spans="2:14" s="66" customFormat="1" ht="28.15" customHeight="1" thickBot="1" x14ac:dyDescent="0.3">
      <c r="B19" s="67" t="s">
        <v>16</v>
      </c>
      <c r="C19" s="28">
        <v>216581.31</v>
      </c>
      <c r="D19" s="5">
        <v>0.11467419715813665</v>
      </c>
      <c r="E19" s="65"/>
      <c r="F19" s="67" t="s">
        <v>16</v>
      </c>
      <c r="G19" s="28">
        <v>966661.33</v>
      </c>
      <c r="H19" s="5">
        <v>0.11303189399701014</v>
      </c>
      <c r="I19" s="65"/>
      <c r="J19" s="65"/>
      <c r="K19" s="65"/>
      <c r="L19" s="65"/>
    </row>
    <row r="20" spans="2:14" s="66" customFormat="1" ht="28.15" customHeight="1" thickBot="1" x14ac:dyDescent="0.3">
      <c r="B20" s="67" t="s">
        <v>17</v>
      </c>
      <c r="C20" s="28">
        <v>174865.69</v>
      </c>
      <c r="D20" s="5">
        <v>9.2586856230824369E-2</v>
      </c>
      <c r="E20" s="65"/>
      <c r="F20" s="67" t="s">
        <v>17</v>
      </c>
      <c r="G20" s="28">
        <v>762425.81</v>
      </c>
      <c r="H20" s="5">
        <v>8.9150595624327492E-2</v>
      </c>
      <c r="I20" s="65"/>
      <c r="J20" s="65"/>
      <c r="K20" s="65"/>
      <c r="L20" s="65"/>
    </row>
    <row r="21" spans="2:14" s="66" customFormat="1" ht="28.15" customHeight="1" thickBot="1" x14ac:dyDescent="0.3">
      <c r="B21" s="67" t="s">
        <v>18</v>
      </c>
      <c r="C21" s="28">
        <v>200736.6</v>
      </c>
      <c r="D21" s="5">
        <v>0.10628483337391401</v>
      </c>
      <c r="E21" s="65"/>
      <c r="F21" s="67" t="s">
        <v>18</v>
      </c>
      <c r="G21" s="28">
        <v>849358.36</v>
      </c>
      <c r="H21" s="5">
        <v>9.9315635304242866E-2</v>
      </c>
      <c r="I21" s="65"/>
      <c r="J21" s="65"/>
      <c r="K21" s="65"/>
      <c r="L21" s="65"/>
    </row>
    <row r="22" spans="2:14" s="66" customFormat="1" ht="28.15" customHeight="1" thickBot="1" x14ac:dyDescent="0.3">
      <c r="B22" s="67" t="s">
        <v>19</v>
      </c>
      <c r="C22" s="28">
        <v>540075.63</v>
      </c>
      <c r="D22" s="5">
        <v>0.28595606552996128</v>
      </c>
      <c r="E22" s="65"/>
      <c r="F22" s="67" t="s">
        <v>19</v>
      </c>
      <c r="G22" s="28">
        <v>2583324.1800000002</v>
      </c>
      <c r="H22" s="5">
        <v>0.30206858991004965</v>
      </c>
      <c r="I22" s="65"/>
      <c r="J22" s="65"/>
      <c r="K22" s="65"/>
      <c r="L22" s="65"/>
    </row>
    <row r="23" spans="2:14" s="66" customFormat="1" ht="28.15" customHeight="1" thickBot="1" x14ac:dyDescent="0.3">
      <c r="B23" s="67" t="s">
        <v>20</v>
      </c>
      <c r="C23" s="28">
        <v>1888666.46</v>
      </c>
      <c r="D23" s="69"/>
      <c r="E23" s="65"/>
      <c r="F23" s="67" t="s">
        <v>20</v>
      </c>
      <c r="G23" s="28">
        <v>8552111.2300000004</v>
      </c>
      <c r="H23" s="69"/>
      <c r="I23" s="65"/>
      <c r="J23" s="65"/>
      <c r="K23" s="65"/>
      <c r="L23" s="65"/>
    </row>
    <row r="24" spans="2:14" s="66" customFormat="1" ht="16.149999999999999" customHeight="1" x14ac:dyDescent="0.25">
      <c r="B24" s="65"/>
      <c r="C24" s="83"/>
      <c r="D24" s="65"/>
      <c r="E24" s="65"/>
      <c r="F24" s="65"/>
      <c r="G24" s="83"/>
      <c r="H24" s="65"/>
      <c r="I24" s="65"/>
      <c r="J24" s="65"/>
      <c r="K24" s="65"/>
      <c r="L24" s="65"/>
    </row>
    <row r="25" spans="2:14" s="64" customFormat="1" ht="16.5" thickBot="1" x14ac:dyDescent="0.3">
      <c r="B25" s="61"/>
      <c r="C25" s="61"/>
      <c r="D25" s="71"/>
      <c r="E25" s="61"/>
      <c r="F25" s="61"/>
      <c r="G25" s="61"/>
      <c r="H25" s="61"/>
      <c r="I25" s="72"/>
      <c r="J25" s="72"/>
      <c r="K25" s="72"/>
      <c r="L25" s="72"/>
      <c r="M25" s="63"/>
      <c r="N25" s="63"/>
    </row>
    <row r="26" spans="2:14" s="66" customFormat="1" ht="38.25" customHeight="1" thickBot="1" x14ac:dyDescent="0.3">
      <c r="B26" s="246" t="s">
        <v>110</v>
      </c>
      <c r="C26" s="247"/>
      <c r="D26" s="248"/>
      <c r="E26" s="65"/>
      <c r="F26" s="246" t="s">
        <v>111</v>
      </c>
      <c r="G26" s="247"/>
      <c r="H26" s="248"/>
      <c r="I26" s="65"/>
      <c r="J26" s="246" t="s">
        <v>112</v>
      </c>
      <c r="K26" s="247"/>
      <c r="L26" s="248"/>
    </row>
    <row r="27" spans="2:14" s="66" customFormat="1" ht="28.15" customHeight="1" thickBot="1" x14ac:dyDescent="0.3">
      <c r="B27" s="67" t="s">
        <v>24</v>
      </c>
      <c r="C27" s="68" t="s">
        <v>12</v>
      </c>
      <c r="D27" s="68" t="s">
        <v>13</v>
      </c>
      <c r="E27" s="65"/>
      <c r="F27" s="67" t="s">
        <v>24</v>
      </c>
      <c r="G27" s="68" t="s">
        <v>12</v>
      </c>
      <c r="H27" s="68" t="s">
        <v>13</v>
      </c>
      <c r="I27" s="65"/>
      <c r="J27" s="67" t="s">
        <v>24</v>
      </c>
      <c r="K27" s="68" t="s">
        <v>12</v>
      </c>
      <c r="L27" s="68" t="s">
        <v>13</v>
      </c>
    </row>
    <row r="28" spans="2:14" s="66" customFormat="1" ht="28.15" customHeight="1" thickBot="1" x14ac:dyDescent="0.3">
      <c r="B28" s="67" t="s">
        <v>22</v>
      </c>
      <c r="C28" s="28">
        <v>36922737.7400003</v>
      </c>
      <c r="D28" s="5">
        <v>0.22039810408554872</v>
      </c>
      <c r="E28" s="65"/>
      <c r="F28" s="67" t="s">
        <v>22</v>
      </c>
      <c r="G28" s="28">
        <v>23036614.800000314</v>
      </c>
      <c r="H28" s="5">
        <v>0.24437512856144306</v>
      </c>
      <c r="I28" s="65"/>
      <c r="J28" s="67" t="s">
        <v>22</v>
      </c>
      <c r="K28" s="28">
        <v>13583247.379999988</v>
      </c>
      <c r="L28" s="5">
        <v>0.19031784677375421</v>
      </c>
    </row>
    <row r="29" spans="2:14" s="66" customFormat="1" ht="28.15" customHeight="1" thickBot="1" x14ac:dyDescent="0.3">
      <c r="B29" s="67" t="s">
        <v>73</v>
      </c>
      <c r="C29" s="28">
        <v>36613155.399999976</v>
      </c>
      <c r="D29" s="5">
        <v>0.21855015442171541</v>
      </c>
      <c r="E29" s="65"/>
      <c r="F29" s="67" t="s">
        <v>73</v>
      </c>
      <c r="G29" s="28">
        <v>19434582.199999992</v>
      </c>
      <c r="H29" s="5">
        <v>0.20616434163160405</v>
      </c>
      <c r="I29" s="65"/>
      <c r="J29" s="67" t="s">
        <v>73</v>
      </c>
      <c r="K29" s="28">
        <v>16716168.689999981</v>
      </c>
      <c r="L29" s="5">
        <v>0.23421389174373169</v>
      </c>
    </row>
    <row r="30" spans="2:14" s="66" customFormat="1" ht="28.15" customHeight="1" thickBot="1" x14ac:dyDescent="0.3">
      <c r="B30" s="67" t="s">
        <v>74</v>
      </c>
      <c r="C30" s="28">
        <v>43539591.149999715</v>
      </c>
      <c r="D30" s="5">
        <v>0.2598952279674534</v>
      </c>
      <c r="E30" s="65"/>
      <c r="F30" s="67" t="s">
        <v>74</v>
      </c>
      <c r="G30" s="28">
        <v>22249495.169999726</v>
      </c>
      <c r="H30" s="5">
        <v>0.2360252706311613</v>
      </c>
      <c r="I30" s="65"/>
      <c r="J30" s="67" t="s">
        <v>74</v>
      </c>
      <c r="K30" s="28">
        <v>20735073.11999999</v>
      </c>
      <c r="L30" s="5">
        <v>0.2905236397818407</v>
      </c>
    </row>
    <row r="31" spans="2:14" s="66" customFormat="1" ht="28.15" customHeight="1" thickBot="1" x14ac:dyDescent="0.3">
      <c r="B31" s="67" t="s">
        <v>23</v>
      </c>
      <c r="C31" s="28">
        <v>50451990.110000014</v>
      </c>
      <c r="D31" s="5">
        <v>0.30115651352528244</v>
      </c>
      <c r="E31" s="65"/>
      <c r="F31" s="67" t="s">
        <v>23</v>
      </c>
      <c r="G31" s="28">
        <v>29546735.68</v>
      </c>
      <c r="H31" s="5">
        <v>0.31343525917579168</v>
      </c>
      <c r="I31" s="65"/>
      <c r="J31" s="67" t="s">
        <v>23</v>
      </c>
      <c r="K31" s="28">
        <v>20336890.900000013</v>
      </c>
      <c r="L31" s="5">
        <v>0.28494462170067336</v>
      </c>
    </row>
    <row r="32" spans="2:14" s="66" customFormat="1" ht="28.15" customHeight="1" thickBot="1" x14ac:dyDescent="0.3">
      <c r="B32" s="67" t="s">
        <v>20</v>
      </c>
      <c r="C32" s="28">
        <v>167527474.40000001</v>
      </c>
      <c r="D32" s="69"/>
      <c r="E32" s="65"/>
      <c r="F32" s="67" t="s">
        <v>20</v>
      </c>
      <c r="G32" s="28">
        <v>94267427.850000024</v>
      </c>
      <c r="H32" s="69"/>
      <c r="I32" s="65"/>
      <c r="J32" s="67" t="s">
        <v>20</v>
      </c>
      <c r="K32" s="28">
        <v>71371380.089999974</v>
      </c>
      <c r="L32" s="69"/>
    </row>
    <row r="33" spans="2:14" s="81" customFormat="1" ht="28.15" customHeight="1" thickBot="1" x14ac:dyDescent="0.3">
      <c r="B33" s="75"/>
      <c r="C33" s="80"/>
      <c r="D33" s="77"/>
      <c r="E33" s="75"/>
      <c r="F33" s="75"/>
      <c r="G33" s="80"/>
      <c r="H33" s="77"/>
      <c r="I33" s="75"/>
      <c r="J33" s="75"/>
      <c r="K33" s="80"/>
      <c r="L33" s="77"/>
    </row>
    <row r="34" spans="2:14" s="66" customFormat="1" ht="37.15" customHeight="1" thickBot="1" x14ac:dyDescent="0.3">
      <c r="B34" s="246" t="s">
        <v>113</v>
      </c>
      <c r="C34" s="247"/>
      <c r="D34" s="248"/>
      <c r="E34" s="65"/>
      <c r="F34" s="246" t="s">
        <v>114</v>
      </c>
      <c r="G34" s="247"/>
      <c r="H34" s="248"/>
      <c r="I34" s="65"/>
      <c r="J34" s="65"/>
      <c r="K34" s="65"/>
      <c r="L34" s="65"/>
    </row>
    <row r="35" spans="2:14" s="66" customFormat="1" ht="30.75" thickBot="1" x14ac:dyDescent="0.3">
      <c r="B35" s="67" t="s">
        <v>24</v>
      </c>
      <c r="C35" s="68" t="s">
        <v>12</v>
      </c>
      <c r="D35" s="68" t="s">
        <v>13</v>
      </c>
      <c r="E35" s="65"/>
      <c r="F35" s="67" t="s">
        <v>24</v>
      </c>
      <c r="G35" s="68" t="s">
        <v>12</v>
      </c>
      <c r="H35" s="68" t="s">
        <v>13</v>
      </c>
      <c r="I35" s="65"/>
      <c r="J35" s="65"/>
      <c r="K35" s="65"/>
      <c r="L35" s="65"/>
    </row>
    <row r="36" spans="2:14" s="66" customFormat="1" ht="28.15" customHeight="1" thickBot="1" x14ac:dyDescent="0.3">
      <c r="B36" s="67" t="s">
        <v>22</v>
      </c>
      <c r="C36" s="28">
        <v>302875.55999999918</v>
      </c>
      <c r="D36" s="5">
        <v>0.1603647686950502</v>
      </c>
      <c r="E36" s="65"/>
      <c r="F36" s="67" t="s">
        <v>22</v>
      </c>
      <c r="G36" s="28">
        <v>856977.82000000193</v>
      </c>
      <c r="H36" s="5">
        <v>0.10020658021773671</v>
      </c>
      <c r="I36" s="65"/>
      <c r="J36" s="65"/>
      <c r="K36" s="65"/>
      <c r="L36" s="65"/>
    </row>
    <row r="37" spans="2:14" s="66" customFormat="1" ht="28.15" customHeight="1" thickBot="1" x14ac:dyDescent="0.3">
      <c r="B37" s="67" t="s">
        <v>73</v>
      </c>
      <c r="C37" s="28">
        <v>462404.51000000053</v>
      </c>
      <c r="D37" s="5">
        <v>0.2448312181071933</v>
      </c>
      <c r="E37" s="65"/>
      <c r="F37" s="67" t="s">
        <v>73</v>
      </c>
      <c r="G37" s="28">
        <v>1785625.7800000003</v>
      </c>
      <c r="H37" s="5">
        <v>0.20879356359821341</v>
      </c>
      <c r="I37" s="65"/>
      <c r="J37" s="65"/>
      <c r="K37" s="65"/>
      <c r="L37" s="65"/>
    </row>
    <row r="38" spans="2:14" s="66" customFormat="1" ht="28.15" customHeight="1" thickBot="1" x14ac:dyDescent="0.3">
      <c r="B38" s="67" t="s">
        <v>74</v>
      </c>
      <c r="C38" s="28">
        <v>555022.85999999975</v>
      </c>
      <c r="D38" s="5">
        <v>0.29387023688661251</v>
      </c>
      <c r="E38" s="65"/>
      <c r="F38" s="67" t="s">
        <v>74</v>
      </c>
      <c r="G38" s="28">
        <v>2362719.2299999953</v>
      </c>
      <c r="H38" s="5">
        <v>0.27627321096009588</v>
      </c>
      <c r="I38" s="65"/>
      <c r="J38" s="65"/>
      <c r="K38" s="65"/>
      <c r="L38" s="65"/>
    </row>
    <row r="39" spans="2:14" s="66" customFormat="1" ht="28.15" customHeight="1" thickBot="1" x14ac:dyDescent="0.3">
      <c r="B39" s="67" t="s">
        <v>23</v>
      </c>
      <c r="C39" s="28">
        <v>568363.53000000014</v>
      </c>
      <c r="D39" s="5">
        <v>0.30093377631114404</v>
      </c>
      <c r="E39" s="65"/>
      <c r="F39" s="67" t="s">
        <v>23</v>
      </c>
      <c r="G39" s="28">
        <v>3546788.4000000018</v>
      </c>
      <c r="H39" s="5">
        <v>0.41472664522395386</v>
      </c>
      <c r="I39" s="65"/>
      <c r="J39" s="65"/>
      <c r="K39" s="65"/>
      <c r="L39" s="65"/>
    </row>
    <row r="40" spans="2:14" s="66" customFormat="1" ht="28.15" customHeight="1" thickBot="1" x14ac:dyDescent="0.3">
      <c r="B40" s="67" t="s">
        <v>20</v>
      </c>
      <c r="C40" s="28">
        <v>1888666.4599999995</v>
      </c>
      <c r="D40" s="69"/>
      <c r="E40" s="65"/>
      <c r="F40" s="67" t="s">
        <v>20</v>
      </c>
      <c r="G40" s="28">
        <v>8552111.2300000004</v>
      </c>
      <c r="H40" s="69"/>
      <c r="I40" s="65"/>
      <c r="J40" s="65"/>
      <c r="K40" s="65"/>
      <c r="L40" s="65"/>
    </row>
    <row r="41" spans="2:14" s="79" customFormat="1" ht="18" customHeight="1" x14ac:dyDescent="0.25">
      <c r="B41" s="75"/>
      <c r="C41" s="76"/>
      <c r="D41" s="77"/>
      <c r="E41" s="75"/>
      <c r="F41" s="75"/>
      <c r="G41" s="76"/>
      <c r="H41" s="77"/>
      <c r="I41" s="75"/>
      <c r="J41" s="75"/>
      <c r="K41" s="78"/>
      <c r="L41" s="75"/>
    </row>
    <row r="42" spans="2:14" s="73" customFormat="1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2:14" s="64" customFormat="1" ht="15.75" x14ac:dyDescent="0.25">
      <c r="B43" s="61"/>
      <c r="C43" s="61"/>
      <c r="D43" s="61"/>
      <c r="E43" s="61"/>
      <c r="F43" s="61"/>
      <c r="G43" s="61"/>
      <c r="H43" s="61"/>
      <c r="I43" s="72"/>
      <c r="J43" s="72"/>
      <c r="K43" s="72"/>
      <c r="L43" s="72"/>
      <c r="M43" s="63"/>
      <c r="N43" s="63"/>
    </row>
  </sheetData>
  <mergeCells count="10">
    <mergeCell ref="B34:D34"/>
    <mergeCell ref="F34:H34"/>
    <mergeCell ref="B5:D5"/>
    <mergeCell ref="F5:H5"/>
    <mergeCell ref="J5:L5"/>
    <mergeCell ref="B15:D15"/>
    <mergeCell ref="F15:H15"/>
    <mergeCell ref="B26:D26"/>
    <mergeCell ref="F26:H26"/>
    <mergeCell ref="J26:L26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42" max="16383" man="1"/>
  </rowBreaks>
  <colBreaks count="1" manualBreakCount="1">
    <brk id="3" min="2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F75C-BDF1-4918-BCD7-B29B169F89A2}">
  <sheetPr>
    <pageSetUpPr fitToPage="1"/>
  </sheetPr>
  <dimension ref="B3:E26"/>
  <sheetViews>
    <sheetView zoomScaleNormal="100" workbookViewId="0">
      <selection activeCell="AA13" sqref="AA13"/>
    </sheetView>
  </sheetViews>
  <sheetFormatPr defaultColWidth="8.7109375" defaultRowHeight="15" x14ac:dyDescent="0.25"/>
  <cols>
    <col min="1" max="1" width="8.7109375" style="74"/>
    <col min="2" max="4" width="16.5703125" style="74" customWidth="1"/>
    <col min="5" max="5" width="1.5703125" style="74" customWidth="1"/>
    <col min="6" max="16384" width="8.7109375" style="74"/>
  </cols>
  <sheetData>
    <row r="3" spans="2:5" s="64" customFormat="1" ht="15.75" x14ac:dyDescent="0.25">
      <c r="B3" s="61" t="s">
        <v>21</v>
      </c>
      <c r="C3" s="62"/>
      <c r="D3" s="62"/>
      <c r="E3" s="62"/>
    </row>
    <row r="4" spans="2:5" s="64" customFormat="1" ht="16.5" thickBot="1" x14ac:dyDescent="0.3">
      <c r="B4" s="62"/>
      <c r="C4" s="62"/>
      <c r="D4" s="62"/>
      <c r="E4" s="62"/>
    </row>
    <row r="5" spans="2:5" s="66" customFormat="1" ht="52.15" customHeight="1" thickBot="1" x14ac:dyDescent="0.3">
      <c r="B5" s="246" t="s">
        <v>132</v>
      </c>
      <c r="C5" s="247"/>
      <c r="D5" s="248"/>
      <c r="E5" s="65"/>
    </row>
    <row r="6" spans="2:5" s="66" customFormat="1" ht="28.15" customHeight="1" thickBot="1" x14ac:dyDescent="0.3">
      <c r="B6" s="67" t="s">
        <v>11</v>
      </c>
      <c r="C6" s="68" t="s">
        <v>12</v>
      </c>
      <c r="D6" s="68" t="s">
        <v>13</v>
      </c>
      <c r="E6" s="65"/>
    </row>
    <row r="7" spans="2:5" s="66" customFormat="1" ht="28.15" customHeight="1" thickBot="1" x14ac:dyDescent="0.3">
      <c r="B7" s="67" t="s">
        <v>133</v>
      </c>
      <c r="C7" s="28">
        <v>151915656.74999943</v>
      </c>
      <c r="D7" s="5">
        <v>1</v>
      </c>
      <c r="E7" s="65"/>
    </row>
    <row r="8" spans="2:5" s="66" customFormat="1" ht="28.15" hidden="1" customHeight="1" thickBot="1" x14ac:dyDescent="0.3">
      <c r="B8" s="67"/>
      <c r="C8" s="28"/>
      <c r="D8" s="5"/>
      <c r="E8" s="65"/>
    </row>
    <row r="9" spans="2:5" s="66" customFormat="1" ht="28.15" hidden="1" customHeight="1" thickBot="1" x14ac:dyDescent="0.3">
      <c r="B9" s="67"/>
      <c r="C9" s="28"/>
      <c r="D9" s="5"/>
      <c r="E9" s="65"/>
    </row>
    <row r="10" spans="2:5" s="66" customFormat="1" ht="28.15" hidden="1" customHeight="1" thickBot="1" x14ac:dyDescent="0.3">
      <c r="B10" s="67"/>
      <c r="C10" s="28"/>
      <c r="D10" s="5"/>
      <c r="E10" s="65"/>
    </row>
    <row r="11" spans="2:5" s="66" customFormat="1" ht="28.15" hidden="1" customHeight="1" thickBot="1" x14ac:dyDescent="0.3">
      <c r="B11" s="67"/>
      <c r="C11" s="28"/>
      <c r="D11" s="5"/>
      <c r="E11" s="65"/>
    </row>
    <row r="12" spans="2:5" s="66" customFormat="1" ht="31.15" customHeight="1" thickBot="1" x14ac:dyDescent="0.3">
      <c r="B12" s="67" t="s">
        <v>20</v>
      </c>
      <c r="C12" s="28">
        <v>151915656.74999943</v>
      </c>
      <c r="D12" s="69"/>
      <c r="E12" s="65"/>
    </row>
    <row r="13" spans="2:5" s="66" customFormat="1" ht="25.15" customHeight="1" x14ac:dyDescent="0.25">
      <c r="B13" s="249"/>
      <c r="C13" s="249"/>
      <c r="D13" s="249"/>
      <c r="E13" s="65"/>
    </row>
    <row r="14" spans="2:5" s="66" customFormat="1" ht="15.75" x14ac:dyDescent="0.25">
      <c r="B14" s="15"/>
      <c r="C14" s="83"/>
      <c r="D14" s="65"/>
      <c r="E14" s="65"/>
    </row>
    <row r="15" spans="2:5" s="64" customFormat="1" ht="16.5" thickBot="1" x14ac:dyDescent="0.3">
      <c r="B15" s="61"/>
      <c r="C15" s="61"/>
      <c r="D15" s="71"/>
      <c r="E15" s="61"/>
    </row>
    <row r="16" spans="2:5" s="66" customFormat="1" ht="38.25" customHeight="1" thickBot="1" x14ac:dyDescent="0.3">
      <c r="B16" s="246" t="s">
        <v>132</v>
      </c>
      <c r="C16" s="247"/>
      <c r="D16" s="248"/>
      <c r="E16" s="65"/>
    </row>
    <row r="17" spans="2:5" s="66" customFormat="1" ht="28.15" customHeight="1" thickBot="1" x14ac:dyDescent="0.3">
      <c r="B17" s="67" t="s">
        <v>24</v>
      </c>
      <c r="C17" s="68" t="s">
        <v>12</v>
      </c>
      <c r="D17" s="68" t="s">
        <v>13</v>
      </c>
      <c r="E17" s="65"/>
    </row>
    <row r="18" spans="2:5" s="66" customFormat="1" ht="28.15" customHeight="1" thickBot="1" x14ac:dyDescent="0.3">
      <c r="B18" s="67" t="s">
        <v>22</v>
      </c>
      <c r="C18" s="28">
        <v>16316586.469999749</v>
      </c>
      <c r="D18" s="5">
        <v>0.10740556186944668</v>
      </c>
      <c r="E18" s="65"/>
    </row>
    <row r="19" spans="2:5" s="66" customFormat="1" ht="28.15" customHeight="1" thickBot="1" x14ac:dyDescent="0.3">
      <c r="B19" s="67" t="s">
        <v>73</v>
      </c>
      <c r="C19" s="28">
        <v>33257930.84999999</v>
      </c>
      <c r="D19" s="5">
        <v>0.21892365514853354</v>
      </c>
      <c r="E19" s="65"/>
    </row>
    <row r="20" spans="2:5" s="66" customFormat="1" ht="28.15" customHeight="1" thickBot="1" x14ac:dyDescent="0.3">
      <c r="B20" s="67" t="s">
        <v>74</v>
      </c>
      <c r="C20" s="28">
        <v>43277994.38000001</v>
      </c>
      <c r="D20" s="5">
        <v>0.28488172520111238</v>
      </c>
      <c r="E20" s="65"/>
    </row>
    <row r="21" spans="2:5" s="66" customFormat="1" ht="28.15" customHeight="1" thickBot="1" x14ac:dyDescent="0.3">
      <c r="B21" s="67" t="s">
        <v>23</v>
      </c>
      <c r="C21" s="28">
        <v>59063145.050000258</v>
      </c>
      <c r="D21" s="5">
        <v>0.3887890577809075</v>
      </c>
      <c r="E21" s="65"/>
    </row>
    <row r="22" spans="2:5" s="66" customFormat="1" ht="28.15" customHeight="1" thickBot="1" x14ac:dyDescent="0.3">
      <c r="B22" s="67" t="s">
        <v>20</v>
      </c>
      <c r="C22" s="28">
        <v>151915656.75</v>
      </c>
      <c r="D22" s="69"/>
      <c r="E22" s="65"/>
    </row>
    <row r="23" spans="2:5" s="81" customFormat="1" ht="28.15" customHeight="1" x14ac:dyDescent="0.25">
      <c r="B23" s="75"/>
      <c r="C23" s="80"/>
      <c r="D23" s="77"/>
      <c r="E23" s="75"/>
    </row>
    <row r="24" spans="2:5" s="79" customFormat="1" ht="18" customHeight="1" x14ac:dyDescent="0.25">
      <c r="B24" s="75"/>
      <c r="C24" s="80"/>
      <c r="D24" s="77"/>
      <c r="E24" s="75"/>
    </row>
    <row r="25" spans="2:5" s="73" customFormat="1" x14ac:dyDescent="0.25">
      <c r="B25" s="65"/>
      <c r="C25" s="65"/>
      <c r="D25" s="65"/>
      <c r="E25" s="65"/>
    </row>
    <row r="26" spans="2:5" s="64" customFormat="1" ht="15.75" x14ac:dyDescent="0.25">
      <c r="B26" s="61"/>
      <c r="C26" s="61"/>
      <c r="D26" s="61"/>
      <c r="E26" s="61"/>
    </row>
  </sheetData>
  <mergeCells count="3">
    <mergeCell ref="B5:D5"/>
    <mergeCell ref="B16:D16"/>
    <mergeCell ref="B13:D13"/>
  </mergeCells>
  <printOptions horizontalCentered="1"/>
  <pageMargins left="0.7" right="0.7" top="0.75" bottom="0.75" header="0.3" footer="0.3"/>
  <pageSetup pageOrder="overThenDown" orientation="portrait" r:id="rId1"/>
  <headerFooter>
    <oddHeader xml:space="preserve">&amp;CSan Diego Gas and Electric
</oddHeader>
  </headerFooter>
  <rowBreaks count="1" manualBreakCount="1">
    <brk id="25" max="16383" man="1"/>
  </rowBreaks>
  <colBreaks count="1" manualBreakCount="1">
    <brk id="3" min="2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E92AC755B1F498BB517E23EB38917" ma:contentTypeVersion="12" ma:contentTypeDescription="Create a new document." ma:contentTypeScope="" ma:versionID="6852e96aeae7deca3e8f000f38d0a6e5">
  <xsd:schema xmlns:xsd="http://www.w3.org/2001/XMLSchema" xmlns:xs="http://www.w3.org/2001/XMLSchema" xmlns:p="http://schemas.microsoft.com/office/2006/metadata/properties" xmlns:ns3="760db3a8-556b-4ee0-a7e7-9dbc334d25fa" xmlns:ns4="4b4414ba-09f3-4397-80d9-e32027e46e92" targetNamespace="http://schemas.microsoft.com/office/2006/metadata/properties" ma:root="true" ma:fieldsID="3043ff3d78f1f6bbba500c46d3ea473e" ns3:_="" ns4:_="">
    <xsd:import namespace="760db3a8-556b-4ee0-a7e7-9dbc334d25fa"/>
    <xsd:import namespace="4b4414ba-09f3-4397-80d9-e32027e46e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b3a8-556b-4ee0-a7e7-9dbc334d2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14ba-09f3-4397-80d9-e32027e46e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17C52-9CBF-4570-A415-9C1C99242EFA}">
  <ds:schemaRefs>
    <ds:schemaRef ds:uri="760db3a8-556b-4ee0-a7e7-9dbc334d25f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4414ba-09f3-4397-80d9-e32027e46e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F8040B-9301-46F8-B142-59C9A575B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0db3a8-556b-4ee0-a7e7-9dbc334d25fa"/>
    <ds:schemaRef ds:uri="4b4414ba-09f3-4397-80d9-e32027e4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57612E-20BC-47DE-BFB8-28E58B89F1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25</vt:i4>
      </vt:variant>
    </vt:vector>
  </HeadingPairs>
  <TitlesOfParts>
    <vt:vector size="47" baseType="lpstr">
      <vt:lpstr>Transition Plan Reporting</vt:lpstr>
      <vt:lpstr>Medical Baseline Metrics</vt:lpstr>
      <vt:lpstr>Section 1</vt:lpstr>
      <vt:lpstr>Section 2</vt:lpstr>
      <vt:lpstr>Section 3 A</vt:lpstr>
      <vt:lpstr>Section 3 B Jan 2021</vt:lpstr>
      <vt:lpstr>Section 3 B Feb 2021</vt:lpstr>
      <vt:lpstr>Section 3 B Mar 2021</vt:lpstr>
      <vt:lpstr>Section 3 B April 2021</vt:lpstr>
      <vt:lpstr>Section 3 B May 2021</vt:lpstr>
      <vt:lpstr>Section 3 B June 2021</vt:lpstr>
      <vt:lpstr>Section 3 B July 2021</vt:lpstr>
      <vt:lpstr>Section 3 B Aug 2021</vt:lpstr>
      <vt:lpstr>Section 3 B Sep 2021</vt:lpstr>
      <vt:lpstr>Section 3 B Oct 2021</vt:lpstr>
      <vt:lpstr>Section 3 B Nov 2021</vt:lpstr>
      <vt:lpstr>Section 3 B Dec 2021</vt:lpstr>
      <vt:lpstr>Section 3 C</vt:lpstr>
      <vt:lpstr>Section 4_5</vt:lpstr>
      <vt:lpstr>Section 6_7</vt:lpstr>
      <vt:lpstr>Section 8 </vt:lpstr>
      <vt:lpstr>Jan - Dec 2021 zip</vt:lpstr>
      <vt:lpstr>'Section 3 B April 2021'!Print_Area</vt:lpstr>
      <vt:lpstr>'Section 3 B Aug 2021'!Print_Area</vt:lpstr>
      <vt:lpstr>'Section 3 B Dec 2021'!Print_Area</vt:lpstr>
      <vt:lpstr>'Section 3 B Feb 2021'!Print_Area</vt:lpstr>
      <vt:lpstr>'Section 3 B Jan 2021'!Print_Area</vt:lpstr>
      <vt:lpstr>'Section 3 B July 2021'!Print_Area</vt:lpstr>
      <vt:lpstr>'Section 3 B June 2021'!Print_Area</vt:lpstr>
      <vt:lpstr>'Section 3 B Mar 2021'!Print_Area</vt:lpstr>
      <vt:lpstr>'Section 3 B May 2021'!Print_Area</vt:lpstr>
      <vt:lpstr>'Section 3 B Nov 2021'!Print_Area</vt:lpstr>
      <vt:lpstr>'Section 3 B Oct 2021'!Print_Area</vt:lpstr>
      <vt:lpstr>'Section 3 B Sep 2021'!Print_Area</vt:lpstr>
      <vt:lpstr>'Transition Plan Reporting'!Print_Area</vt:lpstr>
      <vt:lpstr>'Section 3 B April 2021'!Print_Titles</vt:lpstr>
      <vt:lpstr>'Section 3 B Aug 2021'!Print_Titles</vt:lpstr>
      <vt:lpstr>'Section 3 B Dec 2021'!Print_Titles</vt:lpstr>
      <vt:lpstr>'Section 3 B Feb 2021'!Print_Titles</vt:lpstr>
      <vt:lpstr>'Section 3 B Jan 2021'!Print_Titles</vt:lpstr>
      <vt:lpstr>'Section 3 B July 2021'!Print_Titles</vt:lpstr>
      <vt:lpstr>'Section 3 B June 2021'!Print_Titles</vt:lpstr>
      <vt:lpstr>'Section 3 B Mar 2021'!Print_Titles</vt:lpstr>
      <vt:lpstr>'Section 3 B May 2021'!Print_Titles</vt:lpstr>
      <vt:lpstr>'Section 3 B Nov 2021'!Print_Titles</vt:lpstr>
      <vt:lpstr>'Section 3 B Oct 2021'!Print_Titles</vt:lpstr>
      <vt:lpstr>'Section 3 B Sep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FUTURE ONBOARD - Hak, Savy</dc:creator>
  <cp:lastModifiedBy>Salazar, Alan O</cp:lastModifiedBy>
  <cp:lastPrinted>2022-01-20T22:33:48Z</cp:lastPrinted>
  <dcterms:created xsi:type="dcterms:W3CDTF">2019-12-04T19:36:17Z</dcterms:created>
  <dcterms:modified xsi:type="dcterms:W3CDTF">2022-01-20T23:39:27Z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0x01010035AE92AC755B1F498BB517E23EB38917</vt:lpwstr>
  </property>
</Properties>
</file>