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17"/>
  <workbookPr defaultThemeVersion="166925"/>
  <mc:AlternateContent xmlns:mc="http://schemas.openxmlformats.org/markup-compatibility/2006">
    <mc:Choice Requires="x15">
      <x15ac:absPath xmlns:x15ac="http://schemas.microsoft.com/office/spreadsheetml/2010/11/ac" url="https://capuc-my.sharepoint.com/personal/christina_pelliccio_cpuc_ca_gov/Documents/"/>
    </mc:Choice>
  </mc:AlternateContent>
  <xr:revisionPtr revIDLastSave="0" documentId="8_{25078268-F539-447C-A4BD-508CDE55415C}" xr6:coauthVersionLast="47" xr6:coauthVersionMax="47" xr10:uidLastSave="{00000000-0000-0000-0000-000000000000}"/>
  <bookViews>
    <workbookView xWindow="-120" yWindow="-120" windowWidth="29040" windowHeight="15840" firstSheet="1" activeTab="1" xr2:uid="{73FB54EE-6E57-4C23-B0B9-7841AAE5F1A2}"/>
  </bookViews>
  <sheets>
    <sheet name="read_me" sheetId="2" r:id="rId1"/>
    <sheet name="MTR_cumulative_allocation" sheetId="1" r:id="rId2"/>
  </sheets>
  <definedNames>
    <definedName name="_xlnm._FilterDatabase" localSheetId="1" hidden="1">MTR_cumulative_allocation!$A$1:$M$35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5" i="1" l="1"/>
  <c r="J35" i="1"/>
  <c r="I25" i="1"/>
  <c r="I35" i="1" s="1"/>
  <c r="H25" i="1"/>
  <c r="L35" i="1"/>
  <c r="G35" i="1"/>
  <c r="F35" i="1"/>
  <c r="E35" i="1"/>
  <c r="D35" i="1"/>
  <c r="M4" i="1"/>
  <c r="M17" i="1"/>
  <c r="M28" i="1"/>
  <c r="M34" i="1"/>
  <c r="H35" i="1" l="1"/>
  <c r="M25" i="1"/>
  <c r="M35" i="1"/>
</calcChain>
</file>

<file path=xl/sharedStrings.xml><?xml version="1.0" encoding="utf-8"?>
<sst xmlns="http://schemas.openxmlformats.org/spreadsheetml/2006/main" count="126" uniqueCount="94">
  <si>
    <t>Information related to individual load serving entities' (LSEs) procurement obligations pursuant to the Mid-Term Reliability (D.21-06-035) and the Supplemental Mid-Term Reliability (D.23-02-040) procurement orders.</t>
  </si>
  <si>
    <t>Updated 12/2/2024</t>
  </si>
  <si>
    <t>Decision (D.) 23-02-040 released on 02/23/2023 requires Commission staff to post a list of each LSE’s procurement obligations, as adjusted to account for any approved baseline swaps authorized, maintaining LSE confidentiality as needed (pg. 18). This workbook contains that list on the tab titled "MTR_cumulative_allocation." LSEs not listed in this tab are expected to contact Energy Division staff at IRPDataRequest@cpuc.ca.gov for their obligations.</t>
  </si>
  <si>
    <t>Further information about D.23-02-040 and D.21-06-035 is available on the IRP Procurement Track website:</t>
  </si>
  <si>
    <t>https://www.cpuc.ca.gov/industries-and-topics/electrical-energy/electric-power-procurement/long-term-procurement-planning/more-information-on-authorizing-procurement/irp-procurement-track</t>
  </si>
  <si>
    <t>Stakeholders should contact Energy Division staff at IRPDataRequest@cpuc.ca.gov if they have questions.</t>
  </si>
  <si>
    <t>Version History</t>
  </si>
  <si>
    <t>Notes</t>
  </si>
  <si>
    <t>Posted by Commission staff pursuant to D.23-02-040</t>
  </si>
  <si>
    <t>Load Serving Entity</t>
  </si>
  <si>
    <t>Abbreviation</t>
  </si>
  <si>
    <t>LSE Type</t>
  </si>
  <si>
    <t>Minimum zero-emitting capacity by 2025†</t>
  </si>
  <si>
    <t>2028 LLT LDES</t>
  </si>
  <si>
    <t>2028 LLT Clean Firm</t>
  </si>
  <si>
    <t>2028 Total LLT‡</t>
  </si>
  <si>
    <t>Total by 2028</t>
  </si>
  <si>
    <t xml:space="preserve">Apple Valley Choice Energy </t>
  </si>
  <si>
    <t>AVCE</t>
  </si>
  <si>
    <t>CCA</t>
  </si>
  <si>
    <t>Clean Energy Alliance</t>
  </si>
  <si>
    <t>CEA</t>
  </si>
  <si>
    <t>Baldwin Park, City of*</t>
  </si>
  <si>
    <t>COBP</t>
  </si>
  <si>
    <t xml:space="preserve">Clean Power Alliance of Southern California </t>
  </si>
  <si>
    <t>CPASC</t>
  </si>
  <si>
    <t xml:space="preserve">Clean Power San Francisco </t>
  </si>
  <si>
    <t>CPSF</t>
  </si>
  <si>
    <t>Desert Community Energy***</t>
  </si>
  <si>
    <t>DCE</t>
  </si>
  <si>
    <t xml:space="preserve">East Bay Community Energy </t>
  </si>
  <si>
    <t>EBCE</t>
  </si>
  <si>
    <t xml:space="preserve">King City Community Power </t>
  </si>
  <si>
    <t>KCCP</t>
  </si>
  <si>
    <t xml:space="preserve">Lancaster Energy Clean </t>
  </si>
  <si>
    <t>LCE</t>
  </si>
  <si>
    <t>Central Coast Community Energy</t>
  </si>
  <si>
    <t>CCCE</t>
  </si>
  <si>
    <t xml:space="preserve">Marin Clean Energy </t>
  </si>
  <si>
    <t>MCE</t>
  </si>
  <si>
    <t>Orange County Power Authority**</t>
  </si>
  <si>
    <t>OCPA</t>
  </si>
  <si>
    <t>Energy for Palmdale’s Independent Choice**</t>
  </si>
  <si>
    <t>PALMDALE</t>
  </si>
  <si>
    <t xml:space="preserve">Peninsula Clean Energy Authority </t>
  </si>
  <si>
    <t>PCEA</t>
  </si>
  <si>
    <t>PG&amp;E Bundled</t>
  </si>
  <si>
    <t>PGE</t>
  </si>
  <si>
    <t>IOU</t>
  </si>
  <si>
    <t>PG&amp;E Direct Access (Aggregated)</t>
  </si>
  <si>
    <t>PGE DA</t>
  </si>
  <si>
    <t>ESP</t>
  </si>
  <si>
    <t xml:space="preserve">Pioneer Community Energy </t>
  </si>
  <si>
    <t>PIONEER</t>
  </si>
  <si>
    <t>Pomona, City of</t>
  </si>
  <si>
    <t>POMONA</t>
  </si>
  <si>
    <t xml:space="preserve">Pico Rivera Innovative Municipal Energy </t>
  </si>
  <si>
    <t>PRIME</t>
  </si>
  <si>
    <t xml:space="preserve">Redwood Coast Energy Authority </t>
  </si>
  <si>
    <t>RCEA</t>
  </si>
  <si>
    <t xml:space="preserve">Rancho Mirage Energy Authority </t>
  </si>
  <si>
    <t>RMEA</t>
  </si>
  <si>
    <t>Santa Barbara Clean Energy</t>
  </si>
  <si>
    <t>SBCE</t>
  </si>
  <si>
    <t>SCE Bundled</t>
  </si>
  <si>
    <t>SCE</t>
  </si>
  <si>
    <t>SCE Direct Access (Aggregated)</t>
  </si>
  <si>
    <t>SCE DA</t>
  </si>
  <si>
    <t>San Diego Community Power§</t>
  </si>
  <si>
    <t>SDCP</t>
  </si>
  <si>
    <r>
      <t>SDG&amp;E Bundled</t>
    </r>
    <r>
      <rPr>
        <vertAlign val="superscript"/>
        <sz val="12"/>
        <color theme="1"/>
        <rFont val="Calibri"/>
        <family val="2"/>
      </rPr>
      <t>§</t>
    </r>
  </si>
  <si>
    <t>SDGE</t>
  </si>
  <si>
    <t>SDG&amp;E Direct Access (Aggregated)</t>
  </si>
  <si>
    <t>SDGE DA</t>
  </si>
  <si>
    <t xml:space="preserve">San Jose Clean Energy </t>
  </si>
  <si>
    <t>SJCE</t>
  </si>
  <si>
    <t xml:space="preserve">San Jacinto Power </t>
  </si>
  <si>
    <t>SJP</t>
  </si>
  <si>
    <t xml:space="preserve">Sonoma Clean Power </t>
  </si>
  <si>
    <t>SOMA</t>
  </si>
  <si>
    <t xml:space="preserve">Silicon Valley Clean Energy </t>
  </si>
  <si>
    <t>SVCEA</t>
  </si>
  <si>
    <t xml:space="preserve">Valley Clean Energy Alliance </t>
  </si>
  <si>
    <t>VCEA</t>
  </si>
  <si>
    <t>Western Community Energy*</t>
  </si>
  <si>
    <t>WCE</t>
  </si>
  <si>
    <r>
      <t>Total</t>
    </r>
    <r>
      <rPr>
        <vertAlign val="superscript"/>
        <sz val="11"/>
        <color theme="1"/>
        <rFont val="Century Gothic"/>
        <family val="2"/>
      </rPr>
      <t>¶</t>
    </r>
  </si>
  <si>
    <t>*LSEs are no longer serving load in California; SCE is procuring for these two LSEs.</t>
  </si>
  <si>
    <t>** New LSEs since D.21-06-035 was adopted.</t>
  </si>
  <si>
    <t>† The amount in this column is a subset of the 2023, 2024, and 2025 columns, and is therefore not also added to the total for each LSE</t>
  </si>
  <si>
    <t>‡ The LLT resource requirements are divided into half from long-duration storage and half from firm, zero- emitting generation resources. LSEs with an odd-numbered procurement obligation may choose how to round their obligation in whatever way results in the total capacity in this column of the table being delivered.</t>
  </si>
  <si>
    <t>§ Adjusted capacity requirements available in AL 3967-E</t>
  </si>
  <si>
    <t xml:space="preserve">¶ Total numbers may not match total amount ordered in D.21-06-035 and D.23-02-040 because of rounding. However, total procurement obligations match total ordered procurement. </t>
  </si>
  <si>
    <t>*** Adjusted capacity requirements available in AL 25-E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</si>
</sst>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_(&quot;$&quot;* \(#,##0.00\);_(&quot;$&quot;* &quot;-&quot;??_);_(@_)"/>
    <numFmt numFmtId="43" formatCode="_(* #,##0.00_);_(* \(#,##0.00\);_(* &quot;-&quot;??_);_(@_)"/>
    <numFmt numFmtId="164" formatCode="_(&quot;$&quot;* #,##0_);_(&quot;$&quot;* \(#,##0\);_(&quot;$&quot;* &quot;-&quot;??_);_(@_)"/>
    <numFmt numFmtId="165" formatCode="_(* #,##0_);_(* \(#,##0\);_(* &quot;-&quot;??_);_(@_)"/>
  </numFmts>
  <fonts count="33">
    <font>
      <sz val="11"/>
      <color theme="1"/>
      <name val="Calibri"/>
      <family val="2"/>
      <scheme val="minor"/>
    </font>
    <font>
      <sz val="11"/>
      <color theme="1"/>
      <name val="Calibri"/>
      <family val="2"/>
      <scheme val="minor"/>
    </font>
    <font>
      <b/>
      <sz val="11"/>
      <color theme="1"/>
      <name val="Calibri"/>
      <family val="2"/>
      <scheme val="minor"/>
    </font>
    <font>
      <sz val="12"/>
      <color rgb="FF000000"/>
      <name val="Calibri"/>
      <family val="2"/>
      <scheme val="minor"/>
    </font>
    <font>
      <b/>
      <sz val="12"/>
      <color rgb="FF000000"/>
      <name val="Calibri"/>
      <family val="2"/>
      <scheme val="minor"/>
    </font>
    <font>
      <sz val="12"/>
      <name val="Calibri"/>
      <family val="2"/>
      <scheme val="minor"/>
    </font>
    <font>
      <sz val="9"/>
      <color theme="1"/>
      <name val="Arial"/>
      <family val="2"/>
    </font>
    <font>
      <sz val="10"/>
      <color theme="1"/>
      <name val="Calibri"/>
      <family val="2"/>
      <scheme val="minor"/>
    </font>
    <font>
      <sz val="9"/>
      <name val="Arial"/>
      <family val="2"/>
    </font>
    <font>
      <b/>
      <sz val="10"/>
      <color theme="0"/>
      <name val="Arial"/>
      <family val="2"/>
    </font>
    <font>
      <b/>
      <i/>
      <u/>
      <sz val="9"/>
      <color theme="9"/>
      <name val="Arial"/>
      <family val="2"/>
    </font>
    <font>
      <b/>
      <sz val="22"/>
      <color theme="4"/>
      <name val="Calibri Light"/>
      <family val="2"/>
      <scheme val="major"/>
    </font>
    <font>
      <b/>
      <sz val="14"/>
      <name val="Calibri"/>
      <family val="2"/>
      <scheme val="minor"/>
    </font>
    <font>
      <sz val="9"/>
      <name val="Calibri"/>
      <family val="2"/>
      <scheme val="minor"/>
    </font>
    <font>
      <i/>
      <sz val="9"/>
      <name val="Calibri"/>
      <family val="2"/>
      <scheme val="minor"/>
    </font>
    <font>
      <b/>
      <sz val="9"/>
      <color theme="0"/>
      <name val="Calibri"/>
      <family val="2"/>
      <scheme val="minor"/>
    </font>
    <font>
      <sz val="9"/>
      <color rgb="FFE85F31"/>
      <name val="Calibri"/>
      <family val="2"/>
      <scheme val="minor"/>
    </font>
    <font>
      <b/>
      <i/>
      <sz val="9"/>
      <color theme="1"/>
      <name val="Arial"/>
      <family val="2"/>
    </font>
    <font>
      <sz val="9"/>
      <color rgb="FF9C0006"/>
      <name val="Calibri"/>
      <family val="2"/>
      <scheme val="minor"/>
    </font>
    <font>
      <sz val="9"/>
      <color rgb="FF006100"/>
      <name val="Calibri"/>
      <family val="2"/>
      <scheme val="minor"/>
    </font>
    <font>
      <sz val="9"/>
      <color rgb="FF9C5700"/>
      <name val="Calibri"/>
      <family val="2"/>
      <scheme val="minor"/>
    </font>
    <font>
      <b/>
      <i/>
      <sz val="9"/>
      <color theme="6" tint="-0.24994659260841701"/>
      <name val="Calibri"/>
      <family val="2"/>
      <scheme val="minor"/>
    </font>
    <font>
      <b/>
      <sz val="9"/>
      <color theme="1"/>
      <name val="Calibri"/>
      <family val="2"/>
      <scheme val="minor"/>
    </font>
    <font>
      <b/>
      <sz val="13"/>
      <color theme="4"/>
      <name val="Calibri"/>
      <family val="2"/>
      <scheme val="minor"/>
    </font>
    <font>
      <b/>
      <sz val="11"/>
      <color theme="4"/>
      <name val="Calibri"/>
      <family val="2"/>
      <scheme val="minor"/>
    </font>
    <font>
      <b/>
      <i/>
      <sz val="10"/>
      <color theme="4"/>
      <name val="Calibri"/>
      <family val="2"/>
      <scheme val="minor"/>
    </font>
    <font>
      <i/>
      <sz val="9"/>
      <color theme="1" tint="0.499984740745262"/>
      <name val="Calibri"/>
      <family val="2"/>
      <scheme val="minor"/>
    </font>
    <font>
      <sz val="9"/>
      <color rgb="FFFF0000"/>
      <name val="Arial"/>
      <family val="2"/>
    </font>
    <font>
      <b/>
      <sz val="12"/>
      <name val="Calibri"/>
      <family val="2"/>
      <scheme val="minor"/>
    </font>
    <font>
      <sz val="12"/>
      <color theme="1"/>
      <name val="Calibri"/>
      <family val="2"/>
    </font>
    <font>
      <vertAlign val="superscript"/>
      <sz val="12"/>
      <color theme="1"/>
      <name val="Calibri"/>
      <family val="2"/>
    </font>
    <font>
      <sz val="12"/>
      <color theme="1"/>
      <name val="Calibri"/>
      <family val="2"/>
      <scheme val="minor"/>
    </font>
    <font>
      <vertAlign val="superscript"/>
      <sz val="11"/>
      <color theme="1"/>
      <name val="Century Gothic"/>
      <family val="2"/>
    </font>
  </fonts>
  <fills count="1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theme="9" tint="0.79998168889431442"/>
        <bgColor indexed="64"/>
      </patternFill>
    </fill>
    <fill>
      <patternFill patternType="solid">
        <fgColor theme="0"/>
        <bgColor indexed="64"/>
      </patternFill>
    </fill>
    <fill>
      <patternFill patternType="solid">
        <fgColor theme="4"/>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2"/>
        <bgColor indexed="64"/>
      </patternFill>
    </fill>
    <fill>
      <patternFill patternType="solid">
        <fgColor theme="5" tint="0.39994506668294322"/>
        <bgColor indexed="64"/>
      </patternFill>
    </fill>
    <fill>
      <patternFill patternType="solid">
        <fgColor theme="2" tint="-9.9978637043366805E-2"/>
        <bgColor indexed="64"/>
      </patternFill>
    </fill>
    <fill>
      <patternFill patternType="solid">
        <fgColor rgb="FFFFFFFF"/>
        <bgColor indexed="64"/>
      </patternFill>
    </fill>
  </fills>
  <borders count="12">
    <border>
      <left/>
      <right/>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medium">
        <color indexed="64"/>
      </bottom>
      <diagonal/>
    </border>
    <border>
      <left/>
      <right/>
      <top/>
      <bottom style="medium">
        <color theme="4"/>
      </bottom>
      <diagonal/>
    </border>
    <border>
      <left/>
      <right/>
      <top/>
      <bottom style="medium">
        <color theme="3" tint="0.39994506668294322"/>
      </bottom>
      <diagonal/>
    </border>
    <border>
      <left/>
      <right/>
      <top/>
      <bottom style="medium">
        <color theme="4" tint="0.39994506668294322"/>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35">
    <xf numFmtId="0" fontId="0" fillId="0" borderId="0"/>
    <xf numFmtId="0" fontId="6" fillId="0" borderId="0">
      <alignment vertical="center"/>
      <protection locked="0"/>
    </xf>
    <xf numFmtId="0" fontId="9" fillId="8" borderId="5" applyNumberFormat="0">
      <alignment vertical="center"/>
    </xf>
    <xf numFmtId="0" fontId="6" fillId="10" borderId="5" applyNumberFormat="0">
      <alignment vertical="center"/>
    </xf>
    <xf numFmtId="0" fontId="8" fillId="0" borderId="5" applyNumberFormat="0">
      <alignment vertical="center"/>
      <protection locked="0"/>
    </xf>
    <xf numFmtId="0" fontId="6" fillId="13" borderId="5" applyAlignment="0">
      <alignment horizontal="left"/>
    </xf>
    <xf numFmtId="9" fontId="7" fillId="0" borderId="0" applyFont="0" applyFill="0" applyBorder="0" applyAlignment="0">
      <protection locked="0"/>
    </xf>
    <xf numFmtId="43" fontId="7" fillId="0" borderId="0" applyFont="0" applyFill="0" applyBorder="0" applyAlignment="0">
      <protection locked="0"/>
    </xf>
    <xf numFmtId="0" fontId="10" fillId="6" borderId="5" applyNumberFormat="0" applyProtection="0">
      <alignment vertical="center"/>
    </xf>
    <xf numFmtId="44" fontId="6" fillId="0" borderId="0" applyFont="0" applyFill="0" applyBorder="0" applyAlignment="0">
      <protection locked="0"/>
    </xf>
    <xf numFmtId="0" fontId="11" fillId="0" borderId="7" applyNumberFormat="0" applyFill="0" applyAlignment="0"/>
    <xf numFmtId="0" fontId="12" fillId="0" borderId="6" applyNumberFormat="0" applyFill="0" applyAlignment="0" applyProtection="0"/>
    <xf numFmtId="0" fontId="23" fillId="0" borderId="7" applyNumberFormat="0" applyFill="0" applyAlignment="0">
      <alignment vertical="center"/>
    </xf>
    <xf numFmtId="0" fontId="24" fillId="0" borderId="9" applyNumberFormat="0" applyFill="0" applyAlignment="0"/>
    <xf numFmtId="0" fontId="25" fillId="0" borderId="8" applyNumberFormat="0" applyFill="0" applyAlignment="0"/>
    <xf numFmtId="0" fontId="19" fillId="2" borderId="0" applyNumberFormat="0" applyBorder="0" applyProtection="0">
      <alignment vertical="center"/>
    </xf>
    <xf numFmtId="0" fontId="18" fillId="3" borderId="0" applyNumberFormat="0" applyBorder="0" applyProtection="0">
      <alignment vertical="center"/>
    </xf>
    <xf numFmtId="0" fontId="20" fillId="4" borderId="0" applyNumberFormat="0" applyBorder="0" applyProtection="0">
      <alignment vertical="center"/>
    </xf>
    <xf numFmtId="0" fontId="13" fillId="11" borderId="5" applyNumberFormat="0">
      <alignment vertical="center"/>
      <protection locked="0"/>
    </xf>
    <xf numFmtId="0" fontId="14" fillId="9" borderId="5" applyNumberFormat="0">
      <alignment vertical="center"/>
    </xf>
    <xf numFmtId="0" fontId="14" fillId="12" borderId="5" applyNumberFormat="0">
      <alignment vertical="center"/>
    </xf>
    <xf numFmtId="0" fontId="16" fillId="0" borderId="1" applyNumberFormat="0" applyFill="0">
      <alignment vertical="center"/>
    </xf>
    <xf numFmtId="0" fontId="15" fillId="5" borderId="2" applyNumberFormat="0">
      <alignment vertical="center"/>
    </xf>
    <xf numFmtId="0" fontId="21" fillId="0" borderId="0" applyNumberFormat="0" applyFill="0" applyBorder="0">
      <alignment vertical="center"/>
    </xf>
    <xf numFmtId="0" fontId="17" fillId="14" borderId="5" applyNumberFormat="0">
      <alignment vertical="center"/>
    </xf>
    <xf numFmtId="0" fontId="26" fillId="0" borderId="0" applyNumberFormat="0" applyFill="0" applyBorder="0" applyAlignment="0"/>
    <xf numFmtId="0" fontId="22" fillId="0" borderId="3" applyNumberFormat="0" applyFill="0">
      <alignment vertical="center"/>
    </xf>
    <xf numFmtId="22" fontId="6" fillId="0" borderId="0" applyFont="0" applyFill="0" applyBorder="0" applyProtection="0">
      <alignment vertical="center"/>
      <protection locked="0"/>
    </xf>
    <xf numFmtId="164" fontId="6" fillId="0" borderId="0" applyFont="0" applyFill="0" applyBorder="0" applyProtection="0">
      <alignment vertical="center"/>
      <protection locked="0"/>
    </xf>
    <xf numFmtId="0" fontId="14" fillId="15" borderId="5" applyNumberFormat="0">
      <alignment vertical="center"/>
    </xf>
    <xf numFmtId="0" fontId="1" fillId="0" borderId="0"/>
    <xf numFmtId="0" fontId="7" fillId="0" borderId="0" applyProtection="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36">
    <xf numFmtId="0" fontId="0" fillId="0" borderId="0" xfId="0"/>
    <xf numFmtId="0" fontId="5" fillId="7" borderId="4" xfId="0" applyFont="1" applyFill="1" applyBorder="1"/>
    <xf numFmtId="14" fontId="0" fillId="7" borderId="4" xfId="0" applyNumberFormat="1" applyFill="1" applyBorder="1" applyAlignment="1">
      <alignment vertical="top"/>
    </xf>
    <xf numFmtId="0" fontId="0" fillId="7" borderId="4" xfId="0" applyFill="1" applyBorder="1"/>
    <xf numFmtId="0" fontId="0" fillId="7" borderId="0" xfId="0" applyFill="1"/>
    <xf numFmtId="0" fontId="5" fillId="7" borderId="4" xfId="0" applyFont="1" applyFill="1" applyBorder="1" applyAlignment="1">
      <alignment horizontal="left"/>
    </xf>
    <xf numFmtId="0" fontId="2" fillId="7" borderId="0" xfId="1" applyFont="1" applyFill="1" applyAlignment="1" applyProtection="1">
      <alignment vertical="top"/>
    </xf>
    <xf numFmtId="0" fontId="6" fillId="7" borderId="0" xfId="1" applyFill="1" applyAlignment="1" applyProtection="1">
      <alignment vertical="top"/>
    </xf>
    <xf numFmtId="0" fontId="6" fillId="7" borderId="0" xfId="1" applyFill="1">
      <alignment vertical="center"/>
      <protection locked="0"/>
    </xf>
    <xf numFmtId="0" fontId="6" fillId="7" borderId="0" xfId="1" applyFill="1" applyAlignment="1" applyProtection="1">
      <alignment vertical="top" wrapText="1"/>
    </xf>
    <xf numFmtId="0" fontId="27" fillId="7" borderId="0" xfId="1" applyFont="1" applyFill="1" applyAlignment="1" applyProtection="1">
      <alignment vertical="top"/>
    </xf>
    <xf numFmtId="0" fontId="4" fillId="7" borderId="4" xfId="0" applyFont="1" applyFill="1" applyBorder="1" applyAlignment="1">
      <alignment vertical="center"/>
    </xf>
    <xf numFmtId="0" fontId="4" fillId="7" borderId="4" xfId="0" applyFont="1" applyFill="1" applyBorder="1" applyAlignment="1">
      <alignment horizontal="center" vertical="center"/>
    </xf>
    <xf numFmtId="0" fontId="5" fillId="7" borderId="10" xfId="0" applyFont="1" applyFill="1" applyBorder="1" applyAlignment="1">
      <alignment horizontal="left"/>
    </xf>
    <xf numFmtId="0" fontId="28" fillId="7" borderId="0" xfId="0" applyFont="1" applyFill="1" applyAlignment="1">
      <alignment horizontal="left"/>
    </xf>
    <xf numFmtId="165" fontId="4" fillId="7" borderId="0" xfId="34" applyNumberFormat="1" applyFont="1" applyFill="1" applyBorder="1"/>
    <xf numFmtId="3" fontId="0" fillId="7" borderId="0" xfId="0" applyNumberFormat="1" applyFill="1"/>
    <xf numFmtId="0" fontId="10" fillId="7" borderId="0" xfId="8" applyFill="1" applyBorder="1" applyAlignment="1" applyProtection="1">
      <alignment vertical="center" wrapText="1"/>
      <protection locked="0"/>
    </xf>
    <xf numFmtId="0" fontId="29" fillId="0" borderId="0" xfId="0" applyFont="1" applyAlignment="1">
      <alignment vertical="center"/>
    </xf>
    <xf numFmtId="0" fontId="5" fillId="7" borderId="11" xfId="0" applyFont="1" applyFill="1" applyBorder="1" applyAlignment="1">
      <alignment horizontal="left"/>
    </xf>
    <xf numFmtId="0" fontId="5" fillId="7" borderId="11" xfId="0" applyFont="1" applyFill="1" applyBorder="1"/>
    <xf numFmtId="43" fontId="0" fillId="7" borderId="0" xfId="34" applyFont="1" applyFill="1"/>
    <xf numFmtId="43" fontId="0" fillId="7" borderId="0" xfId="0" applyNumberFormat="1" applyFill="1"/>
    <xf numFmtId="0" fontId="0" fillId="7" borderId="0" xfId="0" applyFill="1" applyAlignment="1">
      <alignment horizontal="left" vertical="center" wrapText="1"/>
    </xf>
    <xf numFmtId="2" fontId="3" fillId="7" borderId="4" xfId="0" applyNumberFormat="1" applyFont="1" applyFill="1" applyBorder="1"/>
    <xf numFmtId="2" fontId="31" fillId="7" borderId="4" xfId="0" applyNumberFormat="1" applyFont="1" applyFill="1" applyBorder="1"/>
    <xf numFmtId="1" fontId="4" fillId="7" borderId="4" xfId="0" applyNumberFormat="1" applyFont="1" applyFill="1" applyBorder="1" applyAlignment="1">
      <alignment horizontal="center" vertical="center" wrapText="1"/>
    </xf>
    <xf numFmtId="2" fontId="3" fillId="16" borderId="4" xfId="0" applyNumberFormat="1" applyFont="1" applyFill="1" applyBorder="1"/>
    <xf numFmtId="2" fontId="3" fillId="0" borderId="4" xfId="0" applyNumberFormat="1" applyFont="1" applyBorder="1"/>
    <xf numFmtId="2" fontId="31" fillId="0" borderId="4" xfId="0" applyNumberFormat="1" applyFont="1" applyBorder="1"/>
    <xf numFmtId="2" fontId="3" fillId="7" borderId="10" xfId="0" applyNumberFormat="1" applyFont="1" applyFill="1" applyBorder="1"/>
    <xf numFmtId="2" fontId="31" fillId="7" borderId="10" xfId="0" applyNumberFormat="1" applyFont="1" applyFill="1" applyBorder="1"/>
    <xf numFmtId="2" fontId="3" fillId="7" borderId="11" xfId="34" applyNumberFormat="1" applyFont="1" applyFill="1" applyBorder="1"/>
    <xf numFmtId="2" fontId="28" fillId="7" borderId="0" xfId="0" applyNumberFormat="1" applyFont="1" applyFill="1" applyAlignment="1">
      <alignment horizontal="left"/>
    </xf>
    <xf numFmtId="2" fontId="4" fillId="7" borderId="0" xfId="34" applyNumberFormat="1" applyFont="1" applyFill="1" applyBorder="1"/>
    <xf numFmtId="2" fontId="0" fillId="7" borderId="0" xfId="0" applyNumberFormat="1" applyFill="1"/>
  </cellXfs>
  <cellStyles count="35">
    <cellStyle name="Bad 2" xfId="16" xr:uid="{AC7AC937-8A3D-4756-8C95-226767A284D7}"/>
    <cellStyle name="Calculation 2" xfId="20" xr:uid="{BACCAE55-01DB-4104-9C59-56BD65A672C5}"/>
    <cellStyle name="Calculation with Different Formula" xfId="29" xr:uid="{ECEB8CE6-A2CB-47D5-B68F-CECBB0D5FF9D}"/>
    <cellStyle name="Check Cell 2" xfId="22" xr:uid="{D5087E54-A328-4F9E-BA21-9031486A7844}"/>
    <cellStyle name="Comma" xfId="34" builtinId="3"/>
    <cellStyle name="Comma 2" xfId="7" xr:uid="{36F3965C-B429-4E10-9EE3-E88F77D6E1E4}"/>
    <cellStyle name="Comma 7" xfId="32" xr:uid="{F524E84E-E8FA-4E46-90F9-593012BBE3AF}"/>
    <cellStyle name="Currency 2" xfId="9" xr:uid="{EE5F7D72-8AB0-42A8-8540-46AAD3D6C9A6}"/>
    <cellStyle name="Datetime Format" xfId="27" xr:uid="{F5E6F04E-EC40-4A81-8662-EECDF075F036}"/>
    <cellStyle name="Dollars Format" xfId="28" xr:uid="{3FC64FBB-687B-4BD0-B7B9-1008B418F99F}"/>
    <cellStyle name="Explanatory Text 2" xfId="25" xr:uid="{B9CEABD5-D24B-4437-B718-E15A27783B53}"/>
    <cellStyle name="Good 2" xfId="15" xr:uid="{CE834E0C-AD29-41F5-867E-40C4FD738999}"/>
    <cellStyle name="Heading 1 2" xfId="11" xr:uid="{8945D67D-6F88-4E5C-A416-CD0C76715B30}"/>
    <cellStyle name="Heading 2 2" xfId="12" xr:uid="{76641D4E-494E-4DE6-873F-632079C4B501}"/>
    <cellStyle name="Heading 3 2" xfId="13" xr:uid="{92DF0842-890A-472A-A46E-6CA1587F5096}"/>
    <cellStyle name="Heading 4 2" xfId="14" xr:uid="{ECFE0A74-DFC1-4A9E-BD82-60469BB01852}"/>
    <cellStyle name="Hyperlink" xfId="8" builtinId="8" customBuiltin="1"/>
    <cellStyle name="Input 2" xfId="18" xr:uid="{AD231B1A-9917-4C07-A4B6-24CF0F0162FA}"/>
    <cellStyle name="Linked Cell 2" xfId="21" xr:uid="{73A227A0-4DD6-47E8-9B96-4F1A1473D60C}"/>
    <cellStyle name="Neutral 2" xfId="17" xr:uid="{288FB3F7-FF85-4401-ADD3-635B17A3F698}"/>
    <cellStyle name="Normal" xfId="0" builtinId="0"/>
    <cellStyle name="Normal 16" xfId="30" xr:uid="{6AAE1ADD-C080-4972-AEE7-3686C182B033}"/>
    <cellStyle name="Normal 2" xfId="1" xr:uid="{838ECF94-AEE5-46A3-BED2-8DB5A31C4850}"/>
    <cellStyle name="Normal 5" xfId="31" xr:uid="{D629BB10-2713-411B-9E27-F120E5987F2F}"/>
    <cellStyle name="Note 2" xfId="24" xr:uid="{3460F14F-DA1F-40FC-9278-D55A1D745362}"/>
    <cellStyle name="Output 2" xfId="19" xr:uid="{0D262E4C-9354-4F81-B9B1-47EF6AEDBF0E}"/>
    <cellStyle name="Percent 2" xfId="6" xr:uid="{61BF8906-EBA9-4201-AABB-6B4A4A23F4FD}"/>
    <cellStyle name="Percent 7" xfId="33" xr:uid="{8C4975CE-8E2C-46A6-AF7E-045CD2FD74BE}"/>
    <cellStyle name="Table Header" xfId="2" xr:uid="{FD12B4BE-17FA-41C9-8826-C5450DDD40A7}"/>
    <cellStyle name="Table Index" xfId="3" xr:uid="{6713F35C-CCA8-4AFA-9C97-B1094F914E21}"/>
    <cellStyle name="Table Sub-Header" xfId="5" xr:uid="{63313527-F7F9-4413-9661-E3A7D391E053}"/>
    <cellStyle name="Table Value" xfId="4" xr:uid="{12A8F419-7835-4D32-9DE4-3256287B9B73}"/>
    <cellStyle name="Title 2" xfId="10" xr:uid="{17A8D878-315B-4091-B86C-C25ACA4C5949}"/>
    <cellStyle name="Total 2" xfId="26" xr:uid="{5B26CC11-CA94-4198-9C81-E564A1EC0E03}"/>
    <cellStyle name="Warning Text 2" xfId="23" xr:uid="{2A51FF55-D9B4-4376-9586-32B2782AECA1}"/>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E9D529D8-D04A-4195-A63C-3D9FEE86AED7}">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cpuc.ca.gov/industries-and-topics/electrical-energy/electric-power-procurement/long-term-procurement-planning/more-information-on-authorizing-procurement/irp-procurement-trac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BA7D6-6E54-45E9-B87E-2AE3EECAD570}">
  <dimension ref="A1:B12"/>
  <sheetViews>
    <sheetView zoomScale="115" zoomScaleNormal="115" workbookViewId="0">
      <selection activeCell="B15" sqref="B15"/>
    </sheetView>
  </sheetViews>
  <sheetFormatPr defaultColWidth="8.85546875" defaultRowHeight="15"/>
  <cols>
    <col min="1" max="1" width="16" style="4" customWidth="1"/>
    <col min="2" max="2" width="171.140625" style="4" customWidth="1"/>
    <col min="3" max="16384" width="8.85546875" style="4"/>
  </cols>
  <sheetData>
    <row r="1" spans="1:2">
      <c r="A1" s="6" t="s">
        <v>0</v>
      </c>
      <c r="B1" s="7"/>
    </row>
    <row r="2" spans="1:2">
      <c r="A2" s="10" t="s">
        <v>1</v>
      </c>
      <c r="B2" s="9"/>
    </row>
    <row r="3" spans="1:2" ht="33.75" customHeight="1">
      <c r="A3" s="7"/>
      <c r="B3" s="9" t="s">
        <v>2</v>
      </c>
    </row>
    <row r="4" spans="1:2">
      <c r="A4" s="8"/>
      <c r="B4" s="8" t="s">
        <v>3</v>
      </c>
    </row>
    <row r="5" spans="1:2" ht="30.6" customHeight="1">
      <c r="A5" s="8"/>
      <c r="B5" s="17" t="s">
        <v>4</v>
      </c>
    </row>
    <row r="7" spans="1:2">
      <c r="A7" s="8"/>
      <c r="B7" s="8" t="s">
        <v>5</v>
      </c>
    </row>
    <row r="9" spans="1:2">
      <c r="A9" s="3" t="s">
        <v>6</v>
      </c>
      <c r="B9" s="3" t="s">
        <v>7</v>
      </c>
    </row>
    <row r="10" spans="1:2">
      <c r="A10" s="2">
        <v>45079</v>
      </c>
      <c r="B10" s="3" t="s">
        <v>8</v>
      </c>
    </row>
    <row r="11" spans="1:2">
      <c r="A11" s="2">
        <v>45608</v>
      </c>
      <c r="B11" s="3" t="s">
        <v>8</v>
      </c>
    </row>
    <row r="12" spans="1:2">
      <c r="A12" s="2">
        <v>45628</v>
      </c>
      <c r="B12" s="3" t="s">
        <v>8</v>
      </c>
    </row>
  </sheetData>
  <hyperlinks>
    <hyperlink ref="B5" r:id="rId1" xr:uid="{A78A3DDC-2C9A-4410-B04A-24F405B3AEE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46365-1D0F-4B7A-888C-7E5D82DDF00F}">
  <dimension ref="A1:R43"/>
  <sheetViews>
    <sheetView tabSelected="1" zoomScaleNormal="100" workbookViewId="0">
      <pane xSplit="1" topLeftCell="B19" activePane="topRight" state="frozen"/>
      <selection pane="topRight" activeCell="I35" sqref="I35:K35"/>
    </sheetView>
  </sheetViews>
  <sheetFormatPr defaultColWidth="8.85546875" defaultRowHeight="15"/>
  <cols>
    <col min="1" max="1" width="52.7109375" style="4" customWidth="1"/>
    <col min="2" max="2" width="14.140625" style="4" customWidth="1"/>
    <col min="3" max="3" width="13.5703125" style="4" bestFit="1" customWidth="1"/>
    <col min="4" max="4" width="13.5703125" style="35" customWidth="1"/>
    <col min="5" max="6" width="10.7109375" style="35" customWidth="1"/>
    <col min="7" max="7" width="15.28515625" style="35" customWidth="1"/>
    <col min="8" max="8" width="14.140625" style="35" customWidth="1"/>
    <col min="9" max="12" width="10.7109375" style="35" customWidth="1"/>
    <col min="13" max="13" width="10.7109375" style="35" bestFit="1" customWidth="1"/>
    <col min="14" max="14" width="17.5703125" style="4" customWidth="1"/>
    <col min="15" max="17" width="8.85546875" style="4"/>
    <col min="18" max="18" width="9.28515625" style="4" bestFit="1" customWidth="1"/>
    <col min="19" max="16384" width="8.85546875" style="4"/>
  </cols>
  <sheetData>
    <row r="1" spans="1:18" ht="64.5">
      <c r="A1" s="11" t="s">
        <v>9</v>
      </c>
      <c r="B1" s="12" t="s">
        <v>10</v>
      </c>
      <c r="C1" s="11" t="s">
        <v>11</v>
      </c>
      <c r="D1" s="26">
        <v>2023</v>
      </c>
      <c r="E1" s="26">
        <v>2024</v>
      </c>
      <c r="F1" s="26">
        <v>2025</v>
      </c>
      <c r="G1" s="26" t="s">
        <v>12</v>
      </c>
      <c r="H1" s="26">
        <v>2026</v>
      </c>
      <c r="I1" s="26">
        <v>2027</v>
      </c>
      <c r="J1" s="26" t="s">
        <v>13</v>
      </c>
      <c r="K1" s="26" t="s">
        <v>14</v>
      </c>
      <c r="L1" s="26" t="s">
        <v>15</v>
      </c>
      <c r="M1" s="26" t="s">
        <v>16</v>
      </c>
    </row>
    <row r="2" spans="1:18" ht="15.75">
      <c r="A2" s="1" t="s">
        <v>17</v>
      </c>
      <c r="B2" s="1" t="s">
        <v>18</v>
      </c>
      <c r="C2" s="1" t="s">
        <v>19</v>
      </c>
      <c r="D2" s="24">
        <v>3</v>
      </c>
      <c r="E2" s="24">
        <v>8</v>
      </c>
      <c r="F2" s="24">
        <v>2</v>
      </c>
      <c r="G2" s="24">
        <v>3</v>
      </c>
      <c r="H2" s="25">
        <v>3</v>
      </c>
      <c r="I2" s="25">
        <v>3</v>
      </c>
      <c r="J2" s="25">
        <v>1.5</v>
      </c>
      <c r="K2" s="25">
        <v>1.5</v>
      </c>
      <c r="L2" s="24">
        <v>3</v>
      </c>
      <c r="M2" s="24">
        <v>22</v>
      </c>
      <c r="O2" s="16"/>
    </row>
    <row r="3" spans="1:18" ht="15.75">
      <c r="A3" s="5" t="s">
        <v>20</v>
      </c>
      <c r="B3" s="5" t="s">
        <v>21</v>
      </c>
      <c r="C3" s="5" t="s">
        <v>19</v>
      </c>
      <c r="D3" s="24">
        <v>7</v>
      </c>
      <c r="E3" s="24">
        <v>20</v>
      </c>
      <c r="F3" s="24">
        <v>5</v>
      </c>
      <c r="G3" s="24">
        <v>8</v>
      </c>
      <c r="H3" s="25">
        <v>14</v>
      </c>
      <c r="I3" s="25">
        <v>14</v>
      </c>
      <c r="J3" s="25">
        <v>3.5</v>
      </c>
      <c r="K3" s="25">
        <v>3.5</v>
      </c>
      <c r="L3" s="24">
        <v>7</v>
      </c>
      <c r="M3" s="24">
        <v>67</v>
      </c>
      <c r="O3" s="16"/>
    </row>
    <row r="4" spans="1:18" ht="15.75">
      <c r="A4" s="5" t="s">
        <v>22</v>
      </c>
      <c r="B4" s="5" t="s">
        <v>23</v>
      </c>
      <c r="C4" s="5" t="s">
        <v>19</v>
      </c>
      <c r="D4" s="24">
        <v>0</v>
      </c>
      <c r="E4" s="24">
        <v>0</v>
      </c>
      <c r="F4" s="24">
        <v>0</v>
      </c>
      <c r="G4" s="24">
        <v>0</v>
      </c>
      <c r="H4" s="25">
        <v>0</v>
      </c>
      <c r="I4" s="25">
        <v>0</v>
      </c>
      <c r="J4" s="25">
        <v>0</v>
      </c>
      <c r="K4" s="25">
        <v>0</v>
      </c>
      <c r="L4" s="24">
        <v>0</v>
      </c>
      <c r="M4" s="24">
        <f t="shared" ref="M3:M34" si="0">D4+E4+F4+H4+I4+L4</f>
        <v>0</v>
      </c>
      <c r="O4" s="16"/>
      <c r="R4" s="21"/>
    </row>
    <row r="5" spans="1:18" ht="15.75">
      <c r="A5" s="1" t="s">
        <v>24</v>
      </c>
      <c r="B5" s="1" t="s">
        <v>25</v>
      </c>
      <c r="C5" s="1" t="s">
        <v>19</v>
      </c>
      <c r="D5" s="24">
        <v>118</v>
      </c>
      <c r="E5" s="24">
        <v>354</v>
      </c>
      <c r="F5" s="24">
        <v>157</v>
      </c>
      <c r="G5" s="24">
        <v>148</v>
      </c>
      <c r="H5" s="25">
        <v>117</v>
      </c>
      <c r="I5" s="25">
        <v>117</v>
      </c>
      <c r="J5" s="25">
        <v>59</v>
      </c>
      <c r="K5" s="25">
        <v>59</v>
      </c>
      <c r="L5" s="24">
        <v>118</v>
      </c>
      <c r="M5" s="24">
        <v>981</v>
      </c>
      <c r="O5" s="16"/>
      <c r="R5" s="21"/>
    </row>
    <row r="6" spans="1:18" ht="15.75">
      <c r="A6" s="1" t="s">
        <v>26</v>
      </c>
      <c r="B6" s="1" t="s">
        <v>27</v>
      </c>
      <c r="C6" s="1" t="s">
        <v>19</v>
      </c>
      <c r="D6" s="24">
        <v>31</v>
      </c>
      <c r="E6" s="24">
        <v>93</v>
      </c>
      <c r="F6" s="24">
        <v>23</v>
      </c>
      <c r="G6" s="24">
        <v>39</v>
      </c>
      <c r="H6" s="25">
        <v>31</v>
      </c>
      <c r="I6" s="25">
        <v>31</v>
      </c>
      <c r="J6" s="25">
        <v>15.5</v>
      </c>
      <c r="K6" s="25">
        <v>15.5</v>
      </c>
      <c r="L6" s="24">
        <v>31</v>
      </c>
      <c r="M6" s="24">
        <v>240</v>
      </c>
      <c r="O6" s="16"/>
      <c r="R6" s="21"/>
    </row>
    <row r="7" spans="1:18" ht="15.75">
      <c r="A7" s="5" t="s">
        <v>28</v>
      </c>
      <c r="B7" s="5" t="s">
        <v>29</v>
      </c>
      <c r="C7" s="5" t="s">
        <v>19</v>
      </c>
      <c r="D7" s="24">
        <v>6</v>
      </c>
      <c r="E7" s="24">
        <v>18</v>
      </c>
      <c r="F7" s="24">
        <v>2.75</v>
      </c>
      <c r="G7" s="24">
        <v>5.75</v>
      </c>
      <c r="H7" s="25">
        <v>4</v>
      </c>
      <c r="I7" s="25">
        <v>4</v>
      </c>
      <c r="J7" s="25">
        <v>4</v>
      </c>
      <c r="K7" s="25">
        <v>3</v>
      </c>
      <c r="L7" s="24">
        <v>7</v>
      </c>
      <c r="M7" s="24">
        <v>41.75</v>
      </c>
      <c r="O7" s="16"/>
      <c r="R7" s="22"/>
    </row>
    <row r="8" spans="1:18" ht="15.75">
      <c r="A8" s="1" t="s">
        <v>30</v>
      </c>
      <c r="B8" s="1" t="s">
        <v>31</v>
      </c>
      <c r="C8" s="1" t="s">
        <v>19</v>
      </c>
      <c r="D8" s="24">
        <v>73</v>
      </c>
      <c r="E8" s="24">
        <v>218</v>
      </c>
      <c r="F8" s="24">
        <v>55</v>
      </c>
      <c r="G8" s="24">
        <v>91</v>
      </c>
      <c r="H8" s="25">
        <v>68</v>
      </c>
      <c r="I8" s="25">
        <v>68</v>
      </c>
      <c r="J8" s="25">
        <v>36.5</v>
      </c>
      <c r="K8" s="25">
        <v>36.5</v>
      </c>
      <c r="L8" s="24">
        <v>73</v>
      </c>
      <c r="M8" s="24">
        <v>555</v>
      </c>
      <c r="O8" s="16"/>
    </row>
    <row r="9" spans="1:18" ht="15.75">
      <c r="A9" s="1" t="s">
        <v>32</v>
      </c>
      <c r="B9" s="1" t="s">
        <v>33</v>
      </c>
      <c r="C9" s="1" t="s">
        <v>19</v>
      </c>
      <c r="D9" s="24">
        <v>0.3</v>
      </c>
      <c r="E9" s="24">
        <v>1</v>
      </c>
      <c r="F9" s="24">
        <v>0.3</v>
      </c>
      <c r="G9" s="24">
        <v>0.4</v>
      </c>
      <c r="H9" s="25">
        <v>0.4</v>
      </c>
      <c r="I9" s="25">
        <v>0.4</v>
      </c>
      <c r="J9" s="25">
        <v>0.15</v>
      </c>
      <c r="K9" s="25">
        <v>0.15</v>
      </c>
      <c r="L9" s="24">
        <v>0.3</v>
      </c>
      <c r="M9" s="24">
        <v>2.7</v>
      </c>
      <c r="O9" s="16"/>
    </row>
    <row r="10" spans="1:18" ht="15.75">
      <c r="A10" s="1" t="s">
        <v>34</v>
      </c>
      <c r="B10" s="1" t="s">
        <v>35</v>
      </c>
      <c r="C10" s="1" t="s">
        <v>19</v>
      </c>
      <c r="D10" s="24">
        <v>6</v>
      </c>
      <c r="E10" s="24">
        <v>19</v>
      </c>
      <c r="F10" s="24">
        <v>5</v>
      </c>
      <c r="G10" s="24">
        <v>8</v>
      </c>
      <c r="H10" s="25">
        <v>7</v>
      </c>
      <c r="I10" s="25">
        <v>7</v>
      </c>
      <c r="J10" s="25">
        <v>3</v>
      </c>
      <c r="K10" s="25">
        <v>3</v>
      </c>
      <c r="L10" s="24">
        <v>6</v>
      </c>
      <c r="M10" s="24">
        <v>50</v>
      </c>
      <c r="O10" s="16"/>
    </row>
    <row r="11" spans="1:18" ht="15.75">
      <c r="A11" s="1" t="s">
        <v>36</v>
      </c>
      <c r="B11" s="1" t="s">
        <v>37</v>
      </c>
      <c r="C11" s="1" t="s">
        <v>19</v>
      </c>
      <c r="D11" s="24">
        <v>51</v>
      </c>
      <c r="E11" s="24">
        <v>152</v>
      </c>
      <c r="F11" s="24">
        <v>154</v>
      </c>
      <c r="G11" s="24">
        <v>63</v>
      </c>
      <c r="H11" s="25">
        <v>55</v>
      </c>
      <c r="I11" s="25">
        <v>55</v>
      </c>
      <c r="J11" s="25">
        <v>25.5</v>
      </c>
      <c r="K11" s="25">
        <v>25.5</v>
      </c>
      <c r="L11" s="24">
        <v>51</v>
      </c>
      <c r="M11" s="24">
        <v>518</v>
      </c>
      <c r="O11" s="16"/>
    </row>
    <row r="12" spans="1:18" ht="15.75">
      <c r="A12" s="1" t="s">
        <v>38</v>
      </c>
      <c r="B12" s="1" t="s">
        <v>39</v>
      </c>
      <c r="C12" s="1" t="s">
        <v>19</v>
      </c>
      <c r="D12" s="24">
        <v>58</v>
      </c>
      <c r="E12" s="24">
        <v>173</v>
      </c>
      <c r="F12" s="24">
        <v>43</v>
      </c>
      <c r="G12" s="24">
        <v>72</v>
      </c>
      <c r="H12" s="25">
        <v>61</v>
      </c>
      <c r="I12" s="25">
        <v>61</v>
      </c>
      <c r="J12" s="25">
        <v>29</v>
      </c>
      <c r="K12" s="25">
        <v>29</v>
      </c>
      <c r="L12" s="24">
        <v>58</v>
      </c>
      <c r="M12" s="24">
        <v>454</v>
      </c>
      <c r="O12" s="16"/>
    </row>
    <row r="13" spans="1:18" ht="15.75">
      <c r="A13" s="5" t="s">
        <v>40</v>
      </c>
      <c r="B13" s="5" t="s">
        <v>41</v>
      </c>
      <c r="C13" s="5" t="s">
        <v>19</v>
      </c>
      <c r="D13" s="27">
        <v>0</v>
      </c>
      <c r="E13" s="27">
        <v>0</v>
      </c>
      <c r="F13" s="27">
        <v>0</v>
      </c>
      <c r="G13" s="27">
        <v>0</v>
      </c>
      <c r="H13" s="25">
        <v>38</v>
      </c>
      <c r="I13" s="25">
        <v>38</v>
      </c>
      <c r="J13" s="25">
        <v>0</v>
      </c>
      <c r="K13" s="25">
        <v>0</v>
      </c>
      <c r="L13" s="24">
        <v>0</v>
      </c>
      <c r="M13" s="24">
        <v>76</v>
      </c>
      <c r="O13" s="16"/>
    </row>
    <row r="14" spans="1:18" ht="15.75">
      <c r="A14" s="5" t="s">
        <v>42</v>
      </c>
      <c r="B14" s="5" t="s">
        <v>43</v>
      </c>
      <c r="C14" s="5" t="s">
        <v>19</v>
      </c>
      <c r="D14" s="27">
        <v>0</v>
      </c>
      <c r="E14" s="27">
        <v>0</v>
      </c>
      <c r="F14" s="27">
        <v>0</v>
      </c>
      <c r="G14" s="27">
        <v>0</v>
      </c>
      <c r="H14" s="25">
        <v>6</v>
      </c>
      <c r="I14" s="25">
        <v>6</v>
      </c>
      <c r="J14" s="25">
        <v>0</v>
      </c>
      <c r="K14" s="25">
        <v>0</v>
      </c>
      <c r="L14" s="24">
        <v>0</v>
      </c>
      <c r="M14" s="24">
        <v>12</v>
      </c>
      <c r="O14" s="16"/>
    </row>
    <row r="15" spans="1:18" ht="15.75">
      <c r="A15" s="1" t="s">
        <v>44</v>
      </c>
      <c r="B15" s="1" t="s">
        <v>45</v>
      </c>
      <c r="C15" s="1" t="s">
        <v>19</v>
      </c>
      <c r="D15" s="24">
        <v>38</v>
      </c>
      <c r="E15" s="24">
        <v>113</v>
      </c>
      <c r="F15" s="24">
        <v>51</v>
      </c>
      <c r="G15" s="24">
        <v>47</v>
      </c>
      <c r="H15" s="25">
        <v>35</v>
      </c>
      <c r="I15" s="25">
        <v>35</v>
      </c>
      <c r="J15" s="25">
        <v>19</v>
      </c>
      <c r="K15" s="25">
        <v>19</v>
      </c>
      <c r="L15" s="24">
        <v>38</v>
      </c>
      <c r="M15" s="24">
        <v>310</v>
      </c>
      <c r="O15" s="16"/>
    </row>
    <row r="16" spans="1:18" ht="15.75">
      <c r="A16" s="1" t="s">
        <v>46</v>
      </c>
      <c r="B16" s="1" t="s">
        <v>47</v>
      </c>
      <c r="C16" s="1" t="s">
        <v>48</v>
      </c>
      <c r="D16" s="24">
        <v>400</v>
      </c>
      <c r="E16" s="24">
        <v>1201</v>
      </c>
      <c r="F16" s="24">
        <v>300</v>
      </c>
      <c r="G16" s="24">
        <v>500</v>
      </c>
      <c r="H16" s="25">
        <v>388</v>
      </c>
      <c r="I16" s="25">
        <v>388</v>
      </c>
      <c r="J16" s="25">
        <v>200</v>
      </c>
      <c r="K16" s="25">
        <v>200</v>
      </c>
      <c r="L16" s="24">
        <v>400</v>
      </c>
      <c r="M16" s="24">
        <v>3077</v>
      </c>
      <c r="O16" s="16"/>
    </row>
    <row r="17" spans="1:15" ht="15.75">
      <c r="A17" s="1" t="s">
        <v>49</v>
      </c>
      <c r="B17" s="1" t="s">
        <v>50</v>
      </c>
      <c r="C17" s="1" t="s">
        <v>51</v>
      </c>
      <c r="D17" s="24">
        <v>77</v>
      </c>
      <c r="E17" s="24">
        <v>230</v>
      </c>
      <c r="F17" s="24">
        <v>58</v>
      </c>
      <c r="G17" s="24">
        <v>96</v>
      </c>
      <c r="H17" s="25">
        <v>73.626745561803588</v>
      </c>
      <c r="I17" s="25">
        <v>73.626745561803588</v>
      </c>
      <c r="J17" s="25">
        <v>38.5</v>
      </c>
      <c r="K17" s="25">
        <v>38.5</v>
      </c>
      <c r="L17" s="24">
        <v>77</v>
      </c>
      <c r="M17" s="24">
        <f t="shared" si="0"/>
        <v>589.2534911236072</v>
      </c>
      <c r="O17" s="16"/>
    </row>
    <row r="18" spans="1:15" ht="15.75">
      <c r="A18" s="1" t="s">
        <v>52</v>
      </c>
      <c r="B18" s="1" t="s">
        <v>53</v>
      </c>
      <c r="C18" s="1" t="s">
        <v>19</v>
      </c>
      <c r="D18" s="24">
        <v>12</v>
      </c>
      <c r="E18" s="24">
        <v>37</v>
      </c>
      <c r="F18" s="24">
        <v>9</v>
      </c>
      <c r="G18" s="24">
        <v>15</v>
      </c>
      <c r="H18" s="25">
        <v>19</v>
      </c>
      <c r="I18" s="25">
        <v>19</v>
      </c>
      <c r="J18" s="25">
        <v>6</v>
      </c>
      <c r="K18" s="25">
        <v>6</v>
      </c>
      <c r="L18" s="24">
        <v>12</v>
      </c>
      <c r="M18" s="24">
        <v>108</v>
      </c>
      <c r="O18" s="16"/>
    </row>
    <row r="19" spans="1:15" ht="15.75">
      <c r="A19" s="5" t="s">
        <v>54</v>
      </c>
      <c r="B19" s="5" t="s">
        <v>55</v>
      </c>
      <c r="C19" s="5" t="s">
        <v>19</v>
      </c>
      <c r="D19" s="24">
        <v>5</v>
      </c>
      <c r="E19" s="24">
        <v>14</v>
      </c>
      <c r="F19" s="24">
        <v>3</v>
      </c>
      <c r="G19" s="24">
        <v>6</v>
      </c>
      <c r="H19" s="25">
        <v>4</v>
      </c>
      <c r="I19" s="25">
        <v>4</v>
      </c>
      <c r="J19" s="25">
        <v>2.5</v>
      </c>
      <c r="K19" s="25">
        <v>2.5</v>
      </c>
      <c r="L19" s="24">
        <v>5</v>
      </c>
      <c r="M19" s="24">
        <v>35</v>
      </c>
      <c r="O19" s="16"/>
    </row>
    <row r="20" spans="1:15" ht="15.75">
      <c r="A20" s="1" t="s">
        <v>56</v>
      </c>
      <c r="B20" s="1" t="s">
        <v>57</v>
      </c>
      <c r="C20" s="1" t="s">
        <v>19</v>
      </c>
      <c r="D20" s="24">
        <v>2</v>
      </c>
      <c r="E20" s="24">
        <v>7</v>
      </c>
      <c r="F20" s="24">
        <v>2</v>
      </c>
      <c r="G20" s="24">
        <v>3</v>
      </c>
      <c r="H20" s="25">
        <v>2</v>
      </c>
      <c r="I20" s="25">
        <v>2</v>
      </c>
      <c r="J20" s="25">
        <v>1</v>
      </c>
      <c r="K20" s="25">
        <v>1</v>
      </c>
      <c r="L20" s="24">
        <v>2</v>
      </c>
      <c r="M20" s="24">
        <v>17</v>
      </c>
      <c r="O20" s="16"/>
    </row>
    <row r="21" spans="1:15" ht="15.75">
      <c r="A21" s="1" t="s">
        <v>58</v>
      </c>
      <c r="B21" s="1" t="s">
        <v>59</v>
      </c>
      <c r="C21" s="1" t="s">
        <v>19</v>
      </c>
      <c r="D21" s="24">
        <v>7</v>
      </c>
      <c r="E21" s="24">
        <v>20</v>
      </c>
      <c r="F21" s="24">
        <v>5</v>
      </c>
      <c r="G21" s="24">
        <v>8</v>
      </c>
      <c r="H21" s="25">
        <v>7</v>
      </c>
      <c r="I21" s="25">
        <v>7</v>
      </c>
      <c r="J21" s="25">
        <v>3.5</v>
      </c>
      <c r="K21" s="25">
        <v>3.5</v>
      </c>
      <c r="L21" s="24">
        <v>7</v>
      </c>
      <c r="M21" s="24">
        <v>53</v>
      </c>
      <c r="O21" s="16"/>
    </row>
    <row r="22" spans="1:15" ht="15.75">
      <c r="A22" s="1" t="s">
        <v>60</v>
      </c>
      <c r="B22" s="1" t="s">
        <v>61</v>
      </c>
      <c r="C22" s="1" t="s">
        <v>19</v>
      </c>
      <c r="D22" s="24">
        <v>3</v>
      </c>
      <c r="E22" s="24">
        <v>9</v>
      </c>
      <c r="F22" s="24">
        <v>2</v>
      </c>
      <c r="G22" s="24">
        <v>4</v>
      </c>
      <c r="H22" s="25">
        <v>3</v>
      </c>
      <c r="I22" s="25">
        <v>3</v>
      </c>
      <c r="J22" s="25">
        <v>1.5</v>
      </c>
      <c r="K22" s="25">
        <v>1.5</v>
      </c>
      <c r="L22" s="24">
        <v>3</v>
      </c>
      <c r="M22" s="24">
        <v>23</v>
      </c>
      <c r="O22" s="16"/>
    </row>
    <row r="23" spans="1:15" ht="15.75">
      <c r="A23" s="5" t="s">
        <v>62</v>
      </c>
      <c r="B23" s="5" t="s">
        <v>63</v>
      </c>
      <c r="C23" s="5" t="s">
        <v>19</v>
      </c>
      <c r="D23" s="24">
        <v>2</v>
      </c>
      <c r="E23" s="24">
        <v>7</v>
      </c>
      <c r="F23" s="24">
        <v>2</v>
      </c>
      <c r="G23" s="24">
        <v>3</v>
      </c>
      <c r="H23" s="25">
        <v>4</v>
      </c>
      <c r="I23" s="25">
        <v>4</v>
      </c>
      <c r="J23" s="25">
        <v>1</v>
      </c>
      <c r="K23" s="25">
        <v>1</v>
      </c>
      <c r="L23" s="24">
        <v>2</v>
      </c>
      <c r="M23" s="24">
        <v>21</v>
      </c>
      <c r="O23" s="16"/>
    </row>
    <row r="24" spans="1:15" ht="15.75">
      <c r="A24" s="1" t="s">
        <v>64</v>
      </c>
      <c r="B24" s="1" t="s">
        <v>65</v>
      </c>
      <c r="C24" s="1" t="s">
        <v>48</v>
      </c>
      <c r="D24" s="24">
        <v>705</v>
      </c>
      <c r="E24" s="24">
        <v>2114</v>
      </c>
      <c r="F24" s="24">
        <v>529</v>
      </c>
      <c r="G24" s="24">
        <v>880</v>
      </c>
      <c r="H24" s="25">
        <v>683.73461447677539</v>
      </c>
      <c r="I24" s="25">
        <v>683.73461447677539</v>
      </c>
      <c r="J24" s="25">
        <v>352.5</v>
      </c>
      <c r="K24" s="25">
        <v>352.5</v>
      </c>
      <c r="L24" s="24">
        <v>705</v>
      </c>
      <c r="M24" s="24">
        <v>5420.4692289535506</v>
      </c>
      <c r="O24" s="16"/>
    </row>
    <row r="25" spans="1:15" ht="15.75">
      <c r="A25" s="1" t="s">
        <v>66</v>
      </c>
      <c r="B25" s="1" t="s">
        <v>67</v>
      </c>
      <c r="C25" s="1" t="s">
        <v>51</v>
      </c>
      <c r="D25" s="24">
        <v>90</v>
      </c>
      <c r="E25" s="24">
        <v>271</v>
      </c>
      <c r="F25" s="24">
        <v>68</v>
      </c>
      <c r="G25" s="24">
        <v>113</v>
      </c>
      <c r="H25" s="25">
        <f>172.38/2</f>
        <v>86.19</v>
      </c>
      <c r="I25" s="25">
        <f>172.38/2</f>
        <v>86.19</v>
      </c>
      <c r="J25" s="25">
        <v>45</v>
      </c>
      <c r="K25" s="25">
        <v>45</v>
      </c>
      <c r="L25" s="24">
        <v>90</v>
      </c>
      <c r="M25" s="24">
        <f t="shared" si="0"/>
        <v>691.38000000000011</v>
      </c>
      <c r="O25" s="16"/>
    </row>
    <row r="26" spans="1:15" ht="15.75">
      <c r="A26" s="5" t="s">
        <v>68</v>
      </c>
      <c r="B26" s="5" t="s">
        <v>69</v>
      </c>
      <c r="C26" s="5" t="s">
        <v>19</v>
      </c>
      <c r="D26" s="28">
        <v>79.3</v>
      </c>
      <c r="E26" s="28">
        <v>237.4</v>
      </c>
      <c r="F26" s="28">
        <v>59.7</v>
      </c>
      <c r="G26" s="28">
        <v>98.9</v>
      </c>
      <c r="H26" s="29">
        <v>80</v>
      </c>
      <c r="I26" s="29">
        <v>80</v>
      </c>
      <c r="J26" s="29">
        <v>39.65</v>
      </c>
      <c r="K26" s="29">
        <v>39.65</v>
      </c>
      <c r="L26" s="28">
        <v>79.3</v>
      </c>
      <c r="M26" s="24">
        <v>615.70000000000005</v>
      </c>
      <c r="O26" s="16"/>
    </row>
    <row r="27" spans="1:15" ht="15.75">
      <c r="A27" s="18" t="s">
        <v>70</v>
      </c>
      <c r="B27" s="1" t="s">
        <v>71</v>
      </c>
      <c r="C27" s="18" t="s">
        <v>48</v>
      </c>
      <c r="D27" s="28">
        <v>82.7</v>
      </c>
      <c r="E27" s="28">
        <v>247.6</v>
      </c>
      <c r="F27" s="28">
        <v>62.3</v>
      </c>
      <c r="G27" s="28">
        <v>103.1</v>
      </c>
      <c r="H27" s="29">
        <v>72</v>
      </c>
      <c r="I27" s="29">
        <v>72</v>
      </c>
      <c r="J27" s="29">
        <v>41.35</v>
      </c>
      <c r="K27" s="29">
        <v>41.35</v>
      </c>
      <c r="L27" s="28">
        <v>82.7</v>
      </c>
      <c r="M27" s="24">
        <v>619.29999999999995</v>
      </c>
      <c r="O27" s="16"/>
    </row>
    <row r="28" spans="1:15" ht="15.75">
      <c r="A28" s="1" t="s">
        <v>72</v>
      </c>
      <c r="B28" s="1" t="s">
        <v>73</v>
      </c>
      <c r="C28" s="1" t="s">
        <v>51</v>
      </c>
      <c r="D28" s="24">
        <v>26</v>
      </c>
      <c r="E28" s="24">
        <v>80</v>
      </c>
      <c r="F28" s="24">
        <v>20</v>
      </c>
      <c r="G28" s="24">
        <v>33</v>
      </c>
      <c r="H28" s="25">
        <v>25.474395130105545</v>
      </c>
      <c r="I28" s="25">
        <v>25.474395130105545</v>
      </c>
      <c r="J28" s="25">
        <v>13</v>
      </c>
      <c r="K28" s="25">
        <v>13</v>
      </c>
      <c r="L28" s="24">
        <v>26</v>
      </c>
      <c r="M28" s="24">
        <f t="shared" si="0"/>
        <v>202.94879026021107</v>
      </c>
      <c r="O28" s="16"/>
    </row>
    <row r="29" spans="1:15" ht="15.75">
      <c r="A29" s="1" t="s">
        <v>74</v>
      </c>
      <c r="B29" s="1" t="s">
        <v>75</v>
      </c>
      <c r="C29" s="1" t="s">
        <v>19</v>
      </c>
      <c r="D29" s="24">
        <v>43</v>
      </c>
      <c r="E29" s="24">
        <v>129</v>
      </c>
      <c r="F29" s="24">
        <v>32</v>
      </c>
      <c r="G29" s="24">
        <v>54</v>
      </c>
      <c r="H29" s="25">
        <v>40</v>
      </c>
      <c r="I29" s="25">
        <v>40</v>
      </c>
      <c r="J29" s="25">
        <v>21.5</v>
      </c>
      <c r="K29" s="25">
        <v>21.5</v>
      </c>
      <c r="L29" s="24">
        <v>43</v>
      </c>
      <c r="M29" s="24">
        <v>327</v>
      </c>
      <c r="O29" s="16"/>
    </row>
    <row r="30" spans="1:15" ht="15.75">
      <c r="A30" s="1" t="s">
        <v>76</v>
      </c>
      <c r="B30" s="1" t="s">
        <v>77</v>
      </c>
      <c r="C30" s="1" t="s">
        <v>19</v>
      </c>
      <c r="D30" s="24">
        <v>2</v>
      </c>
      <c r="E30" s="24">
        <v>5</v>
      </c>
      <c r="F30" s="24">
        <v>1</v>
      </c>
      <c r="G30" s="24">
        <v>2</v>
      </c>
      <c r="H30" s="25">
        <v>2</v>
      </c>
      <c r="I30" s="25">
        <v>2</v>
      </c>
      <c r="J30" s="25">
        <v>1</v>
      </c>
      <c r="K30" s="25">
        <v>1</v>
      </c>
      <c r="L30" s="24">
        <v>2</v>
      </c>
      <c r="M30" s="24">
        <v>14</v>
      </c>
      <c r="O30" s="16"/>
    </row>
    <row r="31" spans="1:15" ht="15.75">
      <c r="A31" s="1" t="s">
        <v>78</v>
      </c>
      <c r="B31" s="1" t="s">
        <v>79</v>
      </c>
      <c r="C31" s="1" t="s">
        <v>19</v>
      </c>
      <c r="D31" s="24">
        <v>25</v>
      </c>
      <c r="E31" s="24">
        <v>74</v>
      </c>
      <c r="F31" s="24">
        <v>18</v>
      </c>
      <c r="G31" s="24">
        <v>31</v>
      </c>
      <c r="H31" s="25">
        <v>23</v>
      </c>
      <c r="I31" s="25">
        <v>23</v>
      </c>
      <c r="J31" s="25">
        <v>12.5</v>
      </c>
      <c r="K31" s="25">
        <v>12.5</v>
      </c>
      <c r="L31" s="24">
        <v>25</v>
      </c>
      <c r="M31" s="24">
        <v>188</v>
      </c>
      <c r="O31" s="16"/>
    </row>
    <row r="32" spans="1:15" ht="15.75">
      <c r="A32" s="1" t="s">
        <v>80</v>
      </c>
      <c r="B32" s="1" t="s">
        <v>81</v>
      </c>
      <c r="C32" s="1" t="s">
        <v>19</v>
      </c>
      <c r="D32" s="24">
        <v>41</v>
      </c>
      <c r="E32" s="24">
        <v>124</v>
      </c>
      <c r="F32" s="24">
        <v>31</v>
      </c>
      <c r="G32" s="24">
        <v>52</v>
      </c>
      <c r="H32" s="25">
        <v>40</v>
      </c>
      <c r="I32" s="25">
        <v>40</v>
      </c>
      <c r="J32" s="25">
        <v>20.5</v>
      </c>
      <c r="K32" s="25">
        <v>20.5</v>
      </c>
      <c r="L32" s="24">
        <v>41</v>
      </c>
      <c r="M32" s="24">
        <v>317</v>
      </c>
      <c r="O32" s="16"/>
    </row>
    <row r="33" spans="1:15" ht="15.75">
      <c r="A33" s="1" t="s">
        <v>82</v>
      </c>
      <c r="B33" s="1" t="s">
        <v>83</v>
      </c>
      <c r="C33" s="1" t="s">
        <v>19</v>
      </c>
      <c r="D33" s="24">
        <v>8</v>
      </c>
      <c r="E33" s="24">
        <v>23</v>
      </c>
      <c r="F33" s="24">
        <v>6</v>
      </c>
      <c r="G33" s="24">
        <v>10</v>
      </c>
      <c r="H33" s="25">
        <v>8</v>
      </c>
      <c r="I33" s="25">
        <v>8</v>
      </c>
      <c r="J33" s="25">
        <v>4</v>
      </c>
      <c r="K33" s="25">
        <v>4</v>
      </c>
      <c r="L33" s="24">
        <v>8</v>
      </c>
      <c r="M33" s="24">
        <v>61</v>
      </c>
      <c r="O33" s="16"/>
    </row>
    <row r="34" spans="1:15" ht="15.75">
      <c r="A34" s="13" t="s">
        <v>84</v>
      </c>
      <c r="B34" s="13" t="s">
        <v>85</v>
      </c>
      <c r="C34" s="13" t="s">
        <v>19</v>
      </c>
      <c r="D34" s="30">
        <v>0</v>
      </c>
      <c r="E34" s="30">
        <v>0</v>
      </c>
      <c r="F34" s="30">
        <v>0</v>
      </c>
      <c r="G34" s="30">
        <v>0</v>
      </c>
      <c r="H34" s="31">
        <v>0</v>
      </c>
      <c r="I34" s="31">
        <v>0</v>
      </c>
      <c r="J34" s="31">
        <v>0</v>
      </c>
      <c r="K34" s="31">
        <v>0</v>
      </c>
      <c r="L34" s="30">
        <v>0</v>
      </c>
      <c r="M34" s="30">
        <f t="shared" si="0"/>
        <v>0</v>
      </c>
      <c r="O34" s="16"/>
    </row>
    <row r="35" spans="1:15" ht="16.5">
      <c r="A35" s="1" t="s">
        <v>86</v>
      </c>
      <c r="B35" s="19"/>
      <c r="C35" s="20"/>
      <c r="D35" s="32">
        <f>ROUNDUP(SUM(D2:D34),0)</f>
        <v>2002</v>
      </c>
      <c r="E35" s="32">
        <f>ROUNDUP(SUM(E2:E34),0)</f>
        <v>5999</v>
      </c>
      <c r="F35" s="32">
        <f t="shared" ref="F35:M35" si="1">ROUNDUP(SUM(F2:F34),0)</f>
        <v>1707</v>
      </c>
      <c r="G35" s="32">
        <f t="shared" si="1"/>
        <v>2498</v>
      </c>
      <c r="H35" s="32">
        <f t="shared" si="1"/>
        <v>2001</v>
      </c>
      <c r="I35" s="32">
        <f t="shared" si="1"/>
        <v>2001</v>
      </c>
      <c r="J35" s="32">
        <f t="shared" si="1"/>
        <v>1002</v>
      </c>
      <c r="K35" s="32">
        <f t="shared" si="1"/>
        <v>1001</v>
      </c>
      <c r="L35" s="32">
        <f t="shared" si="1"/>
        <v>2003</v>
      </c>
      <c r="M35" s="32">
        <f t="shared" si="1"/>
        <v>15710</v>
      </c>
      <c r="O35" s="16"/>
    </row>
    <row r="36" spans="1:15" ht="15.75">
      <c r="A36" s="14"/>
      <c r="B36" s="14"/>
      <c r="C36" s="14"/>
      <c r="D36" s="33"/>
      <c r="E36" s="34"/>
      <c r="F36" s="34"/>
      <c r="G36" s="34"/>
      <c r="H36" s="34"/>
      <c r="I36" s="34"/>
      <c r="J36" s="34"/>
      <c r="K36" s="34"/>
      <c r="L36" s="34"/>
      <c r="M36" s="34"/>
      <c r="N36" s="15"/>
    </row>
    <row r="37" spans="1:15">
      <c r="A37" s="4" t="s">
        <v>87</v>
      </c>
    </row>
    <row r="38" spans="1:15">
      <c r="A38" s="4" t="s">
        <v>88</v>
      </c>
    </row>
    <row r="39" spans="1:15">
      <c r="A39" s="4" t="s">
        <v>89</v>
      </c>
    </row>
    <row r="40" spans="1:15" ht="31.15" customHeight="1">
      <c r="A40" s="23" t="s">
        <v>90</v>
      </c>
      <c r="B40" s="23"/>
      <c r="C40" s="23"/>
      <c r="D40" s="23"/>
      <c r="E40" s="23"/>
      <c r="F40" s="23"/>
      <c r="G40" s="23"/>
      <c r="H40" s="23"/>
      <c r="I40" s="23"/>
      <c r="J40" s="23"/>
      <c r="K40" s="23"/>
      <c r="L40" s="23"/>
      <c r="M40" s="23"/>
      <c r="N40" s="23"/>
    </row>
    <row r="41" spans="1:15">
      <c r="A41" s="4" t="s">
        <v>91</v>
      </c>
    </row>
    <row r="42" spans="1:15">
      <c r="A42" s="4" t="s">
        <v>92</v>
      </c>
    </row>
    <row r="43" spans="1:15">
      <c r="A43" s="4" t="s">
        <v>93</v>
      </c>
    </row>
  </sheetData>
  <autoFilter ref="A1:M35" xr:uid="{D1646365-1D0F-4B7A-888C-7E5D82DDF00F}"/>
  <mergeCells count="1">
    <mergeCell ref="A40:N4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4B75E45E5BCE46965C34C396CCE5BA" ma:contentTypeVersion="7" ma:contentTypeDescription="Create a new document." ma:contentTypeScope="" ma:versionID="f89f4df2b0837c3a0d53723e27090ccb">
  <xsd:schema xmlns:xsd="http://www.w3.org/2001/XMLSchema" xmlns:xs="http://www.w3.org/2001/XMLSchema" xmlns:p="http://schemas.microsoft.com/office/2006/metadata/properties" xmlns:ns2="64776ad0-39d4-4130-bf63-b73fdd226409" xmlns:ns3="263dcc5b-2454-4d67-bfd0-48987ca6b20e" targetNamespace="http://schemas.microsoft.com/office/2006/metadata/properties" ma:root="true" ma:fieldsID="b8e560660132a09a51f9cd1db0bd40cc" ns2:_="" ns3:_="">
    <xsd:import namespace="64776ad0-39d4-4130-bf63-b73fdd226409"/>
    <xsd:import namespace="263dcc5b-2454-4d67-bfd0-48987ca6b2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776ad0-39d4-4130-bf63-b73fdd2264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cc5b-2454-4d67-bfd0-48987ca6b2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A4C81F-E728-42D3-ADA0-79870FCCDABF}"/>
</file>

<file path=customXml/itemProps2.xml><?xml version="1.0" encoding="utf-8"?>
<ds:datastoreItem xmlns:ds="http://schemas.openxmlformats.org/officeDocument/2006/customXml" ds:itemID="{36D73FE9-78B7-4B8D-93F6-D1488D484B15}"/>
</file>

<file path=customXml/itemProps3.xml><?xml version="1.0" encoding="utf-8"?>
<ds:datastoreItem xmlns:ds="http://schemas.openxmlformats.org/officeDocument/2006/customXml" ds:itemID="{D071DD02-4CC6-40FE-A7DB-4BF332321EE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Goldmuntz, Sarah</dc:creator>
  <cp:keywords/>
  <dc:description/>
  <cp:lastModifiedBy/>
  <cp:revision/>
  <dcterms:created xsi:type="dcterms:W3CDTF">2023-05-30T16:50:30Z</dcterms:created>
  <dcterms:modified xsi:type="dcterms:W3CDTF">2024-12-02T21:27:47Z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0x010100E34B75E45E5BCE46965C34C396CCE5BA</vt:lpwstr>
  </property>
</Properties>
</file>