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01"/>
  <workbookPr/>
  <mc:AlternateContent xmlns:mc="http://schemas.openxmlformats.org/markup-compatibility/2006">
    <mc:Choice Requires="x15">
      <x15ac:absPath xmlns:x15ac="http://schemas.microsoft.com/office/spreadsheetml/2010/11/ac" url="https://sempra.sharepoint.com/teams/gassystemplanningoir/Shared Documents/G. Distribution Cost Ruling/SoCalGas Package/"/>
    </mc:Choice>
  </mc:AlternateContent>
  <xr:revisionPtr revIDLastSave="191" documentId="13_ncr:1_{39345283-9FA0-4719-805C-4BA2FA6EA187}" xr6:coauthVersionLast="47" xr6:coauthVersionMax="47" xr10:uidLastSave="{B474BCE7-B5DB-432F-AF75-ED39040E88D5}"/>
  <bookViews>
    <workbookView xWindow="-28920" yWindow="-120" windowWidth="29040" windowHeight="15720" firstSheet="1" activeTab="3" xr2:uid="{A13C0607-FD35-4581-82BA-B524E6225E68}"/>
  </bookViews>
  <sheets>
    <sheet name="Distribution Pipelines" sheetId="1" r:id="rId1"/>
    <sheet name="Medium-Pr Regulator Stations" sheetId="2" r:id="rId2"/>
    <sheet name="Directions" sheetId="3" r:id="rId3"/>
    <sheet name="Definitions" sheetId="4" r:id="rId4"/>
  </sheets>
  <definedNames>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0">'Distribution Pipelines'!$A$1:$E$14</definedName>
    <definedName name="_xlnm.Print_Area" localSheetId="1">'Medium-Pr Regulator Stations'!$A$1:$E$14</definedName>
    <definedName name="_xlnm.Print_Area" localSheetId="2">Directions!$B$1:$B$5</definedName>
    <definedName name="_xlnm.Print_Area" localSheetId="3">Definitions!$B$1:$B$40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<sst xmlns="http://schemas.openxmlformats.org/spreadsheetml/2006/main" count="124" uniqueCount="86">
  <si>
    <t>Row ID</t>
  </si>
  <si>
    <t>Row Name</t>
  </si>
  <si>
    <t>Value</t>
  </si>
  <si>
    <t>Definition [1]</t>
  </si>
  <si>
    <t>General Rate Case Citation (document and page number)</t>
  </si>
  <si>
    <t>G1</t>
  </si>
  <si>
    <t>Maintenance cost per service</t>
  </si>
  <si>
    <t>Average cost of gas distribution pipeline maintenance, per service. Calculated by adding G3 and G4, then dividing by G2. [2]</t>
  </si>
  <si>
    <t>NA</t>
  </si>
  <si>
    <t>G2</t>
  </si>
  <si>
    <t>Services</t>
  </si>
  <si>
    <t>Number of services operated by the utility.</t>
  </si>
  <si>
    <t>G3</t>
  </si>
  <si>
    <t>Total capital maintenance costs</t>
  </si>
  <si>
    <r>
      <rPr>
        <sz val="12"/>
        <color rgb="FF000000"/>
        <rFont val="Book Antiqua"/>
        <family val="1"/>
      </rPr>
      <t xml:space="preserve">Annual capital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 xml:space="preserve">pipeline replacement. </t>
    </r>
  </si>
  <si>
    <t>G4</t>
  </si>
  <si>
    <t>Total O&amp;M maintenance costs</t>
  </si>
  <si>
    <t>Annual operations and maintenance cost of all gas distribution main and service leak detection and prevention, maintenance, and repairs, excluding pipeline replacement. [3]</t>
  </si>
  <si>
    <t>G5</t>
  </si>
  <si>
    <t>[cost component]</t>
  </si>
  <si>
    <t>[value]</t>
  </si>
  <si>
    <t>[definition]</t>
  </si>
  <si>
    <t>[citation]</t>
  </si>
  <si>
    <t>G6</t>
  </si>
  <si>
    <t>G7</t>
  </si>
  <si>
    <t>…</t>
  </si>
  <si>
    <t>[1] All values are calculated as defined in the "Definition" column for every field that includes a cell calculation or equivalent field in "Definition."</t>
  </si>
  <si>
    <t>[2] "Definition" defines this field as (G3+G4)/G2 (Annual Cost divided by Number of Services), this value equals the Average Maintenance Cost for one year divided by the Total Number of Services Operated by the Utility. Total Loaded Cost per Total Number of Services across all 4 years is $109.29.</t>
  </si>
  <si>
    <t>[3] This value represents the Average Loaded Cost per Year. Total Loaded Cost across all 4 years (2021 to 2024) is $501,375,611.89.</t>
  </si>
  <si>
    <t>H1</t>
  </si>
  <si>
    <t>Maintenance cost per regulator station</t>
  </si>
  <si>
    <t>Average cost of maintaining gas distribution medium-pressure regulator stations, per service. Calculated by adding H3 and H4, then dividing by H2. [2]</t>
  </si>
  <si>
    <t>H2</t>
  </si>
  <si>
    <t>Regulator stations</t>
  </si>
  <si>
    <t>Number of gas distribution regulator stations operated by the utility.  Include only the medium-pressure stations included in the F4 total.</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</si>
  <si>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</si>
  <si>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</si>
  <si>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</si>
  <si>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t>Annual operations and maintenance cost of all medium-pressure gas distribution regulator station leak detection and prevention, maintenance, and repairs, excluding station replacement. [3]</t>
  </si>
  <si>
    <t>H5</t>
  </si>
  <si>
    <t>H6</t>
  </si>
  <si>
    <t>H7</t>
  </si>
  <si>
    <t>[2] "Definition" defines this field as (H3+H4)/H2 (Annual Cost divided by Number of Regulator Stations), this value equals the Average Maintenance Cost for one year divided by the Total Number of Regulator Stations Operated by the Utility. Total Loaded Cost per Total Regulator Stations across all 4 years is $6,169.62.</t>
  </si>
  <si>
    <t>[3] This value represents the Average Loaded Cost per Year. Total Loaded Cost across all 4 years (2021 to 2024) is $10,346,451.78.</t>
  </si>
  <si>
    <t>Distribution Pipelines</t>
  </si>
  <si>
    <r>
      <rPr>
        <sz val="13"/>
        <color rgb="FF000000"/>
        <rFont val="Book Antiqua"/>
      </rPr>
      <t>a.</t>
    </r>
    <r>
      <rPr>
        <sz val="7"/>
        <color rgb="FF000000"/>
        <rFont val="Times New Roman"/>
      </rPr>
      <t xml:space="preserve">    </t>
    </r>
    <r>
      <rPr>
        <sz val="13"/>
        <color rgb="FF000000"/>
        <rFont val="Book Antiqua"/>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</si>
  <si>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Medium-Pressure Regulator Stations</t>
  </si>
  <si>
    <r>
      <t>b.</t>
    </r>
    <r>
      <rPr>
        <sz val="7"/>
        <color theme="1"/>
        <rFont val="Times New Roman"/>
        <family val="1"/>
      </rPr>
      <t xml:space="preserve">    </t>
    </r>
    <r>
      <rPr>
        <sz val="13"/>
        <color theme="1"/>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</si>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</sst>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sz val="7"/>
      <color theme="1"/>
      <name val="Times New Roman"/>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i/>
      <sz val="12"/>
      <color rgb="FF000000"/>
      <name val="Book Antiqua"/>
      <family val="1"/>
    </font>
    <font>
      <sz val="13"/>
      <color rgb="FF000000"/>
      <name val="Book Antiqua"/>
      <family val="1"/>
    </font>
    <font>
      <i/>
      <sz val="12"/>
      <color theme="1"/>
      <name val="Book Antiqua"/>
    </font>
    <font>
      <sz val="13"/>
      <color rgb="FF000000"/>
      <name val="Book Antiqua"/>
    </font>
    <font>
      <sz val="7"/>
      <color rgb="FF000000"/>
      <name val="Times New Roman"/>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20">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0" xfId="0" applyFont="1"/>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wrapText="1"/>
    </xf>
    <xf numFmtId="0" fontId="4" fillId="0" borderId="3" xfId="0" applyFont="1" applyBorder="1" applyAlignment="1">
      <alignment vertical="center" wrapText="1"/>
    </xf>
    <xf numFmtId="0" fontId="12" fillId="0" borderId="0" xfId="1" applyFont="1" applyAlignment="1">
      <alignment horizontal="left" vertical="top" wrapText="1"/>
    </xf>
    <xf numFmtId="8" fontId="2" fillId="0" borderId="4" xfId="0" applyNumberFormat="1" applyFont="1" applyBorder="1" applyAlignment="1">
      <alignment vertical="center" wrapText="1"/>
    </xf>
    <xf numFmtId="0" fontId="15" fillId="0" borderId="4" xfId="0" applyFont="1" applyBorder="1" applyAlignment="1">
      <alignment vertical="center" wrapText="1"/>
    </xf>
    <xf numFmtId="164" fontId="2" fillId="0" borderId="4" xfId="0" applyNumberFormat="1" applyFont="1" applyBorder="1" applyAlignment="1">
      <alignment vertical="center" wrapText="1"/>
    </xf>
    <xf numFmtId="0" fontId="11" fillId="0" borderId="0" xfId="1" applyAlignment="1">
      <alignment horizontal="left" vertical="top" wrapText="1"/>
    </xf>
    <xf numFmtId="0" fontId="14" fillId="0" borderId="0" xfId="0" applyFont="1" applyAlignment="1">
      <alignment horizontal="left" vertical="top" wrapText="1" indent="12"/>
    </xf>
    <xf numFmtId="0" fontId="5" fillId="0" borderId="0" xfId="0" applyFont="1" applyAlignment="1">
      <alignment horizontal="left" vertical="top" wrapText="1" indent="12"/>
    </xf>
    <xf numFmtId="0" fontId="6"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dimension ref="A1:N14"/>
  <sheetViews>
    <sheetView workbookViewId="0">
      <selection activeCell="G8" sqref="G8"/>
    </sheetView>
  </sheetViews>
  <sheetFormatPr defaultColWidth="8.7109375" defaultRowHeight="15.75"/>
  <cols>
    <col min="1" max="1" width="13.42578125" style="8" customWidth="1"/>
    <col min="2" max="2" width="21.7109375" style="8" customWidth="1"/>
    <col min="3" max="3" width="18.140625" style="8" customWidth="1"/>
    <col min="4" max="4" width="65.28515625" style="8" customWidth="1"/>
    <col min="5" max="5" width="31.85546875" style="8" customWidth="1"/>
    <col min="6" max="16384" width="8.7109375" style="8"/>
  </cols>
  <sheetData>
    <row r="1" spans="1:14" ht="49.5">
      <c r="A1" s="1" t="s">
        <v>0</v>
      </c>
      <c r="B1" s="2" t="s">
        <v>1</v>
      </c>
      <c r="C1" s="2" t="s">
        <v>2</v>
      </c>
      <c r="D1" s="2" t="s">
        <v>3</v>
      </c>
      <c r="E1" s="1" t="s">
        <v>4</v>
      </c>
    </row>
    <row r="2" spans="1:14" ht="47.25">
      <c r="A2" s="4" t="s">
        <v>5</v>
      </c>
      <c r="B2" s="12" t="s">
        <v>6</v>
      </c>
      <c r="C2" s="13">
        <f>C5/C3</f>
        <v>27.322075909584925</v>
      </c>
      <c r="D2" s="7" t="s">
        <v>7</v>
      </c>
      <c r="E2" s="4" t="s">
        <v>8</v>
      </c>
    </row>
    <row r="3" spans="1:14" ht="49.5" customHeight="1">
      <c r="A3" s="4" t="s">
        <v>9</v>
      </c>
      <c r="B3" s="5" t="s">
        <v>10</v>
      </c>
      <c r="C3" s="7">
        <v>4587642</v>
      </c>
      <c r="D3" s="7" t="s">
        <v>11</v>
      </c>
      <c r="E3" s="9" t="s">
        <v>8</v>
      </c>
    </row>
    <row r="4" spans="1:14" ht="47.25">
      <c r="A4" s="4" t="s">
        <v>12</v>
      </c>
      <c r="B4" s="5" t="s">
        <v>13</v>
      </c>
      <c r="C4" s="5" t="s">
        <v>8</v>
      </c>
      <c r="D4" s="7" t="s">
        <v>14</v>
      </c>
      <c r="E4" s="9" t="s">
        <v>8</v>
      </c>
    </row>
    <row r="5" spans="1:14" ht="77.25" customHeight="1">
      <c r="A5" s="4" t="s">
        <v>15</v>
      </c>
      <c r="B5" s="5" t="s">
        <v>16</v>
      </c>
      <c r="C5" s="13">
        <v>125343902.97</v>
      </c>
      <c r="D5" s="7" t="s">
        <v>17</v>
      </c>
      <c r="E5" s="9" t="s">
        <v>8</v>
      </c>
    </row>
    <row r="6" spans="1:14">
      <c r="A6" s="4" t="s">
        <v>18</v>
      </c>
      <c r="B6" s="5" t="s">
        <v>19</v>
      </c>
      <c r="C6" s="5" t="s">
        <v>20</v>
      </c>
      <c r="D6" s="9" t="s">
        <v>21</v>
      </c>
      <c r="E6" s="9" t="s">
        <v>22</v>
      </c>
    </row>
    <row r="7" spans="1:14">
      <c r="A7" s="4" t="s">
        <v>23</v>
      </c>
      <c r="B7" s="5" t="s">
        <v>19</v>
      </c>
      <c r="C7" s="5" t="s">
        <v>20</v>
      </c>
      <c r="D7" s="9" t="s">
        <v>21</v>
      </c>
      <c r="E7" s="9" t="s">
        <v>22</v>
      </c>
    </row>
    <row r="8" spans="1:14">
      <c r="A8" s="4" t="s">
        <v>24</v>
      </c>
      <c r="B8" s="5" t="s">
        <v>19</v>
      </c>
      <c r="C8" s="5" t="s">
        <v>20</v>
      </c>
      <c r="D8" s="9" t="s">
        <v>21</v>
      </c>
      <c r="E8" s="9" t="s">
        <v>22</v>
      </c>
    </row>
    <row r="9" spans="1:14">
      <c r="A9" s="4" t="s">
        <v>25</v>
      </c>
      <c r="B9" s="5"/>
      <c r="C9" s="5"/>
      <c r="D9" s="9"/>
      <c r="E9" s="9"/>
    </row>
    <row r="12" spans="1:14">
      <c r="A12" s="14" t="s">
        <v>26</v>
      </c>
      <c r="B12" s="14"/>
      <c r="C12" s="14"/>
      <c r="D12" s="14"/>
      <c r="E12" s="14"/>
      <c r="F12" s="3"/>
      <c r="G12" s="3"/>
      <c r="H12" s="3"/>
      <c r="I12" s="3"/>
      <c r="J12" s="3"/>
      <c r="K12" s="3"/>
      <c r="L12" s="3"/>
      <c r="M12" s="3"/>
      <c r="N12" s="3"/>
    </row>
    <row r="13" spans="1:14" ht="38.25" customHeight="1">
      <c r="A13" s="14" t="s">
        <v>27</v>
      </c>
      <c r="B13" s="14"/>
      <c r="C13" s="14"/>
      <c r="D13" s="14"/>
      <c r="E13" s="14"/>
      <c r="F13" s="3"/>
      <c r="G13" s="3"/>
      <c r="H13" s="3"/>
      <c r="I13" s="3"/>
      <c r="J13" s="3"/>
      <c r="K13" s="3"/>
      <c r="L13" s="3"/>
      <c r="M13" s="3"/>
      <c r="N13" s="3"/>
    </row>
    <row r="14" spans="1:14" ht="36.75" customHeight="1">
      <c r="A14" s="14" t="s">
        <v>28</v>
      </c>
      <c r="B14" s="14"/>
      <c r="C14" s="14"/>
      <c r="D14" s="14"/>
      <c r="E14" s="14"/>
      <c r="F14" s="3"/>
      <c r="G14" s="3"/>
      <c r="H14" s="3"/>
      <c r="I14" s="3"/>
      <c r="J14" s="3"/>
      <c r="K14" s="3"/>
      <c r="L14" s="3"/>
      <c r="M14" s="3"/>
      <c r="N14" s="3"/>
    </row>
  </sheetData>
  <mergeCells count="3">
    <mergeCell ref="A12:E12"/>
    <mergeCell ref="A13:E13"/>
    <mergeCell ref="A14:E14"/>
  </mergeCells>
  <hyperlinks>
    <hyperlink ref="A12" location="_ftnref2" display="_ftnref2" xr:uid="{7C854506-81EF-45ED-8EDA-76FF945DE01E}"/>
    <hyperlink ref="A12:E12" location="'Distribution Pipelines'!D1" display="[1] All values are calculated as defined in the &quot;Definition&quot; column for every field that includes a cell calculation or equivalent field in &quot;Definition&quot;." xr:uid="{01328542-E4F4-4441-BC51-8BAEEAB8CA12}"/>
    <hyperlink ref="A13" location="_ftnref2" display="_ftnref2" xr:uid="{3168672B-4D2D-41F0-B57B-60F9235BBE79}"/>
    <hyperlink ref="A13:E13" location="'Distribution Pipelines'!C2" display="[2] &quot;Definition&quot; defines this field as (G3+G4)/G2 (Annual Cost divided by Number of Services), this value equals the Average Maintenance Cost for one year divided by the Total Number of Services Operated by the Utility. Total Loaded Cost per Total Regulator Stations Replaced across all 4 years = $109.29" xr:uid="{9FE44F28-F51D-4A00-AD08-311EAD9E2AA8}"/>
    <hyperlink ref="A14" location="_ftnref2" display="_ftnref2" xr:uid="{8CEED89D-1330-4BB4-BFA3-DB4E5D8F9C8B}"/>
    <hyperlink ref="A14:E14" location="'Distribution Pipelines'!C5" display="[3] This value represents the Average Loaded Cost per Year. Total Loaded Cost across all 4 years (2021 to 2024) =$501,375,611.89" xr:uid="{06E68FDE-9219-4E05-A99D-EB56F53F81F3}"/>
    <hyperlink ref="D1" location="'Distribution Pipelines'!A12" display="Definition [1]" xr:uid="{9EFD9364-5541-4874-9786-42208EDF1CE7}"/>
    <hyperlink ref="D2" location="'Distribution Pipelines'!A13" display="Average cost of gas distribution pipeline maintenance, per service. Calculated by adding G3 and G4, then dividing by G2. [2]" xr:uid="{E4F12686-9EEB-48CA-AF14-FC7B3C5F3889}"/>
    <hyperlink ref="D5" location="'Distribution Pipelines'!A14" display="Annual operations and maintenance cost of all gas distribution main and service leak detection and prevention, maintenance, and repairs, excluding pipeline replacement. [3]" xr:uid="{5EA88265-C207-42B7-AAA2-CEC81E9BF0A6}"/>
  </hyperlinks>
  <printOptions horizontalCentered="1"/>
  <pageMargins left="0.7" right="0.7" top="0.75" bottom="0.75" header="0.3" footer="0.3"/>
  <pageSetup paperSize="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dimension ref="A1:N14"/>
  <sheetViews>
    <sheetView workbookViewId="0">
      <selection sqref="A1:E14"/>
    </sheetView>
  </sheetViews>
  <sheetFormatPr defaultColWidth="8.7109375" defaultRowHeight="15.75"/>
  <cols>
    <col min="1" max="1" width="13.42578125" style="8" customWidth="1"/>
    <col min="2" max="2" width="21.42578125" style="8" customWidth="1"/>
    <col min="3" max="3" width="18.85546875" style="8" customWidth="1"/>
    <col min="4" max="4" width="52.85546875" style="8" customWidth="1"/>
    <col min="5" max="5" width="31.85546875" style="8" customWidth="1"/>
    <col min="6" max="6" width="26" style="8" customWidth="1"/>
    <col min="7" max="16384" width="8.7109375" style="8"/>
  </cols>
  <sheetData>
    <row r="1" spans="1:14" ht="49.5">
      <c r="A1" s="1" t="s">
        <v>0</v>
      </c>
      <c r="B1" s="2" t="s">
        <v>1</v>
      </c>
      <c r="C1" s="2" t="s">
        <v>2</v>
      </c>
      <c r="D1" s="2" t="s">
        <v>3</v>
      </c>
      <c r="E1" s="1" t="s">
        <v>4</v>
      </c>
    </row>
    <row r="2" spans="1:14" ht="66" customHeight="1">
      <c r="A2" s="4" t="s">
        <v>29</v>
      </c>
      <c r="B2" s="12" t="s">
        <v>30</v>
      </c>
      <c r="C2" s="11">
        <f>C5/C3</f>
        <v>1542.4048598688134</v>
      </c>
      <c r="D2" s="9" t="s">
        <v>31</v>
      </c>
      <c r="E2" s="4" t="s">
        <v>8</v>
      </c>
    </row>
    <row r="3" spans="1:14" ht="47.25">
      <c r="A3" s="4" t="s">
        <v>32</v>
      </c>
      <c r="B3" s="5" t="s">
        <v>33</v>
      </c>
      <c r="C3" s="5">
        <v>1677</v>
      </c>
      <c r="D3" s="9" t="s">
        <v>34</v>
      </c>
      <c r="E3" s="9" t="s">
        <v>8</v>
      </c>
    </row>
    <row r="4" spans="1:14" ht="63">
      <c r="A4" s="4" t="s">
        <v>35</v>
      </c>
      <c r="B4" s="5" t="s">
        <v>13</v>
      </c>
      <c r="C4" s="5" t="s">
        <v>8</v>
      </c>
      <c r="D4" s="9" t="s">
        <v>36</v>
      </c>
      <c r="E4" s="9" t="s">
        <v>8</v>
      </c>
    </row>
    <row r="5" spans="1:14" ht="78.75">
      <c r="A5" s="4" t="s">
        <v>37</v>
      </c>
      <c r="B5" s="5" t="s">
        <v>16</v>
      </c>
      <c r="C5" s="11">
        <v>2586612.9500000002</v>
      </c>
      <c r="D5" s="9" t="s">
        <v>38</v>
      </c>
      <c r="E5" s="9" t="s">
        <v>8</v>
      </c>
    </row>
    <row r="6" spans="1:14">
      <c r="A6" s="4" t="s">
        <v>39</v>
      </c>
      <c r="B6" s="5" t="s">
        <v>19</v>
      </c>
      <c r="C6" s="5" t="s">
        <v>20</v>
      </c>
      <c r="D6" s="9" t="s">
        <v>21</v>
      </c>
      <c r="E6" s="9" t="s">
        <v>22</v>
      </c>
    </row>
    <row r="7" spans="1:14">
      <c r="A7" s="4" t="s">
        <v>40</v>
      </c>
      <c r="B7" s="5" t="s">
        <v>19</v>
      </c>
      <c r="C7" s="5" t="s">
        <v>20</v>
      </c>
      <c r="D7" s="9" t="s">
        <v>21</v>
      </c>
      <c r="E7" s="9" t="s">
        <v>22</v>
      </c>
    </row>
    <row r="8" spans="1:14">
      <c r="A8" s="4" t="s">
        <v>41</v>
      </c>
      <c r="B8" s="5" t="s">
        <v>19</v>
      </c>
      <c r="C8" s="5" t="s">
        <v>20</v>
      </c>
      <c r="D8" s="9" t="s">
        <v>21</v>
      </c>
      <c r="E8" s="9" t="s">
        <v>22</v>
      </c>
    </row>
    <row r="9" spans="1:14">
      <c r="A9" s="4" t="s">
        <v>25</v>
      </c>
      <c r="B9" s="5"/>
      <c r="C9" s="5"/>
      <c r="D9" s="9"/>
      <c r="E9" s="9"/>
    </row>
    <row r="12" spans="1:14">
      <c r="A12" s="14" t="s">
        <v>26</v>
      </c>
      <c r="B12" s="14"/>
      <c r="C12" s="14"/>
      <c r="D12" s="14"/>
      <c r="E12" s="14"/>
      <c r="F12" s="3"/>
      <c r="G12" s="3"/>
      <c r="H12" s="3"/>
      <c r="I12" s="3"/>
      <c r="J12" s="3"/>
      <c r="K12" s="3"/>
      <c r="L12" s="3"/>
      <c r="M12" s="3"/>
      <c r="N12" s="3"/>
    </row>
    <row r="13" spans="1:14" ht="40.5" customHeight="1">
      <c r="A13" s="14" t="s">
        <v>42</v>
      </c>
      <c r="B13" s="14"/>
      <c r="C13" s="14"/>
      <c r="D13" s="14"/>
      <c r="E13" s="14"/>
      <c r="F13" s="3"/>
      <c r="G13" s="3"/>
      <c r="H13" s="3"/>
      <c r="I13" s="3"/>
      <c r="J13" s="3"/>
      <c r="K13" s="3"/>
      <c r="L13" s="3"/>
      <c r="M13" s="3"/>
      <c r="N13" s="3"/>
    </row>
    <row r="14" spans="1:14" ht="32.25" customHeight="1">
      <c r="A14" s="14" t="s">
        <v>43</v>
      </c>
      <c r="B14" s="14"/>
      <c r="C14" s="14"/>
      <c r="D14" s="14"/>
      <c r="E14" s="14"/>
      <c r="F14" s="3"/>
      <c r="G14" s="3"/>
      <c r="H14" s="3"/>
      <c r="I14" s="3"/>
      <c r="J14" s="3"/>
      <c r="K14" s="3"/>
      <c r="L14" s="3"/>
      <c r="M14" s="3"/>
      <c r="N14" s="3"/>
    </row>
  </sheetData>
  <mergeCells count="3">
    <mergeCell ref="A12:E12"/>
    <mergeCell ref="A13:E13"/>
    <mergeCell ref="A14:E14"/>
  </mergeCells>
  <hyperlinks>
    <hyperlink ref="A12" location="_ftnref2" display="_ftnref2" xr:uid="{7EC9E406-EB27-43C0-A7AD-4B35BDAC1F9A}"/>
    <hyperlink ref="A12:E12" location="'Medium-Pr Regulator Stations'!D1" display="[1] All values are calculated as defined in the &quot;Definition&quot; column for every field that includes a cell calculation or equivalent field in &quot;Definition&quot;." xr:uid="{FE2230C9-C0AB-4498-A0FD-F11EB01E9A8D}"/>
    <hyperlink ref="A13" location="_ftnref2" display="_ftnref2" xr:uid="{2792640D-0A86-48EB-8AF0-7EA74A7055A3}"/>
    <hyperlink ref="A13:E13" location="'Medium-Pr Regulator Stations'!D2" display="[2] &quot;Definition&quot; defines this field as (G3+G4)/G2 (Annual Cost divided by Number of Services), this value equals the Average Maintenance Cost for one year divided by the Total Number of Services Operated by the Utility. Total Loaded Cost per Total Regulator Stations Replaced across all 4 years = $109.29" xr:uid="{6D638D3F-320D-4DC9-A8A5-2AD8730473FE}"/>
    <hyperlink ref="A14" location="_ftnref2" display="_ftnref2" xr:uid="{3DD772A4-F8A6-4370-93C5-2E6196D874B5}"/>
    <hyperlink ref="A14:E14" location="'Medium-Pr Regulator Stations'!C5" display="[3] This value represents the Average Loaded Cost per Year. Total Loaded Cost across all 4 years (2021 to 2024) =$501,375,611.89" xr:uid="{708E9A1B-4CF5-4CBD-A26A-F61E67720456}"/>
    <hyperlink ref="D1" location="'Medium-Pr Regulator Stations'!A12" display="Definition [1]" xr:uid="{699B20E9-DCC6-4454-8659-CE5C1F9BF6B2}"/>
    <hyperlink ref="D2" location="'Medium-Pr Regulator Stations'!A13" display="Average cost of maintaining gas distribution medium-pressure regulator stations, per service. Calculated by adding H3 and H4, then dividing by H2. [2]" xr:uid="{35A95376-4523-4606-B117-04244B9CC825}"/>
    <hyperlink ref="D5" location="'Medium-Pr Regulator Stations'!A14" display="Annual operations and maintenance cost of all medium-pressure gas distribution regulator station leak detection and prevention, maintenance, and repairs, excluding station replacement. [3]" xr:uid="{C3249904-BF24-4789-99D1-98B4AC33DA3D}"/>
  </hyperlinks>
  <printOptions horizontalCentered="1"/>
  <pageMargins left="0.7" right="0.7" top="0.75" bottom="0.75" header="0.3" footer="0.3"/>
  <pageSetup paperSize="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pageSetUpPr fitToPage="1"/>
  </sheetPr>
  <dimension ref="B1:B5"/>
  <sheetViews>
    <sheetView workbookViewId="0">
      <selection activeCell="B2" sqref="B2"/>
    </sheetView>
  </sheetViews>
  <sheetFormatPr defaultRowHeight="15"/>
  <cols>
    <col min="2" max="2" width="104.5703125" customWidth="1"/>
  </cols>
  <sheetData>
    <row r="1" spans="2:2" ht="16.5" thickBot="1">
      <c r="B1" s="6" t="s">
        <v>44</v>
      </c>
    </row>
    <row r="2" spans="2:2" ht="198.75" customHeight="1">
      <c r="B2" s="15" t="s">
        <v>45</v>
      </c>
    </row>
    <row r="4" spans="2:2" ht="16.5" thickBot="1">
      <c r="B4" s="6" t="s">
        <v>46</v>
      </c>
    </row>
    <row r="5" spans="2:2" ht="256.5" customHeight="1">
      <c r="B5" s="16" t="s">
        <v>47</v>
      </c>
    </row>
  </sheetData>
  <printOptions horizontalCentered="1"/>
  <pageMargins left="0.25" right="0.25" top="0.75" bottom="0.75" header="0.3" footer="0.3"/>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dimension ref="B1:B40"/>
  <sheetViews>
    <sheetView tabSelected="1" workbookViewId="0">
      <selection activeCell="B37" sqref="B37"/>
    </sheetView>
  </sheetViews>
  <sheetFormatPr defaultColWidth="8.7109375" defaultRowHeight="15.75"/>
  <cols>
    <col min="1" max="1" width="8.7109375" style="3"/>
    <col min="2" max="2" width="148.28515625" style="8" customWidth="1"/>
    <col min="3" max="16384" width="8.7109375" style="3"/>
  </cols>
  <sheetData>
    <row r="1" spans="2:2">
      <c r="B1" s="17" t="s">
        <v>48</v>
      </c>
    </row>
    <row r="2" spans="2:2" ht="16.5">
      <c r="B2" s="18" t="s">
        <v>49</v>
      </c>
    </row>
    <row r="3" spans="2:2" ht="16.5">
      <c r="B3" s="18" t="s">
        <v>50</v>
      </c>
    </row>
    <row r="4" spans="2:2" ht="16.5">
      <c r="B4" s="18" t="s">
        <v>51</v>
      </c>
    </row>
    <row r="5" spans="2:2" ht="33">
      <c r="B5" s="18" t="s">
        <v>52</v>
      </c>
    </row>
    <row r="6" spans="2:2" ht="33">
      <c r="B6" s="18" t="s">
        <v>53</v>
      </c>
    </row>
    <row r="7" spans="2:2" ht="33">
      <c r="B7" s="18" t="s">
        <v>54</v>
      </c>
    </row>
    <row r="8" spans="2:2" ht="16.5">
      <c r="B8" s="18" t="s">
        <v>55</v>
      </c>
    </row>
    <row r="9" spans="2:2" ht="16.5">
      <c r="B9" s="18" t="s">
        <v>56</v>
      </c>
    </row>
    <row r="10" spans="2:2" ht="16.5">
      <c r="B10" s="18" t="s">
        <v>57</v>
      </c>
    </row>
    <row r="11" spans="2:2" ht="16.5">
      <c r="B11" s="18" t="s">
        <v>58</v>
      </c>
    </row>
    <row r="12" spans="2:2" ht="16.5">
      <c r="B12" s="18" t="s">
        <v>59</v>
      </c>
    </row>
    <row r="13" spans="2:2" ht="33">
      <c r="B13" s="18" t="s">
        <v>60</v>
      </c>
    </row>
    <row r="14" spans="2:2" ht="16.5">
      <c r="B14" s="18" t="s">
        <v>61</v>
      </c>
    </row>
    <row r="15" spans="2:2" ht="16.5">
      <c r="B15" s="18" t="s">
        <v>62</v>
      </c>
    </row>
    <row r="16" spans="2:2" ht="16.5">
      <c r="B16" s="18" t="s">
        <v>63</v>
      </c>
    </row>
    <row r="17" spans="2:2" ht="16.5">
      <c r="B17" s="18" t="s">
        <v>64</v>
      </c>
    </row>
    <row r="18" spans="2:2" ht="16.5">
      <c r="B18" s="18" t="s">
        <v>65</v>
      </c>
    </row>
    <row r="19" spans="2:2" ht="57" customHeight="1">
      <c r="B19" s="18" t="s">
        <v>66</v>
      </c>
    </row>
    <row r="20" spans="2:2" ht="56.25" customHeight="1">
      <c r="B20" s="18" t="s">
        <v>67</v>
      </c>
    </row>
    <row r="21" spans="2:2" ht="47.25" customHeight="1">
      <c r="B21" s="18" t="s">
        <v>68</v>
      </c>
    </row>
    <row r="22" spans="2:2" ht="16.5">
      <c r="B22" s="18" t="s">
        <v>69</v>
      </c>
    </row>
    <row r="23" spans="2:2" ht="16.5">
      <c r="B23" s="18" t="s">
        <v>70</v>
      </c>
    </row>
    <row r="24" spans="2:2" ht="16.5">
      <c r="B24" s="18" t="s">
        <v>71</v>
      </c>
    </row>
    <row r="25" spans="2:2" ht="33">
      <c r="B25" s="18" t="s">
        <v>72</v>
      </c>
    </row>
    <row r="26" spans="2:2" ht="24" customHeight="1">
      <c r="B26" s="18" t="s">
        <v>73</v>
      </c>
    </row>
    <row r="27" spans="2:2" ht="16.5">
      <c r="B27" s="18" t="s">
        <v>74</v>
      </c>
    </row>
    <row r="28" spans="2:2">
      <c r="B28" s="19"/>
    </row>
    <row r="29" spans="2:2">
      <c r="B29" s="19"/>
    </row>
    <row r="30" spans="2:2" ht="30.75">
      <c r="B30" s="10" t="s">
        <v>75</v>
      </c>
    </row>
    <row r="31" spans="2:2" ht="30.75">
      <c r="B31" s="10" t="s">
        <v>76</v>
      </c>
    </row>
    <row r="32" spans="2:2" ht="92.25">
      <c r="B32" s="10" t="s">
        <v>77</v>
      </c>
    </row>
    <row r="33" spans="2:2" ht="46.5">
      <c r="B33" s="10" t="s">
        <v>78</v>
      </c>
    </row>
    <row r="34" spans="2:2" ht="92.25">
      <c r="B34" s="10" t="s">
        <v>79</v>
      </c>
    </row>
    <row r="35" spans="2:2">
      <c r="B35" s="10" t="s">
        <v>80</v>
      </c>
    </row>
    <row r="36" spans="2:2" ht="30.75">
      <c r="B36" s="10" t="s">
        <v>81</v>
      </c>
    </row>
    <row r="37" spans="2:2" ht="62.25">
      <c r="B37" s="10" t="s">
        <v>82</v>
      </c>
    </row>
    <row r="38" spans="2:2" ht="46.5">
      <c r="B38" s="10" t="s">
        <v>83</v>
      </c>
    </row>
    <row r="39" spans="2:2" ht="62.25">
      <c r="B39" s="10" t="s">
        <v>84</v>
      </c>
    </row>
    <row r="40" spans="2:2" ht="92.25">
      <c r="B40" s="10" t="s">
        <v>85</v>
      </c>
    </row>
  </sheetData>
  <hyperlinks>
    <hyperlink ref="B36" location="_ftnref7" display="_ftnref7" xr:uid="{58468FD4-DDF5-459B-BF85-96C050111DD3}"/>
    <hyperlink ref="B35" location="_ftnref6" display="_ftnref6" xr:uid="{C2E9D9EB-0C1B-47EA-A732-1B10102BC3F5}"/>
    <hyperlink ref="B34" location="_ftnref5" display="_ftnref5" xr:uid="{020A0758-ADE5-4D13-9D16-A8B38696187A}"/>
    <hyperlink ref="B33"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location="_ftn7" display="_ftn7" xr:uid="{9A9C2D2A-1481-448C-AF1F-C07294599979}"/>
    <hyperlink ref="B17" location="_ftn6" display="_ftn6" xr:uid="{51C12E4B-8617-4435-AA69-F3DCDB709002}"/>
    <hyperlink ref="B15" location="_ftn4" display="_ftn4" xr:uid="{13D7EE05-E0E8-47DD-ACD3-D7E5740C7321}"/>
    <hyperlink ref="B14" location="_ftn3" display="_ftn3" xr:uid="{72CAF54E-1E91-45A2-8971-DBB0DD88F30E}"/>
    <hyperlink ref="B16" location="_ftn5" display="_ftn5" xr:uid="{EC96CFBF-0A3D-4A7C-9034-06146E0D519C}"/>
  </hyperlinks>
  <printOptions horizontalCentered="1"/>
  <pageMargins left="0.25" right="0.25" top="0.75" bottom="0.75" header="0.3" footer="0.3"/>
  <pageSetup fitToWidth="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95ef0199d642e675c3adc819f83ac2c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f597b70622be5bdc20d98f24f36e509"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A2B771-7778-4599-BA59-27F8CADD2510}"/>
</file>

<file path=customXml/itemProps2.xml><?xml version="1.0" encoding="utf-8"?>
<ds:datastoreItem xmlns:ds="http://schemas.openxmlformats.org/officeDocument/2006/customXml" ds:itemID="{B68B791F-DCD8-4EB5-A641-84082C5713E1}"/>
</file>

<file path=customXml/itemProps3.xml><?xml version="1.0" encoding="utf-8"?>
<ds:datastoreItem xmlns:ds="http://schemas.openxmlformats.org/officeDocument/2006/customXml" ds:itemID="{0B488534-69CE-4E26-9215-8E3DA16E26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dcterms:created xsi:type="dcterms:W3CDTF">2025-09-04T00:44:05Z</dcterms:created>
  <dcterms:modified xsi:type="dcterms:W3CDTF">2025-11-05T01:15:26Z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