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2\CAM-RMR\"/>
    </mc:Choice>
  </mc:AlternateContent>
  <xr:revisionPtr revIDLastSave="0" documentId="13_ncr:1_{80AD13BC-173E-4FCF-9467-2C78053EC686}" xr6:coauthVersionLast="47" xr6:coauthVersionMax="47" xr10:uidLastSave="{00000000-0000-0000-0000-000000000000}"/>
  <bookViews>
    <workbookView xWindow="-108" yWindow="-108" windowWidth="23256" windowHeight="12576" activeTab="3" xr2:uid="{4A8D19B9-CFBE-418B-83EC-9BD53E72C5A4}"/>
  </bookViews>
  <sheets>
    <sheet name="Quarter 1" sheetId="4" r:id="rId1"/>
    <sheet name="Quarter 2" sheetId="6" r:id="rId2"/>
    <sheet name="Quarter 3" sheetId="7" r:id="rId3"/>
    <sheet name="Quarter 4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Balancing_Authority">[1]Choices!$A$2:$A$41</definedName>
    <definedName name="Boolean">[1]Choices!$AG$2:$AG$3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>[4]Lists!#REF!</definedName>
    <definedName name="DeliverabilityStatusOptions">[5]Lists!$B$36:$B$37</definedName>
    <definedName name="Draft2016EFC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>[6]Lists!$B$11:$B$21</definedName>
    <definedName name="LSEs">[2]DataValidation!$A$2:$A$22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>#REF!</definedName>
    <definedName name="RAM_Auction_Round">[1]Choices!$AX$2:$AX$6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>#REF!</definedName>
    <definedName name="sds">[5]Lists!$B$11:$B$21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>#REF!</definedName>
    <definedName name="YesOrNo">[2]DataValidation!$H$2:$H$3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8" l="1"/>
  <c r="E6" i="8"/>
  <c r="F44" i="8" l="1"/>
  <c r="E44" i="8"/>
  <c r="F105" i="8"/>
  <c r="E105" i="8"/>
  <c r="K10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tc={C21BD0FA-9E61-407B-8354-D6F83C6EC3BF}</author>
  </authors>
  <commentList>
    <comment ref="J29" authorId="0" shapeId="0" xr:uid="{C21BD0FA-9E61-407B-8354-D6F83C6EC3BF}">
      <text>
        <t>[Threaded comment]
Your version of Excel allows you to read this threaded comment; however, any edits to it will get removed if the file is opened in a newer version of Excel. Learn more: https://go.microsoft.com/fwlink/?linkid=870924
Comment:
    * TIDWTR_2_UNITS - End date of CAM recovery (ref.  AL 6323-E)</t>
      </text>
    </comment>
  </commentList>
</comments>
</file>

<file path=xl/sharedStrings.xml><?xml version="1.0" encoding="utf-8"?>
<sst xmlns="http://schemas.openxmlformats.org/spreadsheetml/2006/main" count="1708" uniqueCount="192">
  <si>
    <t>PG&amp;E</t>
  </si>
  <si>
    <t xml:space="preserve">Scheduling Resource ID </t>
  </si>
  <si>
    <t>CAM System RA NQC Allocated (MW)</t>
  </si>
  <si>
    <t>Local RA Area</t>
  </si>
  <si>
    <t xml:space="preserve">Local RA </t>
  </si>
  <si>
    <t>CAM Allocation Effective Date (mm/dd/yyyy)</t>
  </si>
  <si>
    <t>Capacity End Date (mm/dd/yyyy)</t>
  </si>
  <si>
    <t>January</t>
  </si>
  <si>
    <t>February</t>
  </si>
  <si>
    <t>March</t>
  </si>
  <si>
    <t>BDGRCK_1_UNITS</t>
  </si>
  <si>
    <t>BEARMT_1_UNIT</t>
  </si>
  <si>
    <t>CHALK_1_UNIT</t>
  </si>
  <si>
    <t>CAISO System</t>
  </si>
  <si>
    <t>COCOPP_2_CTG1</t>
  </si>
  <si>
    <t>COCOPP_2_CTG2</t>
  </si>
  <si>
    <t>COCOPP_2_CTG3</t>
  </si>
  <si>
    <t>COCOPP_2_CTG4</t>
  </si>
  <si>
    <t>DEXZEL_1_UNIT</t>
  </si>
  <si>
    <t>GRZZLY_1_BERKLY</t>
  </si>
  <si>
    <t>KERNRG_1_UNITS</t>
  </si>
  <si>
    <t>LIVOAK_1_UNIT 1</t>
  </si>
  <si>
    <t>MKTRCK_1_UNIT 1</t>
  </si>
  <si>
    <t>Big Creek-Ventura</t>
  </si>
  <si>
    <t>STOILS_1_UNITS</t>
  </si>
  <si>
    <t>TANHIL_6_SOLART</t>
  </si>
  <si>
    <t>TIDWTR_2_UNITS</t>
  </si>
  <si>
    <t>SCE</t>
  </si>
  <si>
    <t>CHINO_2_APEBT1</t>
  </si>
  <si>
    <t>SANTGO_2_MABBT1</t>
  </si>
  <si>
    <t>CHINO_6_CIMGEN</t>
  </si>
  <si>
    <t>ELSEGN_2_UN1011</t>
  </si>
  <si>
    <t>ELSEGN_2_UN2021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</si>
  <si>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</si>
  <si>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</si>
  <si>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</si>
  <si>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</si>
  <si>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</si>
  <si>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</si>
  <si>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</si>
  <si>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</si>
  <si>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VESTAL_2_WELLHD</t>
  </si>
  <si>
    <t>WALCRK_2_CTG1</t>
  </si>
  <si>
    <t>WALCRK_2_CTG2</t>
  </si>
  <si>
    <t>WALCRK_2_CTG3</t>
  </si>
  <si>
    <t>WALCRK_2_CTG4</t>
  </si>
  <si>
    <t>WALCRK_2_CTG5</t>
  </si>
  <si>
    <t>BARRE_6_PEAKER</t>
  </si>
  <si>
    <t>CENTER_6_PEAKER</t>
  </si>
  <si>
    <t>ETIWND_6_GRPLND</t>
  </si>
  <si>
    <t>MNDALY_6_MCGRTH</t>
  </si>
  <si>
    <t>MIRLOM_6_PEAKER</t>
  </si>
  <si>
    <t>MIRLOM_2_MLBBTA</t>
  </si>
  <si>
    <t>MIRLOM_2_MLBBTB</t>
  </si>
  <si>
    <t>ARCOGN_2_UNITS</t>
  </si>
  <si>
    <t>CHEVMN_2_UNITS</t>
  </si>
  <si>
    <t>ELKHIL_2_PL1X3</t>
  </si>
  <si>
    <t>ETIWND_2_UNIT1</t>
  </si>
  <si>
    <t>HOLGAT_1_BORAX</t>
  </si>
  <si>
    <t>SNCLRA_2_UNIT1</t>
  </si>
  <si>
    <t>UNVRSY_1_UNIT 1</t>
  </si>
  <si>
    <t>LA Basin</t>
  </si>
  <si>
    <t>UOG</t>
  </si>
  <si>
    <t>ESCNDO_6_PL1X2</t>
  </si>
  <si>
    <t>San Diego-IV</t>
  </si>
  <si>
    <t>PIOPIC_2_CTG1</t>
  </si>
  <si>
    <t>PIOPIC_2_CTG2</t>
  </si>
  <si>
    <t>PIOPIC_2_CTG3</t>
  </si>
  <si>
    <t>ESCNDO_6_EB1BT1</t>
  </si>
  <si>
    <t>ESCNDO_6_EB2BT2</t>
  </si>
  <si>
    <t>ESCNDO_6_EB3BT3</t>
  </si>
  <si>
    <t>ELCAJN_6_EB1BT1</t>
  </si>
  <si>
    <t>SAMPSN_6_KELCO1</t>
  </si>
  <si>
    <t>CARLS1_2_CARCT1</t>
  </si>
  <si>
    <t>CARLS2_1_CARCT1</t>
  </si>
  <si>
    <t>FRITO_1_LAY</t>
  </si>
  <si>
    <t>Decision or Resolution Authorizing Contract</t>
  </si>
  <si>
    <t>E-4662</t>
  </si>
  <si>
    <t>D.10-07-045</t>
  </si>
  <si>
    <t>D.10-12-035</t>
  </si>
  <si>
    <t>E-4648</t>
  </si>
  <si>
    <t>Disposition Letter; AL 4489-E</t>
  </si>
  <si>
    <t>E-4804</t>
  </si>
  <si>
    <t>E-4860</t>
  </si>
  <si>
    <t>D.08-09-041</t>
  </si>
  <si>
    <t>D.08-04-011/D.08-09-041</t>
  </si>
  <si>
    <t>D.09-03-031</t>
  </si>
  <si>
    <t>D.14-06-043</t>
  </si>
  <si>
    <t>D.18-06-009</t>
  </si>
  <si>
    <t>E-4714</t>
  </si>
  <si>
    <t>D.14-7-019</t>
  </si>
  <si>
    <t>E-4681</t>
  </si>
  <si>
    <t>D1303029</t>
  </si>
  <si>
    <t>D1402016</t>
  </si>
  <si>
    <t>Res E-4798</t>
  </si>
  <si>
    <t>Res E-4799</t>
  </si>
  <si>
    <t>D1505051</t>
  </si>
  <si>
    <t>AL 3882-E</t>
  </si>
  <si>
    <t>D.18-05-024</t>
  </si>
  <si>
    <t>Is this contract a tolling agreement? (Y/N)</t>
  </si>
  <si>
    <t>Y</t>
  </si>
  <si>
    <t>N</t>
  </si>
  <si>
    <t>Pending</t>
  </si>
  <si>
    <t>E-4949</t>
  </si>
  <si>
    <t>D.15-11-041</t>
  </si>
  <si>
    <t>A.19-04-016</t>
  </si>
  <si>
    <t>AL 4002-E</t>
  </si>
  <si>
    <t>SDG&amp;E</t>
  </si>
  <si>
    <t>OhmConnect, Inc.</t>
  </si>
  <si>
    <t>ALAMIT_2_PL1X3</t>
  </si>
  <si>
    <t>HNTGBH_2_PL1X3</t>
  </si>
  <si>
    <t>SNCLRA_6_PROCGN</t>
  </si>
  <si>
    <t>E-5037</t>
  </si>
  <si>
    <t>STANTN_2_STAGT1</t>
  </si>
  <si>
    <t>STANTN_2_STAGT2</t>
  </si>
  <si>
    <t>CHARMN_2_PGONG1</t>
  </si>
  <si>
    <t>AL 4123-E</t>
  </si>
  <si>
    <t>DRAM 6 Contracts</t>
  </si>
  <si>
    <t>Local RA</t>
  </si>
  <si>
    <t>VISTRA_5_DALBT1</t>
  </si>
  <si>
    <t>VISTRA_5_DALBT2</t>
  </si>
  <si>
    <t>VISTRA_5_DALBT3</t>
  </si>
  <si>
    <t>ELKHRN_1_EESX3</t>
  </si>
  <si>
    <t>Quarter 1 2022 CAM List</t>
  </si>
  <si>
    <t>D. 10-12-035</t>
  </si>
  <si>
    <t>ALAMIT_7_ES1</t>
  </si>
  <si>
    <t>SNCLRA_2_VESBT1</t>
  </si>
  <si>
    <t>GOLETA_2_VALBT1</t>
  </si>
  <si>
    <t>SNCLRA_2_SILBT1</t>
  </si>
  <si>
    <t>DRAM RFO</t>
  </si>
  <si>
    <t>MRGT_6_TGEBT1</t>
  </si>
  <si>
    <t>Kern</t>
  </si>
  <si>
    <t>0.00</t>
  </si>
  <si>
    <t>Bay Area</t>
  </si>
  <si>
    <t>1/1/2022**</t>
  </si>
  <si>
    <t>03/06/2017</t>
  </si>
  <si>
    <t>12/30/2099</t>
  </si>
  <si>
    <t>02/21/2017</t>
  </si>
  <si>
    <t>NA</t>
  </si>
  <si>
    <t>LEAP_SDG3_DRAM_2022</t>
  </si>
  <si>
    <t>RESI1_SDG3_DRAM_2022</t>
  </si>
  <si>
    <t>RESI2_SDG3_DRAM_2022</t>
  </si>
  <si>
    <t>Goleta Energy Storage (f.k.a. AltaGas Power Holdings (U.S.) Inc.)</t>
  </si>
  <si>
    <t>Painter Energy Storage, LLC</t>
  </si>
  <si>
    <t>10132_ Enersponse Inc.</t>
  </si>
  <si>
    <t>10133_Enersponse Inc.</t>
  </si>
  <si>
    <t>10134_Leapfrog Power, Inc</t>
  </si>
  <si>
    <t>10135_Voltus, Inc.</t>
  </si>
  <si>
    <t>AL 3674-E</t>
  </si>
  <si>
    <t>AL 4395-E</t>
  </si>
  <si>
    <t>AL 6064-E</t>
  </si>
  <si>
    <t>April</t>
  </si>
  <si>
    <t>May</t>
  </si>
  <si>
    <t>June</t>
  </si>
  <si>
    <t>Fallbrook Energy Storage</t>
  </si>
  <si>
    <t>Quarter 2 2022 CAM List</t>
  </si>
  <si>
    <t>MCC Bucket</t>
  </si>
  <si>
    <t>DR</t>
  </si>
  <si>
    <t>TBD</t>
  </si>
  <si>
    <t>Quarter 3 2022 CAM List</t>
  </si>
  <si>
    <t>July</t>
  </si>
  <si>
    <t>August</t>
  </si>
  <si>
    <t>September</t>
  </si>
  <si>
    <t>Painter Energy Storage</t>
  </si>
  <si>
    <t>Quarter 4 2022 CAM List</t>
  </si>
  <si>
    <t>October</t>
  </si>
  <si>
    <t>November</t>
  </si>
  <si>
    <t>December</t>
  </si>
  <si>
    <t>SENTNL_2_CTG1-8 (8 Res IDs)</t>
  </si>
  <si>
    <t>GATEWY_2_GESBT1</t>
  </si>
  <si>
    <t>D.21-02-028</t>
  </si>
  <si>
    <t>D.21-12-015</t>
  </si>
  <si>
    <t>D.21-03-056</t>
  </si>
  <si>
    <t>Sunlight Storage, LLC</t>
  </si>
  <si>
    <t>10/31/2023*</t>
  </si>
  <si>
    <t>N/A</t>
  </si>
  <si>
    <t>PCG2_PVWEST_I_F_XXXX11</t>
  </si>
  <si>
    <t>PCG2_MALIN500_I_F_XXXX11</t>
  </si>
  <si>
    <t>SPIAND_1_ANDSN2</t>
  </si>
  <si>
    <t>CHEVCD_6_UNIT</t>
  </si>
  <si>
    <t>CHEVCY_1_UNIT</t>
  </si>
  <si>
    <t>CHEVCO_6_UNIT 1</t>
  </si>
  <si>
    <t>VEDDER_1_SEKERN</t>
  </si>
  <si>
    <t>DISCOV_1_CHEVRN</t>
  </si>
  <si>
    <t>TXMCKT_6_UNIT</t>
  </si>
  <si>
    <t>WSENGY_1_UNIT 1</t>
  </si>
  <si>
    <t>AL 6323-E</t>
  </si>
  <si>
    <t>AL 6604-E</t>
  </si>
  <si>
    <t>Emergency Reliability Resources</t>
  </si>
  <si>
    <t>EDWARD_2_E21SB1 - Project 1 to Project 5</t>
  </si>
  <si>
    <t>AL 4010-E</t>
  </si>
  <si>
    <t>AL 3689-E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</si>
</sst>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6" fillId="0" borderId="0"/>
    <xf numFmtId="0" fontId="8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0" fontId="7" fillId="0" borderId="0"/>
    <xf numFmtId="0" fontId="8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1" fillId="0" borderId="0"/>
    <xf numFmtId="0" fontId="6" fillId="0" borderId="0" applyNumberFormat="0" applyFont="0" applyFill="0" applyBorder="0" applyAlignment="0" applyProtection="0"/>
    <xf numFmtId="0" fontId="1" fillId="0" borderId="0"/>
    <xf numFmtId="0" fontId="7" fillId="0" borderId="0"/>
    <xf numFmtId="0" fontId="7" fillId="0" borderId="0" applyNumberFormat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164" fontId="7" fillId="0" borderId="1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6" fillId="0" borderId="1" xfId="1" applyBorder="1"/>
    <xf numFmtId="2" fontId="7" fillId="0" borderId="1" xfId="1" applyNumberFormat="1" applyFont="1" applyFill="1" applyBorder="1" applyAlignment="1" applyProtection="1">
      <alignment horizontal="center"/>
      <protection locked="0"/>
    </xf>
    <xf numFmtId="164" fontId="7" fillId="0" borderId="0" xfId="1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/>
    <xf numFmtId="2" fontId="7" fillId="0" borderId="0" xfId="1" applyNumberFormat="1" applyFont="1" applyFill="1" applyBorder="1" applyAlignment="1" applyProtection="1">
      <alignment horizontal="center"/>
      <protection locked="0"/>
    </xf>
    <xf numFmtId="14" fontId="6" fillId="0" borderId="0" xfId="1" applyNumberForma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Fill="1"/>
    <xf numFmtId="2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8" fillId="0" borderId="0" xfId="0" applyFont="1"/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6" fillId="0" borderId="1" xfId="1" applyFill="1" applyBorder="1"/>
    <xf numFmtId="0" fontId="13" fillId="0" borderId="1" xfId="0" applyFont="1" applyBorder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center" wrapText="1"/>
      <protection locked="0"/>
    </xf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4" fontId="7" fillId="0" borderId="1" xfId="1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/>
    <xf numFmtId="0" fontId="6" fillId="0" borderId="1" xfId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164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5" fillId="0" borderId="1" xfId="1" applyFont="1" applyBorder="1"/>
    <xf numFmtId="0" fontId="6" fillId="0" borderId="1" xfId="0" applyFont="1" applyFill="1" applyBorder="1" applyAlignment="1">
      <alignment horizontal="center"/>
    </xf>
  </cellXfs>
  <cellStyles count="72">
    <cellStyle name="Comma 2" xfId="4" xr:uid="{36C90565-C5F7-438B-AB56-87143714778F}"/>
    <cellStyle name="Comma 2 2" xfId="9" xr:uid="{E864A88C-8A38-47E1-B1A9-D24DC4F29725}"/>
    <cellStyle name="Comma 2 2 2" xfId="39" xr:uid="{C8746393-9891-407F-BA94-E6E9B3EBA3EA}"/>
    <cellStyle name="Comma 2 3" xfId="7" xr:uid="{34F2DC82-2743-4B6D-9A8D-BD06B54F1571}"/>
    <cellStyle name="Comma 2 3 2" xfId="37" xr:uid="{61436786-19A9-4D3E-BBE7-584139374B92}"/>
    <cellStyle name="Comma 2 4" xfId="35" xr:uid="{CB54B732-4A89-437F-A6A3-B7E66D1A6642}"/>
    <cellStyle name="Comma 3" xfId="15" xr:uid="{878A608D-17F8-4BA1-A217-54BF106C2675}"/>
    <cellStyle name="Comma 3 2" xfId="41" xr:uid="{8AF7E41E-49E6-4ED2-8B00-22B460981BAB}"/>
    <cellStyle name="Comma 4" xfId="16" xr:uid="{D16981D7-BCA6-40AC-B671-1D98A8F35F87}"/>
    <cellStyle name="Comma 4 2" xfId="17" xr:uid="{3B30A3E1-0298-4AA8-95EA-8016D90D66BD}"/>
    <cellStyle name="Comma 4 2 2" xfId="43" xr:uid="{575D8A3D-4891-4F13-99E4-F6897BE557B0}"/>
    <cellStyle name="Comma 4 3" xfId="42" xr:uid="{69C1F722-9F88-4789-AE18-82B0E1E7DF40}"/>
    <cellStyle name="Comma 5" xfId="18" xr:uid="{B873058D-7819-442A-982E-8139C8504147}"/>
    <cellStyle name="Comma 5 2" xfId="19" xr:uid="{62874BE8-87BC-41E5-85CF-29DF45276011}"/>
    <cellStyle name="Comma 5 2 2" xfId="45" xr:uid="{C776C54D-93A1-4702-853F-50E3AF083F94}"/>
    <cellStyle name="Comma 5 3" xfId="44" xr:uid="{C9ED9E6A-52C9-4AEC-B243-9D5A5773C715}"/>
    <cellStyle name="Normal" xfId="0" builtinId="0"/>
    <cellStyle name="Normal 10" xfId="20" xr:uid="{5FC2C922-3B6E-4644-89AE-F1369EF1CF25}"/>
    <cellStyle name="Normal 10 2" xfId="21" xr:uid="{DE97F59E-3549-49C7-B81E-37A7DA6B7AEC}"/>
    <cellStyle name="Normal 10 2 2" xfId="22" xr:uid="{DF75AE88-CAD4-49CF-BF3B-2CBA49945457}"/>
    <cellStyle name="Normal 10 2 2 2" xfId="48" xr:uid="{C1230EF6-9C99-423A-8AF0-E049DA6CDE20}"/>
    <cellStyle name="Normal 10 2 3" xfId="47" xr:uid="{EF468BC4-0E8B-4399-B370-915D6CC01767}"/>
    <cellStyle name="Normal 10 3" xfId="46" xr:uid="{C6EB7F30-55E0-470B-B048-EF8AA68DD4D6}"/>
    <cellStyle name="Normal 11" xfId="10" xr:uid="{DAC83ADB-8E2F-4525-A03B-E86096F55AC6}"/>
    <cellStyle name="Normal 12" xfId="30" xr:uid="{8D7FCA85-B2B9-4ACC-A624-BA4581B903CB}"/>
    <cellStyle name="Normal 12 2" xfId="33" xr:uid="{1F69D4A5-31DD-489E-9054-A45BA54D7D0D}"/>
    <cellStyle name="Normal 13" xfId="31" xr:uid="{6A57C947-EE99-4A54-956F-9C65677718DC}"/>
    <cellStyle name="Normal 14" xfId="1" xr:uid="{E2DA1A31-9A3B-4033-87CE-72251B10C0C5}"/>
    <cellStyle name="Normal 15" xfId="34" xr:uid="{366B08BD-00A9-40B6-ADEA-62FB66AA2BB6}"/>
    <cellStyle name="Normal 16" xfId="71" xr:uid="{F49DE72B-5DB9-4D44-844C-20B13FCAF8F2}"/>
    <cellStyle name="Normal 2" xfId="5" xr:uid="{18E5D6D2-EBF3-496E-B825-01CDB53829A9}"/>
    <cellStyle name="Normal 2 2" xfId="8" xr:uid="{A64C5181-DFA6-4D3C-BFCE-4FABBCD2CED4}"/>
    <cellStyle name="Normal 2 2 2" xfId="38" xr:uid="{C4B46BBF-5678-4A8A-9DC8-D09DDD44A6E2}"/>
    <cellStyle name="Normal 2 3" xfId="29" xr:uid="{E7453930-B0D4-40A8-841A-E48CE2BB82A7}"/>
    <cellStyle name="Normal 2 4" xfId="56" xr:uid="{AA2C17DD-3DAB-4F3F-9C73-02216DFC1C8F}"/>
    <cellStyle name="Normal 2 4 2" xfId="68" xr:uid="{9CB4E4B3-9985-4BC3-B111-DF709114A30D}"/>
    <cellStyle name="Normal 2 5" xfId="36" xr:uid="{07D5BB12-BA69-4156-A06E-7F249FAED5B0}"/>
    <cellStyle name="Normal 3" xfId="3" xr:uid="{A4B97CB4-30F1-4946-8985-C9A1C88CAFC6}"/>
    <cellStyle name="Normal 3 2" xfId="11" xr:uid="{7B1CFBA8-EB01-4890-8D46-C3A6A0B1E9DB}"/>
    <cellStyle name="Normal 3 2 2" xfId="40" xr:uid="{8C650EF5-A3DF-4FC7-908E-CBD64711C3CA}"/>
    <cellStyle name="Normal 3 3" xfId="6" xr:uid="{8B260AC0-623C-4EC9-BB93-6E2D7B822764}"/>
    <cellStyle name="Normal 3 3 2" xfId="53" xr:uid="{6099AD62-E76D-4929-91A3-83D76E7CE34C}"/>
    <cellStyle name="Normal 3 3 2 2" xfId="65" xr:uid="{5BC2578D-5C3A-47D0-914E-A0D886BFA2BA}"/>
    <cellStyle name="Normal 3 3 3" xfId="60" xr:uid="{D410439E-9903-4B5C-B082-A223ED1B19BE}"/>
    <cellStyle name="Normal 3 4" xfId="23" xr:uid="{75612D30-33CA-475D-B49F-B15448FF3354}"/>
    <cellStyle name="Normal 3 5" xfId="52" xr:uid="{3F0F165B-1BD1-42E7-997A-2A3C9FE5F731}"/>
    <cellStyle name="Normal 3 5 2" xfId="64" xr:uid="{11F114C0-E310-44D0-A029-B4E5024500BC}"/>
    <cellStyle name="Normal 3 6" xfId="59" xr:uid="{D0A33598-68C8-4965-9AF2-0375A1093D83}"/>
    <cellStyle name="Normal 4" xfId="12" xr:uid="{5317F18F-E996-4FB2-8E25-FD780A530F6F}"/>
    <cellStyle name="Normal 4 2" xfId="32" xr:uid="{A02DE123-F3B7-41A1-87DB-1A3420D8B540}"/>
    <cellStyle name="Normal 5" xfId="13" xr:uid="{CB57B1B3-63CB-4B3F-A7AD-30721AECD367}"/>
    <cellStyle name="Normal 5 2" xfId="24" xr:uid="{39A55656-8E1E-4D8F-AFB9-C796B77D3C48}"/>
    <cellStyle name="Normal 5 2 2" xfId="49" xr:uid="{26E596EE-E78B-42E9-BF5B-A88A2169A4BA}"/>
    <cellStyle name="Normal 6" xfId="14" xr:uid="{BF90B14E-5FF3-4E88-A046-8E47D4EE951B}"/>
    <cellStyle name="Normal 6 2" xfId="25" xr:uid="{7B32E804-4F3A-4FB1-ABA3-A6F2BD921BE6}"/>
    <cellStyle name="Normal 6 2 2" xfId="55" xr:uid="{719D141B-A02E-44AA-9C25-DF6EA9195622}"/>
    <cellStyle name="Normal 6 2 2 2" xfId="67" xr:uid="{0EA35454-7471-4C5D-A090-EA7B892121EE}"/>
    <cellStyle name="Normal 6 2 3" xfId="62" xr:uid="{77127E25-94AA-49AC-AE28-7D6A4C6DE9CF}"/>
    <cellStyle name="Normal 6 3" xfId="54" xr:uid="{E5706B7E-95B1-4CEA-97CC-1B7E90782469}"/>
    <cellStyle name="Normal 6 3 2" xfId="66" xr:uid="{886B25AA-598C-4120-AE94-5A524E389F71}"/>
    <cellStyle name="Normal 6 4" xfId="61" xr:uid="{F065FF42-3F12-41AA-86B8-22AD905887EE}"/>
    <cellStyle name="Normal 7" xfId="26" xr:uid="{86F23F54-39EA-4709-AEDE-AE3C43E0BD96}"/>
    <cellStyle name="Normal 7 2" xfId="27" xr:uid="{373CE94F-F3E5-476A-85FE-1C3B419A6AFD}"/>
    <cellStyle name="Normal 7 2 2" xfId="51" xr:uid="{61C49510-7BF0-4ED1-A800-669EFBE4C028}"/>
    <cellStyle name="Normal 7 3" xfId="50" xr:uid="{6E10EC24-0F8C-4D78-A0D1-D2A44AA4501D}"/>
    <cellStyle name="Normal 8" xfId="28" xr:uid="{9B67A106-F173-42EC-BF33-39F3B0B60B1B}"/>
    <cellStyle name="Normal 8 2" xfId="57" xr:uid="{2D3B3FDA-4DEF-4BD7-B5DD-90BCFB5F1CD0}"/>
    <cellStyle name="Normal 8 2 2" xfId="69" xr:uid="{D69A5661-56A3-40FE-B8C6-0DB2D1E954CF}"/>
    <cellStyle name="Normal 8 3" xfId="63" xr:uid="{8043476D-F970-4020-B914-0F8EBF850517}"/>
    <cellStyle name="Normal 9" xfId="2" xr:uid="{D7284A06-DA80-40E7-A4E5-4E9963721395}"/>
    <cellStyle name="Percent 2" xfId="58" xr:uid="{D56F918D-B0FE-413D-9772-468CC3D61BD6}"/>
    <cellStyle name="Percent 2 2" xfId="70" xr:uid="{62485742-BC88-46A2-A2D0-C4219F4A15DE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%201%202022/Verified%20CAM%20Lists/SDGE/SDGE%20CAM-Eligible%20Contracts%20Q1%202022%20re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GE CAM eligible contracts"/>
      <sheetName val="SDGE IRP"/>
      <sheetName val="Emergency Reliability Resources"/>
      <sheetName val="2022 NQC List"/>
      <sheetName val="2022 EFC"/>
    </sheetNames>
    <sheetDataSet>
      <sheetData sheetId="0">
        <row r="1"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B2" t="str">
            <v xml:space="preserve">Scheduling Resource ID </v>
          </cell>
          <cell r="C2" t="str">
            <v>Cost Recovery Mechanism</v>
          </cell>
          <cell r="D2" t="str">
            <v>CAM System RA NQC Allocated (MW)</v>
          </cell>
          <cell r="E2" t="str">
            <v>CAM System RA NQC Allocated (MW)</v>
          </cell>
          <cell r="F2" t="str">
            <v>CAM System RA NQC Allocated (MW)</v>
          </cell>
          <cell r="G2" t="str">
            <v>CAM System RA NQC Allocated (MW)</v>
          </cell>
          <cell r="H2" t="str">
            <v>CAM System RA NQC Allocated (MW)</v>
          </cell>
          <cell r="I2" t="str">
            <v>CAM System RA NQC Allocated (MW)</v>
          </cell>
          <cell r="J2" t="str">
            <v>CAM System RA NQC Allocated (MW)</v>
          </cell>
          <cell r="K2" t="str">
            <v>CAM System RA NQC Allocated (MW)</v>
          </cell>
          <cell r="L2" t="str">
            <v>CAM System RA NQC Allocated (MW)</v>
          </cell>
          <cell r="M2" t="str">
            <v>CAM System RA NQC Allocated (MW)</v>
          </cell>
          <cell r="N2" t="str">
            <v>CAM System RA NQC Allocated (MW)</v>
          </cell>
          <cell r="O2" t="str">
            <v>CAM System RA NQC Allocated (MW)</v>
          </cell>
          <cell r="P2" t="str">
            <v>Local RA</v>
          </cell>
          <cell r="Q2" t="str">
            <v>Local RA Area</v>
          </cell>
          <cell r="R2" t="str">
            <v>CAM Allocation Effective Date (mm/dd/yyyy)</v>
          </cell>
          <cell r="S2" t="str">
            <v>Capacity End Date (mm/dd/yyyy)</v>
          </cell>
          <cell r="T2" t="str">
            <v>MCC Bucket</v>
          </cell>
        </row>
        <row r="3">
          <cell r="D3" t="str">
            <v>Jan</v>
          </cell>
          <cell r="E3" t="str">
            <v>Feb</v>
          </cell>
          <cell r="F3" t="str">
            <v>Mar</v>
          </cell>
          <cell r="G3" t="str">
            <v>Apr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Aug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Dec</v>
          </cell>
        </row>
        <row r="4">
          <cell r="D4">
            <v>966.93573480000009</v>
          </cell>
          <cell r="E4">
            <v>967.34432130000005</v>
          </cell>
          <cell r="F4">
            <v>968.08290780000004</v>
          </cell>
          <cell r="G4">
            <v>1012.5207752000001</v>
          </cell>
          <cell r="H4">
            <v>1012.904991</v>
          </cell>
          <cell r="I4">
            <v>1016.984334</v>
          </cell>
          <cell r="J4">
            <v>1018.0835714999999</v>
          </cell>
          <cell r="K4">
            <v>1018.846504</v>
          </cell>
          <cell r="L4">
            <v>1019.436504</v>
          </cell>
          <cell r="M4">
            <v>1015.1283575</v>
          </cell>
          <cell r="N4">
            <v>1010.3179822500001</v>
          </cell>
          <cell r="O4">
            <v>1008.2399940000001</v>
          </cell>
        </row>
        <row r="5">
          <cell r="B5" t="str">
            <v>ESCNDO_6_PL1X2</v>
          </cell>
          <cell r="C5" t="str">
            <v>Local Generating Balancing Account (CAM)</v>
          </cell>
          <cell r="D5">
            <v>48.71</v>
          </cell>
          <cell r="E5">
            <v>48.71</v>
          </cell>
          <cell r="F5">
            <v>48.71</v>
          </cell>
          <cell r="G5">
            <v>48.71</v>
          </cell>
          <cell r="H5">
            <v>48.71</v>
          </cell>
          <cell r="I5">
            <v>48.71</v>
          </cell>
          <cell r="J5">
            <v>48.71</v>
          </cell>
          <cell r="K5">
            <v>48.71</v>
          </cell>
          <cell r="L5">
            <v>48.71</v>
          </cell>
          <cell r="M5">
            <v>48.71</v>
          </cell>
          <cell r="N5">
            <v>48.71</v>
          </cell>
          <cell r="O5">
            <v>48.71</v>
          </cell>
          <cell r="P5">
            <v>48.71</v>
          </cell>
          <cell r="Q5" t="str">
            <v>San Diego-IV</v>
          </cell>
          <cell r="R5">
            <v>41760</v>
          </cell>
          <cell r="S5">
            <v>51135</v>
          </cell>
          <cell r="T5">
            <v>4</v>
          </cell>
        </row>
        <row r="6">
          <cell r="B6" t="str">
            <v>PIOPIC_2_CTG1</v>
          </cell>
          <cell r="C6" t="str">
            <v>Local Generating Balancing Account (CAM)</v>
          </cell>
          <cell r="D6">
            <v>106</v>
          </cell>
          <cell r="E6">
            <v>106</v>
          </cell>
          <cell r="F6">
            <v>106</v>
          </cell>
          <cell r="G6">
            <v>106</v>
          </cell>
          <cell r="H6">
            <v>106</v>
          </cell>
          <cell r="I6">
            <v>106</v>
          </cell>
          <cell r="J6">
            <v>106</v>
          </cell>
          <cell r="K6">
            <v>106</v>
          </cell>
          <cell r="L6">
            <v>106</v>
          </cell>
          <cell r="M6">
            <v>106</v>
          </cell>
          <cell r="N6">
            <v>106</v>
          </cell>
          <cell r="O6">
            <v>106</v>
          </cell>
          <cell r="P6">
            <v>106</v>
          </cell>
          <cell r="Q6" t="str">
            <v>San Diego-IV</v>
          </cell>
          <cell r="R6">
            <v>42887</v>
          </cell>
          <cell r="S6">
            <v>50405</v>
          </cell>
          <cell r="T6">
            <v>4</v>
          </cell>
        </row>
        <row r="7">
          <cell r="B7" t="str">
            <v>PIOPIC_2_CTG2</v>
          </cell>
          <cell r="C7" t="str">
            <v>Local Generating Balancing Account (CAM)</v>
          </cell>
          <cell r="D7">
            <v>106</v>
          </cell>
          <cell r="E7">
            <v>106</v>
          </cell>
          <cell r="F7">
            <v>106</v>
          </cell>
          <cell r="G7">
            <v>106</v>
          </cell>
          <cell r="H7">
            <v>106</v>
          </cell>
          <cell r="I7">
            <v>106</v>
          </cell>
          <cell r="J7">
            <v>106</v>
          </cell>
          <cell r="K7">
            <v>106</v>
          </cell>
          <cell r="L7">
            <v>106</v>
          </cell>
          <cell r="M7">
            <v>106</v>
          </cell>
          <cell r="N7">
            <v>106</v>
          </cell>
          <cell r="O7">
            <v>106</v>
          </cell>
          <cell r="P7">
            <v>106</v>
          </cell>
          <cell r="Q7" t="str">
            <v>San Diego-IV</v>
          </cell>
          <cell r="R7">
            <v>42887</v>
          </cell>
          <cell r="S7">
            <v>50405</v>
          </cell>
          <cell r="T7">
            <v>4</v>
          </cell>
        </row>
        <row r="8">
          <cell r="B8" t="str">
            <v>PIOPIC_2_CTG3</v>
          </cell>
          <cell r="C8" t="str">
            <v>Local Generating Balancing Account (CAM)</v>
          </cell>
          <cell r="D8">
            <v>106</v>
          </cell>
          <cell r="E8">
            <v>106</v>
          </cell>
          <cell r="F8">
            <v>106</v>
          </cell>
          <cell r="G8">
            <v>106</v>
          </cell>
          <cell r="H8">
            <v>106</v>
          </cell>
          <cell r="I8">
            <v>106</v>
          </cell>
          <cell r="J8">
            <v>106</v>
          </cell>
          <cell r="K8">
            <v>106</v>
          </cell>
          <cell r="L8">
            <v>106</v>
          </cell>
          <cell r="M8">
            <v>106</v>
          </cell>
          <cell r="N8">
            <v>106</v>
          </cell>
          <cell r="O8">
            <v>106</v>
          </cell>
          <cell r="P8">
            <v>106</v>
          </cell>
          <cell r="Q8" t="str">
            <v>San Diego-IV</v>
          </cell>
          <cell r="R8">
            <v>42887</v>
          </cell>
          <cell r="S8">
            <v>50405</v>
          </cell>
          <cell r="T8">
            <v>4</v>
          </cell>
        </row>
        <row r="9">
          <cell r="B9" t="str">
            <v>ESCNDO_6_EB1BT1</v>
          </cell>
          <cell r="C9" t="str">
            <v>Local Generating Balancing Account (CAM)</v>
          </cell>
          <cell r="D9">
            <v>10</v>
          </cell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 t="str">
            <v>San Diego-IV</v>
          </cell>
          <cell r="R9" t="str">
            <v>03/06/2017</v>
          </cell>
          <cell r="S9" t="str">
            <v>12/30/2099</v>
          </cell>
          <cell r="T9">
            <v>1</v>
          </cell>
        </row>
        <row r="10">
          <cell r="B10" t="str">
            <v>ESCNDO_6_EB2BT2</v>
          </cell>
          <cell r="C10" t="str">
            <v>Local Generating Balancing Account (CAM)</v>
          </cell>
          <cell r="D10">
            <v>10</v>
          </cell>
          <cell r="E10">
            <v>10</v>
          </cell>
          <cell r="F10">
            <v>10</v>
          </cell>
          <cell r="G10">
            <v>10</v>
          </cell>
          <cell r="H10">
            <v>10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10</v>
          </cell>
          <cell r="N10">
            <v>10</v>
          </cell>
          <cell r="O10">
            <v>10</v>
          </cell>
          <cell r="P10">
            <v>10</v>
          </cell>
          <cell r="Q10" t="str">
            <v>San Diego-IV</v>
          </cell>
          <cell r="R10" t="str">
            <v>03/06/2017</v>
          </cell>
          <cell r="S10" t="str">
            <v>12/30/2099</v>
          </cell>
          <cell r="T10">
            <v>1</v>
          </cell>
        </row>
        <row r="11">
          <cell r="B11" t="str">
            <v>ESCNDO_6_EB3BT3</v>
          </cell>
          <cell r="C11" t="str">
            <v>Local Generating Balancing Account (CAM)</v>
          </cell>
          <cell r="D11">
            <v>10</v>
          </cell>
          <cell r="E11">
            <v>10</v>
          </cell>
          <cell r="F11">
            <v>10</v>
          </cell>
          <cell r="G11">
            <v>10</v>
          </cell>
          <cell r="H11">
            <v>10</v>
          </cell>
          <cell r="I11">
            <v>10</v>
          </cell>
          <cell r="J11">
            <v>10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10</v>
          </cell>
          <cell r="P11">
            <v>10</v>
          </cell>
          <cell r="Q11" t="str">
            <v>San Diego-IV</v>
          </cell>
          <cell r="R11" t="str">
            <v>03/06/2017</v>
          </cell>
          <cell r="S11" t="str">
            <v>12/30/2099</v>
          </cell>
          <cell r="T11">
            <v>1</v>
          </cell>
        </row>
        <row r="12">
          <cell r="B12" t="str">
            <v>ELCAJN_6_EB1BT1</v>
          </cell>
          <cell r="C12" t="str">
            <v>Local Generating Balancing Account (CAM)</v>
          </cell>
          <cell r="D12">
            <v>7.5</v>
          </cell>
          <cell r="E12">
            <v>7.5</v>
          </cell>
          <cell r="F12">
            <v>7.5</v>
          </cell>
          <cell r="G12">
            <v>7.5</v>
          </cell>
          <cell r="H12">
            <v>7.5</v>
          </cell>
          <cell r="I12">
            <v>7.5</v>
          </cell>
          <cell r="J12">
            <v>7.5</v>
          </cell>
          <cell r="K12">
            <v>7.5</v>
          </cell>
          <cell r="L12">
            <v>7.5</v>
          </cell>
          <cell r="M12">
            <v>7.5</v>
          </cell>
          <cell r="N12">
            <v>7.5</v>
          </cell>
          <cell r="O12">
            <v>7.5</v>
          </cell>
          <cell r="P12">
            <v>7.5</v>
          </cell>
          <cell r="Q12" t="str">
            <v>San Diego-IV</v>
          </cell>
          <cell r="R12" t="str">
            <v>02/21/2017</v>
          </cell>
          <cell r="S12" t="str">
            <v>12/30/2099</v>
          </cell>
          <cell r="T12">
            <v>1</v>
          </cell>
        </row>
        <row r="13">
          <cell r="B13" t="str">
            <v>SAMPSN_6_KELCO1</v>
          </cell>
          <cell r="C13" t="str">
            <v>Local Generating Balancing Account (CAM)</v>
          </cell>
          <cell r="D13">
            <v>1.35</v>
          </cell>
          <cell r="E13">
            <v>1.35</v>
          </cell>
          <cell r="F13">
            <v>1.68</v>
          </cell>
          <cell r="G13">
            <v>4.18</v>
          </cell>
          <cell r="H13">
            <v>3.14</v>
          </cell>
          <cell r="I13">
            <v>2.9</v>
          </cell>
          <cell r="J13">
            <v>2.54</v>
          </cell>
          <cell r="K13">
            <v>1.26</v>
          </cell>
          <cell r="L13">
            <v>1.85</v>
          </cell>
          <cell r="M13">
            <v>2.62</v>
          </cell>
          <cell r="N13">
            <v>2.4500000000000002</v>
          </cell>
          <cell r="O13">
            <v>1.1599999999999999</v>
          </cell>
          <cell r="P13">
            <v>1.26</v>
          </cell>
          <cell r="Q13" t="str">
            <v>San Diego-IV</v>
          </cell>
          <cell r="R13">
            <v>42887</v>
          </cell>
          <cell r="S13">
            <v>44714</v>
          </cell>
          <cell r="T13">
            <v>4</v>
          </cell>
        </row>
        <row r="14">
          <cell r="B14" t="str">
            <v>CARLS1_2_CARCT1</v>
          </cell>
          <cell r="C14" t="str">
            <v>Local Generating Balancing Account (CAM)</v>
          </cell>
          <cell r="D14">
            <v>422</v>
          </cell>
          <cell r="E14">
            <v>422</v>
          </cell>
          <cell r="F14">
            <v>422</v>
          </cell>
          <cell r="G14">
            <v>422</v>
          </cell>
          <cell r="H14">
            <v>422</v>
          </cell>
          <cell r="I14">
            <v>422</v>
          </cell>
          <cell r="J14">
            <v>422</v>
          </cell>
          <cell r="K14">
            <v>422</v>
          </cell>
          <cell r="L14">
            <v>422</v>
          </cell>
          <cell r="M14">
            <v>422</v>
          </cell>
          <cell r="N14">
            <v>422</v>
          </cell>
          <cell r="O14">
            <v>422</v>
          </cell>
          <cell r="P14">
            <v>422</v>
          </cell>
          <cell r="Q14" t="str">
            <v>San Diego-IV</v>
          </cell>
          <cell r="R14">
            <v>43435</v>
          </cell>
          <cell r="S14">
            <v>50678</v>
          </cell>
          <cell r="T14">
            <v>3</v>
          </cell>
        </row>
        <row r="15">
          <cell r="B15" t="str">
            <v>CARLS2_1_CARCT1</v>
          </cell>
          <cell r="C15" t="str">
            <v>Local Generating Balancing Account (CAM)</v>
          </cell>
          <cell r="D15">
            <v>105.5</v>
          </cell>
          <cell r="E15">
            <v>105.5</v>
          </cell>
          <cell r="F15">
            <v>105.5</v>
          </cell>
          <cell r="G15">
            <v>105.5</v>
          </cell>
          <cell r="H15">
            <v>105.5</v>
          </cell>
          <cell r="I15">
            <v>105.5</v>
          </cell>
          <cell r="J15">
            <v>105.5</v>
          </cell>
          <cell r="K15">
            <v>105.5</v>
          </cell>
          <cell r="L15">
            <v>105.5</v>
          </cell>
          <cell r="M15">
            <v>105.5</v>
          </cell>
          <cell r="N15">
            <v>105.5</v>
          </cell>
          <cell r="O15">
            <v>105.5</v>
          </cell>
          <cell r="P15">
            <v>105.5</v>
          </cell>
          <cell r="Q15" t="str">
            <v>San Diego-IV</v>
          </cell>
          <cell r="R15">
            <v>43435</v>
          </cell>
          <cell r="S15">
            <v>50678</v>
          </cell>
          <cell r="T15">
            <v>3</v>
          </cell>
        </row>
        <row r="16">
          <cell r="B16" t="str">
            <v>MRGT_6_TGEBT1</v>
          </cell>
          <cell r="C16" t="str">
            <v>Local Generating Balancing Account (CAM)</v>
          </cell>
          <cell r="D16">
            <v>30</v>
          </cell>
          <cell r="E16">
            <v>30</v>
          </cell>
          <cell r="F16">
            <v>30</v>
          </cell>
          <cell r="G16">
            <v>30</v>
          </cell>
          <cell r="H16">
            <v>30</v>
          </cell>
          <cell r="I16">
            <v>30</v>
          </cell>
          <cell r="J16">
            <v>30</v>
          </cell>
          <cell r="K16">
            <v>30</v>
          </cell>
          <cell r="L16">
            <v>30</v>
          </cell>
          <cell r="M16">
            <v>30</v>
          </cell>
          <cell r="N16">
            <v>30</v>
          </cell>
          <cell r="O16">
            <v>30</v>
          </cell>
          <cell r="P16">
            <v>30</v>
          </cell>
          <cell r="Q16" t="str">
            <v>San Diego-IV</v>
          </cell>
          <cell r="R16">
            <v>44409</v>
          </cell>
          <cell r="S16" t="str">
            <v>NA</v>
          </cell>
          <cell r="T16">
            <v>1</v>
          </cell>
        </row>
        <row r="17">
          <cell r="B17" t="str">
            <v>TBD</v>
          </cell>
          <cell r="C17" t="str">
            <v>Local Generating Balancing Account (CAM)</v>
          </cell>
          <cell r="G17">
            <v>40</v>
          </cell>
          <cell r="H17">
            <v>40</v>
          </cell>
          <cell r="I17">
            <v>40</v>
          </cell>
          <cell r="J17">
            <v>40</v>
          </cell>
          <cell r="K17">
            <v>40</v>
          </cell>
          <cell r="L17">
            <v>40</v>
          </cell>
          <cell r="M17">
            <v>40</v>
          </cell>
          <cell r="N17">
            <v>40</v>
          </cell>
          <cell r="O17">
            <v>40</v>
          </cell>
          <cell r="P17">
            <v>40</v>
          </cell>
          <cell r="Q17" t="str">
            <v>San Diego-IV</v>
          </cell>
          <cell r="R17">
            <v>44652</v>
          </cell>
          <cell r="S17" t="str">
            <v>NA</v>
          </cell>
          <cell r="T17">
            <v>1</v>
          </cell>
        </row>
        <row r="18">
          <cell r="B18" t="str">
            <v>TBD</v>
          </cell>
          <cell r="C18" t="str">
            <v>AMDRMA</v>
          </cell>
          <cell r="D18">
            <v>1</v>
          </cell>
          <cell r="E18">
            <v>1</v>
          </cell>
          <cell r="F18">
            <v>1</v>
          </cell>
          <cell r="G18">
            <v>1.2</v>
          </cell>
          <cell r="H18">
            <v>2</v>
          </cell>
          <cell r="I18">
            <v>2</v>
          </cell>
          <cell r="J18">
            <v>2.1</v>
          </cell>
          <cell r="K18">
            <v>2.1</v>
          </cell>
          <cell r="L18">
            <v>2.1</v>
          </cell>
          <cell r="M18">
            <v>2.0499999999999998</v>
          </cell>
          <cell r="N18">
            <v>1.5</v>
          </cell>
          <cell r="O18">
            <v>1.5</v>
          </cell>
          <cell r="P18">
            <v>2.1</v>
          </cell>
          <cell r="Q18" t="str">
            <v>San Diego-IV</v>
          </cell>
          <cell r="R18">
            <v>44562</v>
          </cell>
          <cell r="S18">
            <v>44926</v>
          </cell>
          <cell r="T18" t="str">
            <v>DR</v>
          </cell>
        </row>
        <row r="19">
          <cell r="B19" t="str">
            <v>TBD</v>
          </cell>
          <cell r="C19" t="str">
            <v>AMDRMA</v>
          </cell>
          <cell r="D19">
            <v>0.4</v>
          </cell>
          <cell r="E19">
            <v>0.6</v>
          </cell>
          <cell r="F19">
            <v>0.8</v>
          </cell>
          <cell r="G19">
            <v>1.4</v>
          </cell>
          <cell r="H19">
            <v>1</v>
          </cell>
          <cell r="I19">
            <v>2.6</v>
          </cell>
          <cell r="J19">
            <v>3</v>
          </cell>
          <cell r="K19">
            <v>4</v>
          </cell>
          <cell r="L19">
            <v>4</v>
          </cell>
          <cell r="M19">
            <v>1.8</v>
          </cell>
          <cell r="N19">
            <v>1</v>
          </cell>
          <cell r="O19">
            <v>1</v>
          </cell>
          <cell r="P19">
            <v>4</v>
          </cell>
          <cell r="Q19" t="str">
            <v>San Diego-IV</v>
          </cell>
          <cell r="R19">
            <v>44562</v>
          </cell>
          <cell r="S19">
            <v>44926</v>
          </cell>
          <cell r="T19" t="str">
            <v>DR</v>
          </cell>
        </row>
        <row r="20">
          <cell r="B20" t="str">
            <v>TBD</v>
          </cell>
          <cell r="C20" t="str">
            <v>AMDRMA</v>
          </cell>
          <cell r="D20">
            <v>0.3</v>
          </cell>
          <cell r="E20">
            <v>0.45</v>
          </cell>
          <cell r="F20">
            <v>0.6</v>
          </cell>
          <cell r="G20">
            <v>1.05</v>
          </cell>
          <cell r="H20">
            <v>0.75</v>
          </cell>
          <cell r="I20">
            <v>1.95</v>
          </cell>
          <cell r="J20">
            <v>2.25</v>
          </cell>
          <cell r="K20">
            <v>3</v>
          </cell>
          <cell r="L20">
            <v>3</v>
          </cell>
          <cell r="M20">
            <v>1.35</v>
          </cell>
          <cell r="N20">
            <v>0.75</v>
          </cell>
          <cell r="O20">
            <v>0.75</v>
          </cell>
          <cell r="P20">
            <v>3</v>
          </cell>
          <cell r="Q20" t="str">
            <v>San Diego-IV</v>
          </cell>
          <cell r="R20">
            <v>44562</v>
          </cell>
          <cell r="S20">
            <v>44926</v>
          </cell>
          <cell r="T20" t="str">
            <v>DR</v>
          </cell>
        </row>
        <row r="21">
          <cell r="B21" t="str">
            <v>OhmConnect, Inc.</v>
          </cell>
          <cell r="C21" t="str">
            <v>AMDRMA</v>
          </cell>
          <cell r="D21">
            <v>1.62</v>
          </cell>
          <cell r="E21">
            <v>1.62</v>
          </cell>
          <cell r="F21">
            <v>1.62</v>
          </cell>
          <cell r="G21">
            <v>2.0299999999999998</v>
          </cell>
          <cell r="H21">
            <v>3.15</v>
          </cell>
          <cell r="I21">
            <v>4.05</v>
          </cell>
          <cell r="J21">
            <v>4.5</v>
          </cell>
          <cell r="K21">
            <v>4.5</v>
          </cell>
          <cell r="L21">
            <v>4.5</v>
          </cell>
          <cell r="M21">
            <v>4.05</v>
          </cell>
          <cell r="N21">
            <v>2.0249999999999999</v>
          </cell>
          <cell r="O21">
            <v>1.35</v>
          </cell>
          <cell r="P21">
            <v>4.5</v>
          </cell>
          <cell r="Q21" t="str">
            <v>San Diego-IV</v>
          </cell>
          <cell r="R21">
            <v>43466</v>
          </cell>
          <cell r="S21">
            <v>45657</v>
          </cell>
          <cell r="T21" t="str">
            <v>DR</v>
          </cell>
        </row>
        <row r="22">
          <cell r="J22" t="str">
            <v>2022 CAM for local</v>
          </cell>
          <cell r="K22">
            <v>1016.57</v>
          </cell>
        </row>
        <row r="23">
          <cell r="J23" t="str">
            <v>2023 CAM for local</v>
          </cell>
          <cell r="K23">
            <v>1006.21</v>
          </cell>
        </row>
        <row r="24">
          <cell r="J24" t="str">
            <v>2024 CAM for local</v>
          </cell>
          <cell r="K24">
            <v>1006.21</v>
          </cell>
        </row>
        <row r="27">
          <cell r="D27">
            <v>2</v>
          </cell>
          <cell r="E27">
            <v>3</v>
          </cell>
          <cell r="F27">
            <v>4</v>
          </cell>
          <cell r="G27">
            <v>5</v>
          </cell>
          <cell r="H27">
            <v>6</v>
          </cell>
          <cell r="I27">
            <v>7</v>
          </cell>
          <cell r="J27">
            <v>8</v>
          </cell>
          <cell r="K27">
            <v>9</v>
          </cell>
          <cell r="L27">
            <v>10</v>
          </cell>
          <cell r="M27">
            <v>11</v>
          </cell>
          <cell r="N27">
            <v>12</v>
          </cell>
          <cell r="O27">
            <v>13</v>
          </cell>
        </row>
        <row r="28">
          <cell r="B28" t="str">
            <v xml:space="preserve">Scheduling Resource ID </v>
          </cell>
          <cell r="C28" t="str">
            <v>Cost Recovery Mechanism</v>
          </cell>
          <cell r="D28" t="str">
            <v>Flexible RA</v>
          </cell>
          <cell r="E28" t="str">
            <v>Flexible RA</v>
          </cell>
          <cell r="F28" t="str">
            <v>Flexible RA</v>
          </cell>
          <cell r="G28" t="str">
            <v>Flexible RA</v>
          </cell>
          <cell r="H28" t="str">
            <v>Flexible RA</v>
          </cell>
          <cell r="I28" t="str">
            <v>Flexible RA</v>
          </cell>
          <cell r="J28" t="str">
            <v>Flexible RA</v>
          </cell>
          <cell r="K28" t="str">
            <v>Flexible RA</v>
          </cell>
          <cell r="L28" t="str">
            <v>Flexible RA</v>
          </cell>
          <cell r="M28" t="str">
            <v>Flexible RA</v>
          </cell>
          <cell r="N28" t="str">
            <v>Flexible RA</v>
          </cell>
          <cell r="O28" t="str">
            <v>Flexible RA</v>
          </cell>
          <cell r="P28" t="str">
            <v>Flexible Category</v>
          </cell>
          <cell r="Q28" t="str">
            <v>CAM Allocation Effective Date (mm/dd/yyyy)</v>
          </cell>
          <cell r="R28" t="str">
            <v>Capacity End Date (mm/dd/yyyy)</v>
          </cell>
        </row>
        <row r="29">
          <cell r="D29" t="str">
            <v>Jan</v>
          </cell>
          <cell r="E29" t="str">
            <v>Feb</v>
          </cell>
          <cell r="F29" t="str">
            <v>Mar</v>
          </cell>
          <cell r="G29" t="str">
            <v>Apr</v>
          </cell>
          <cell r="H29" t="str">
            <v>May</v>
          </cell>
          <cell r="I29" t="str">
            <v>Jun</v>
          </cell>
          <cell r="J29" t="str">
            <v>Jul</v>
          </cell>
          <cell r="K29" t="str">
            <v>Aug</v>
          </cell>
          <cell r="L29" t="str">
            <v>Sep</v>
          </cell>
          <cell r="M29" t="str">
            <v>Oct</v>
          </cell>
          <cell r="N29" t="str">
            <v>Nov</v>
          </cell>
          <cell r="O29" t="str">
            <v>Dec</v>
          </cell>
        </row>
        <row r="30">
          <cell r="B30" t="str">
            <v>ESCNDO_6_PL1X2</v>
          </cell>
          <cell r="C30" t="str">
            <v>Local Generating Balancing Account (CAM)</v>
          </cell>
          <cell r="D30">
            <v>48.71</v>
          </cell>
          <cell r="E30">
            <v>48.71</v>
          </cell>
          <cell r="F30">
            <v>48.71</v>
          </cell>
          <cell r="G30">
            <v>48.71</v>
          </cell>
          <cell r="H30">
            <v>48.71</v>
          </cell>
          <cell r="I30">
            <v>48.71</v>
          </cell>
          <cell r="J30">
            <v>48.71</v>
          </cell>
          <cell r="K30">
            <v>48.71</v>
          </cell>
          <cell r="L30">
            <v>48.71</v>
          </cell>
          <cell r="M30">
            <v>48.71</v>
          </cell>
          <cell r="N30">
            <v>48.71</v>
          </cell>
          <cell r="O30">
            <v>48.71</v>
          </cell>
          <cell r="P30">
            <v>2</v>
          </cell>
          <cell r="Q30">
            <v>41760</v>
          </cell>
          <cell r="R30">
            <v>51135</v>
          </cell>
        </row>
        <row r="31">
          <cell r="B31" t="str">
            <v>PIOPIC_2_CTG1</v>
          </cell>
          <cell r="C31" t="str">
            <v>Local Generating Balancing Account (CAM)</v>
          </cell>
          <cell r="D31">
            <v>106</v>
          </cell>
          <cell r="E31">
            <v>106</v>
          </cell>
          <cell r="F31">
            <v>106</v>
          </cell>
          <cell r="G31">
            <v>106</v>
          </cell>
          <cell r="H31">
            <v>106</v>
          </cell>
          <cell r="I31">
            <v>106</v>
          </cell>
          <cell r="J31">
            <v>106</v>
          </cell>
          <cell r="K31">
            <v>106</v>
          </cell>
          <cell r="L31">
            <v>106</v>
          </cell>
          <cell r="M31">
            <v>106</v>
          </cell>
          <cell r="N31">
            <v>106</v>
          </cell>
          <cell r="O31">
            <v>106</v>
          </cell>
          <cell r="P31">
            <v>1</v>
          </cell>
          <cell r="Q31">
            <v>42887</v>
          </cell>
          <cell r="R31">
            <v>50405</v>
          </cell>
          <cell r="S31" t="str">
            <v>Pending CAISO NQC Change</v>
          </cell>
        </row>
        <row r="32">
          <cell r="B32" t="str">
            <v>PIOPIC_2_CTG2</v>
          </cell>
          <cell r="C32" t="str">
            <v>Local Generating Balancing Account (CAM)</v>
          </cell>
          <cell r="D32">
            <v>106</v>
          </cell>
          <cell r="E32">
            <v>106</v>
          </cell>
          <cell r="F32">
            <v>106</v>
          </cell>
          <cell r="G32">
            <v>106</v>
          </cell>
          <cell r="H32">
            <v>106</v>
          </cell>
          <cell r="I32">
            <v>106</v>
          </cell>
          <cell r="J32">
            <v>106</v>
          </cell>
          <cell r="K32">
            <v>106</v>
          </cell>
          <cell r="L32">
            <v>106</v>
          </cell>
          <cell r="M32">
            <v>106</v>
          </cell>
          <cell r="N32">
            <v>106</v>
          </cell>
          <cell r="O32">
            <v>106</v>
          </cell>
          <cell r="P32">
            <v>1</v>
          </cell>
          <cell r="Q32">
            <v>42887</v>
          </cell>
          <cell r="R32">
            <v>50405</v>
          </cell>
          <cell r="S32" t="str">
            <v>Pending CAISO NQC Change</v>
          </cell>
        </row>
        <row r="33">
          <cell r="B33" t="str">
            <v>PIOPIC_2_CTG3</v>
          </cell>
          <cell r="C33" t="str">
            <v>Local Generating Balancing Account (CAM)</v>
          </cell>
          <cell r="D33">
            <v>106</v>
          </cell>
          <cell r="E33">
            <v>106</v>
          </cell>
          <cell r="F33">
            <v>106</v>
          </cell>
          <cell r="G33">
            <v>106</v>
          </cell>
          <cell r="H33">
            <v>106</v>
          </cell>
          <cell r="I33">
            <v>106</v>
          </cell>
          <cell r="J33">
            <v>106</v>
          </cell>
          <cell r="K33">
            <v>106</v>
          </cell>
          <cell r="L33">
            <v>106</v>
          </cell>
          <cell r="M33">
            <v>106</v>
          </cell>
          <cell r="N33">
            <v>106</v>
          </cell>
          <cell r="O33">
            <v>106</v>
          </cell>
          <cell r="P33">
            <v>1</v>
          </cell>
          <cell r="Q33">
            <v>42887</v>
          </cell>
          <cell r="R33">
            <v>50405</v>
          </cell>
          <cell r="S33" t="str">
            <v>Pending CAISO NQC Change</v>
          </cell>
        </row>
        <row r="34">
          <cell r="B34" t="str">
            <v>ESCNDO_6_EB1BT1</v>
          </cell>
          <cell r="C34" t="str">
            <v>Local Generating Balancing Account (CAM)</v>
          </cell>
          <cell r="D34">
            <v>20</v>
          </cell>
          <cell r="E34">
            <v>20</v>
          </cell>
          <cell r="F34">
            <v>20</v>
          </cell>
          <cell r="G34">
            <v>20</v>
          </cell>
          <cell r="H34">
            <v>20</v>
          </cell>
          <cell r="I34">
            <v>20</v>
          </cell>
          <cell r="J34">
            <v>20</v>
          </cell>
          <cell r="K34">
            <v>20</v>
          </cell>
          <cell r="L34">
            <v>20</v>
          </cell>
          <cell r="M34">
            <v>20</v>
          </cell>
          <cell r="N34">
            <v>20</v>
          </cell>
          <cell r="O34">
            <v>20</v>
          </cell>
          <cell r="P34">
            <v>1</v>
          </cell>
          <cell r="Q34" t="str">
            <v>03/06/2017</v>
          </cell>
          <cell r="R34" t="str">
            <v>12/30/2099</v>
          </cell>
        </row>
        <row r="35">
          <cell r="B35" t="str">
            <v>ESCNDO_6_EB2BT2</v>
          </cell>
          <cell r="C35" t="str">
            <v>Local Generating Balancing Account (CAM)</v>
          </cell>
          <cell r="D35">
            <v>20</v>
          </cell>
          <cell r="E35">
            <v>20</v>
          </cell>
          <cell r="F35">
            <v>20</v>
          </cell>
          <cell r="G35">
            <v>20</v>
          </cell>
          <cell r="H35">
            <v>20</v>
          </cell>
          <cell r="I35">
            <v>20</v>
          </cell>
          <cell r="J35">
            <v>20</v>
          </cell>
          <cell r="K35">
            <v>20</v>
          </cell>
          <cell r="L35">
            <v>20</v>
          </cell>
          <cell r="M35">
            <v>20</v>
          </cell>
          <cell r="N35">
            <v>20</v>
          </cell>
          <cell r="O35">
            <v>20</v>
          </cell>
          <cell r="P35">
            <v>1</v>
          </cell>
          <cell r="Q35" t="str">
            <v>03/06/2017</v>
          </cell>
          <cell r="R35" t="str">
            <v>12/30/2099</v>
          </cell>
        </row>
        <row r="36">
          <cell r="B36" t="str">
            <v>ESCNDO_6_EB3BT3</v>
          </cell>
          <cell r="C36" t="str">
            <v>Local Generating Balancing Account (CAM)</v>
          </cell>
          <cell r="D36">
            <v>20</v>
          </cell>
          <cell r="E36">
            <v>20</v>
          </cell>
          <cell r="F36">
            <v>20</v>
          </cell>
          <cell r="G36">
            <v>20</v>
          </cell>
          <cell r="H36">
            <v>20</v>
          </cell>
          <cell r="I36">
            <v>20</v>
          </cell>
          <cell r="J36">
            <v>20</v>
          </cell>
          <cell r="K36">
            <v>20</v>
          </cell>
          <cell r="L36">
            <v>20</v>
          </cell>
          <cell r="M36">
            <v>20</v>
          </cell>
          <cell r="N36">
            <v>20</v>
          </cell>
          <cell r="O36">
            <v>20</v>
          </cell>
          <cell r="P36">
            <v>1</v>
          </cell>
          <cell r="Q36" t="str">
            <v>03/06/2017</v>
          </cell>
          <cell r="R36" t="str">
            <v>12/30/2099</v>
          </cell>
        </row>
        <row r="37">
          <cell r="B37" t="str">
            <v>ELCAJN_6_EB1BT1</v>
          </cell>
          <cell r="C37" t="str">
            <v>Local Generating Balancing Account (CAM)</v>
          </cell>
          <cell r="D37">
            <v>12</v>
          </cell>
          <cell r="E37">
            <v>12</v>
          </cell>
          <cell r="F37">
            <v>12</v>
          </cell>
          <cell r="G37">
            <v>12</v>
          </cell>
          <cell r="H37">
            <v>12</v>
          </cell>
          <cell r="I37">
            <v>12</v>
          </cell>
          <cell r="J37">
            <v>12</v>
          </cell>
          <cell r="K37">
            <v>12</v>
          </cell>
          <cell r="L37">
            <v>12</v>
          </cell>
          <cell r="M37">
            <v>12</v>
          </cell>
          <cell r="N37">
            <v>12</v>
          </cell>
          <cell r="O37">
            <v>12</v>
          </cell>
          <cell r="P37">
            <v>1</v>
          </cell>
          <cell r="Q37" t="str">
            <v>02/21/2017</v>
          </cell>
          <cell r="R37" t="str">
            <v>12/30/2099</v>
          </cell>
        </row>
        <row r="38">
          <cell r="B38" t="str">
            <v>CARLS1_2_CARCT1</v>
          </cell>
          <cell r="C38" t="str">
            <v>Local Generating Balancing Account (CAM)</v>
          </cell>
          <cell r="D38">
            <v>422</v>
          </cell>
          <cell r="E38">
            <v>422</v>
          </cell>
          <cell r="F38">
            <v>422</v>
          </cell>
          <cell r="G38">
            <v>422</v>
          </cell>
          <cell r="H38">
            <v>422</v>
          </cell>
          <cell r="I38">
            <v>422</v>
          </cell>
          <cell r="J38">
            <v>422</v>
          </cell>
          <cell r="K38">
            <v>422</v>
          </cell>
          <cell r="L38">
            <v>422</v>
          </cell>
          <cell r="M38">
            <v>422</v>
          </cell>
          <cell r="N38">
            <v>422</v>
          </cell>
          <cell r="O38">
            <v>422</v>
          </cell>
          <cell r="P38">
            <v>2</v>
          </cell>
          <cell r="Q38">
            <v>43435</v>
          </cell>
          <cell r="R38">
            <v>50678</v>
          </cell>
        </row>
        <row r="39">
          <cell r="B39" t="str">
            <v>CARLS2_1_CARCT1</v>
          </cell>
          <cell r="C39" t="str">
            <v>Local Generating Balancing Account (CAM)</v>
          </cell>
          <cell r="D39">
            <v>105.5</v>
          </cell>
          <cell r="E39">
            <v>105.5</v>
          </cell>
          <cell r="F39">
            <v>105.5</v>
          </cell>
          <cell r="G39">
            <v>105.5</v>
          </cell>
          <cell r="H39">
            <v>105.5</v>
          </cell>
          <cell r="I39">
            <v>105.5</v>
          </cell>
          <cell r="J39">
            <v>105.5</v>
          </cell>
          <cell r="K39">
            <v>105.5</v>
          </cell>
          <cell r="L39">
            <v>105.5</v>
          </cell>
          <cell r="M39">
            <v>105.5</v>
          </cell>
          <cell r="N39">
            <v>105.5</v>
          </cell>
          <cell r="O39">
            <v>105.5</v>
          </cell>
          <cell r="P39">
            <v>2</v>
          </cell>
          <cell r="Q39">
            <v>43435</v>
          </cell>
          <cell r="R39">
            <v>50678</v>
          </cell>
        </row>
        <row r="40">
          <cell r="B40" t="str">
            <v>MRGT_6_TGEBT1</v>
          </cell>
          <cell r="C40" t="str">
            <v>Local Generating Balancing Account (CAM)</v>
          </cell>
          <cell r="D40">
            <v>60</v>
          </cell>
          <cell r="E40">
            <v>60</v>
          </cell>
          <cell r="F40">
            <v>60</v>
          </cell>
          <cell r="G40">
            <v>60</v>
          </cell>
          <cell r="H40">
            <v>60</v>
          </cell>
          <cell r="I40">
            <v>60</v>
          </cell>
          <cell r="J40">
            <v>60</v>
          </cell>
          <cell r="K40">
            <v>60</v>
          </cell>
          <cell r="L40">
            <v>60</v>
          </cell>
          <cell r="M40">
            <v>60</v>
          </cell>
          <cell r="N40">
            <v>60</v>
          </cell>
          <cell r="O40">
            <v>60</v>
          </cell>
          <cell r="P40">
            <v>1</v>
          </cell>
          <cell r="Q40">
            <v>44409</v>
          </cell>
          <cell r="R40" t="str">
            <v>NA</v>
          </cell>
        </row>
        <row r="41">
          <cell r="B41" t="str">
            <v>TBD</v>
          </cell>
          <cell r="C41" t="str">
            <v>Local Generating Balancing Account (CAM)</v>
          </cell>
          <cell r="G41">
            <v>80</v>
          </cell>
          <cell r="H41">
            <v>80</v>
          </cell>
          <cell r="I41">
            <v>80</v>
          </cell>
          <cell r="J41">
            <v>80</v>
          </cell>
          <cell r="K41">
            <v>80</v>
          </cell>
          <cell r="L41">
            <v>80</v>
          </cell>
          <cell r="M41">
            <v>80</v>
          </cell>
          <cell r="N41">
            <v>80</v>
          </cell>
          <cell r="O41">
            <v>80</v>
          </cell>
          <cell r="P41">
            <v>1</v>
          </cell>
          <cell r="Q41">
            <v>44287</v>
          </cell>
          <cell r="R41" t="str">
            <v>NA</v>
          </cell>
        </row>
        <row r="42">
          <cell r="B42" t="str">
            <v>Category 1</v>
          </cell>
          <cell r="D42">
            <v>450</v>
          </cell>
          <cell r="E42">
            <v>450</v>
          </cell>
          <cell r="F42">
            <v>450</v>
          </cell>
          <cell r="G42">
            <v>530</v>
          </cell>
          <cell r="H42">
            <v>530</v>
          </cell>
          <cell r="I42">
            <v>530</v>
          </cell>
          <cell r="J42">
            <v>530</v>
          </cell>
          <cell r="K42">
            <v>530</v>
          </cell>
          <cell r="L42">
            <v>530</v>
          </cell>
          <cell r="M42">
            <v>530</v>
          </cell>
          <cell r="N42">
            <v>530</v>
          </cell>
          <cell r="O42">
            <v>530</v>
          </cell>
        </row>
        <row r="43">
          <cell r="B43" t="str">
            <v>Category 2</v>
          </cell>
          <cell r="D43">
            <v>576.21</v>
          </cell>
          <cell r="E43">
            <v>576.21</v>
          </cell>
          <cell r="F43">
            <v>576.21</v>
          </cell>
          <cell r="G43">
            <v>576.21</v>
          </cell>
          <cell r="H43">
            <v>576.21</v>
          </cell>
          <cell r="I43">
            <v>576.21</v>
          </cell>
          <cell r="J43">
            <v>576.21</v>
          </cell>
          <cell r="K43">
            <v>576.21</v>
          </cell>
          <cell r="L43">
            <v>576.21</v>
          </cell>
          <cell r="M43">
            <v>576.21</v>
          </cell>
          <cell r="N43">
            <v>576.21</v>
          </cell>
          <cell r="O43">
            <v>576.21</v>
          </cell>
        </row>
        <row r="44">
          <cell r="B44" t="str">
            <v xml:space="preserve">Total </v>
          </cell>
          <cell r="D44">
            <v>1026.21</v>
          </cell>
          <cell r="E44">
            <v>1026.21</v>
          </cell>
          <cell r="F44">
            <v>1026.21</v>
          </cell>
          <cell r="G44">
            <v>1106.21</v>
          </cell>
          <cell r="H44">
            <v>1106.21</v>
          </cell>
          <cell r="I44">
            <v>1106.21</v>
          </cell>
          <cell r="J44">
            <v>1106.21</v>
          </cell>
          <cell r="K44">
            <v>1106.21</v>
          </cell>
          <cell r="L44">
            <v>1106.21</v>
          </cell>
          <cell r="M44">
            <v>1106.21</v>
          </cell>
          <cell r="N44">
            <v>1106.21</v>
          </cell>
          <cell r="O44">
            <v>1106.21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g, Emma" id="{A256DBCD-D584-440B-9AE2-E7FF4178B1D4}" userId="S::Emma.Ng@cpuc.ca.gov::e48f663a-44f8-4d38-9b63-7b99e402c4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9" dT="2022-08-02T21:29:25.09" personId="{A256DBCD-D584-440B-9AE2-E7FF4178B1D4}" id="{C21BD0FA-9E61-407B-8354-D6F83C6EC3BF}">
    <text>* TIDWTR_2_UNITS - End date of CAM recovery (ref.  AL 6323-E)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836D-3798-41BF-8E6F-34A694E5B84D}">
  <dimension ref="A1:K105"/>
  <sheetViews>
    <sheetView topLeftCell="A70" zoomScale="70" zoomScaleNormal="70" workbookViewId="0">
      <selection activeCell="K5" sqref="K5"/>
    </sheetView>
  </sheetViews>
  <sheetFormatPr defaultRowHeight="14.4" x14ac:dyDescent="0.3"/>
  <cols>
    <col min="1" max="1" width="34.88671875" bestFit="1" customWidth="1"/>
    <col min="3" max="3" width="34.88671875" bestFit="1" customWidth="1"/>
    <col min="4" max="4" width="12.5546875" bestFit="1" customWidth="1"/>
    <col min="5" max="5" width="14.44140625" bestFit="1" customWidth="1"/>
    <col min="6" max="6" width="12.21875" bestFit="1" customWidth="1"/>
    <col min="7" max="7" width="17.77734375" bestFit="1" customWidth="1"/>
    <col min="9" max="9" width="13.5546875" bestFit="1" customWidth="1"/>
    <col min="10" max="10" width="12" bestFit="1" customWidth="1"/>
  </cols>
  <sheetData>
    <row r="1" spans="1:11" ht="15.6" x14ac:dyDescent="0.3">
      <c r="A1" s="1" t="s">
        <v>123</v>
      </c>
      <c r="B1" s="1"/>
    </row>
    <row r="3" spans="1:11" ht="18" x14ac:dyDescent="0.35">
      <c r="A3" s="2" t="s">
        <v>0</v>
      </c>
      <c r="B3" s="2"/>
    </row>
    <row r="4" spans="1:11" x14ac:dyDescent="0.3">
      <c r="D4" s="3" t="s">
        <v>7</v>
      </c>
      <c r="E4" s="3" t="s">
        <v>8</v>
      </c>
      <c r="F4" s="3" t="s">
        <v>9</v>
      </c>
    </row>
    <row r="5" spans="1:11" ht="66.599999999999994" x14ac:dyDescent="0.3">
      <c r="A5" s="4" t="s">
        <v>76</v>
      </c>
      <c r="B5" s="4" t="s">
        <v>99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39" t="s">
        <v>156</v>
      </c>
    </row>
    <row r="6" spans="1:11" x14ac:dyDescent="0.3">
      <c r="A6" s="4"/>
      <c r="B6" s="4"/>
      <c r="C6" s="4"/>
      <c r="D6" s="18">
        <v>1580.7103657</v>
      </c>
      <c r="E6" s="18">
        <v>1579.8788382999999</v>
      </c>
      <c r="F6" s="18">
        <v>1567.5352318000002</v>
      </c>
      <c r="G6" s="4"/>
      <c r="H6" s="4"/>
      <c r="I6" s="4"/>
      <c r="J6" s="4"/>
      <c r="K6" s="40"/>
    </row>
    <row r="7" spans="1:11" x14ac:dyDescent="0.3">
      <c r="A7" s="9" t="s">
        <v>77</v>
      </c>
      <c r="B7" s="35" t="s">
        <v>100</v>
      </c>
      <c r="C7" s="37" t="s">
        <v>10</v>
      </c>
      <c r="D7" s="10">
        <v>42</v>
      </c>
      <c r="E7" s="10">
        <v>43</v>
      </c>
      <c r="F7" s="10">
        <v>42</v>
      </c>
      <c r="G7" s="10" t="s">
        <v>131</v>
      </c>
      <c r="H7" s="10">
        <v>0</v>
      </c>
      <c r="I7" s="33">
        <v>42125</v>
      </c>
      <c r="J7" s="33">
        <v>44681</v>
      </c>
      <c r="K7" s="40">
        <v>4</v>
      </c>
    </row>
    <row r="8" spans="1:11" x14ac:dyDescent="0.3">
      <c r="A8" s="9" t="s">
        <v>77</v>
      </c>
      <c r="B8" s="35" t="s">
        <v>100</v>
      </c>
      <c r="C8" s="37" t="s">
        <v>11</v>
      </c>
      <c r="D8" s="10">
        <v>45</v>
      </c>
      <c r="E8" s="10">
        <v>45</v>
      </c>
      <c r="F8" s="10">
        <v>45</v>
      </c>
      <c r="G8" s="10" t="s">
        <v>131</v>
      </c>
      <c r="H8" s="10">
        <v>0</v>
      </c>
      <c r="I8" s="33">
        <v>42125</v>
      </c>
      <c r="J8" s="33">
        <v>44681</v>
      </c>
      <c r="K8" s="40">
        <v>4</v>
      </c>
    </row>
    <row r="9" spans="1:11" x14ac:dyDescent="0.3">
      <c r="A9" s="9" t="s">
        <v>77</v>
      </c>
      <c r="B9" s="35" t="s">
        <v>100</v>
      </c>
      <c r="C9" s="37" t="s">
        <v>12</v>
      </c>
      <c r="D9" s="10">
        <v>45.5</v>
      </c>
      <c r="E9" s="10">
        <v>45.5</v>
      </c>
      <c r="F9" s="10">
        <v>45</v>
      </c>
      <c r="G9" s="10" t="s">
        <v>13</v>
      </c>
      <c r="H9" s="10" t="s">
        <v>132</v>
      </c>
      <c r="I9" s="33">
        <v>42125</v>
      </c>
      <c r="J9" s="33">
        <v>44681</v>
      </c>
      <c r="K9" s="40">
        <v>4</v>
      </c>
    </row>
    <row r="10" spans="1:11" x14ac:dyDescent="0.3">
      <c r="A10" s="9" t="s">
        <v>78</v>
      </c>
      <c r="B10" s="35" t="s">
        <v>100</v>
      </c>
      <c r="C10" s="37" t="s">
        <v>14</v>
      </c>
      <c r="D10" s="10">
        <v>202.5</v>
      </c>
      <c r="E10" s="10">
        <v>202.49</v>
      </c>
      <c r="F10" s="10">
        <v>201.5</v>
      </c>
      <c r="G10" s="10" t="s">
        <v>133</v>
      </c>
      <c r="H10" s="10">
        <v>192.96</v>
      </c>
      <c r="I10" s="33">
        <v>41395</v>
      </c>
      <c r="J10" s="33">
        <v>45046</v>
      </c>
      <c r="K10" s="40">
        <v>4</v>
      </c>
    </row>
    <row r="11" spans="1:11" x14ac:dyDescent="0.3">
      <c r="A11" s="9" t="s">
        <v>78</v>
      </c>
      <c r="B11" s="35" t="s">
        <v>100</v>
      </c>
      <c r="C11" s="37" t="s">
        <v>15</v>
      </c>
      <c r="D11" s="10">
        <v>201.6</v>
      </c>
      <c r="E11" s="10">
        <v>201.63</v>
      </c>
      <c r="F11" s="10">
        <v>200.66</v>
      </c>
      <c r="G11" s="10" t="s">
        <v>133</v>
      </c>
      <c r="H11" s="10">
        <v>192.19</v>
      </c>
      <c r="I11" s="33">
        <v>41395</v>
      </c>
      <c r="J11" s="33">
        <v>45046</v>
      </c>
      <c r="K11" s="40">
        <v>4</v>
      </c>
    </row>
    <row r="12" spans="1:11" x14ac:dyDescent="0.3">
      <c r="A12" s="9" t="s">
        <v>78</v>
      </c>
      <c r="B12" s="35" t="s">
        <v>100</v>
      </c>
      <c r="C12" s="37" t="s">
        <v>16</v>
      </c>
      <c r="D12" s="10">
        <v>201.2</v>
      </c>
      <c r="E12" s="10">
        <v>201.2</v>
      </c>
      <c r="F12" s="10">
        <v>200.19</v>
      </c>
      <c r="G12" s="10" t="s">
        <v>133</v>
      </c>
      <c r="H12" s="10">
        <v>191.43</v>
      </c>
      <c r="I12" s="33">
        <v>41395</v>
      </c>
      <c r="J12" s="33">
        <v>45046</v>
      </c>
      <c r="K12" s="40">
        <v>4</v>
      </c>
    </row>
    <row r="13" spans="1:11" x14ac:dyDescent="0.3">
      <c r="A13" s="9" t="s">
        <v>78</v>
      </c>
      <c r="B13" s="35" t="s">
        <v>100</v>
      </c>
      <c r="C13" s="37" t="s">
        <v>17</v>
      </c>
      <c r="D13" s="10">
        <v>203.1</v>
      </c>
      <c r="E13" s="10">
        <v>203.09</v>
      </c>
      <c r="F13" s="10">
        <v>202.07</v>
      </c>
      <c r="G13" s="10" t="s">
        <v>133</v>
      </c>
      <c r="H13" s="10">
        <v>192.77</v>
      </c>
      <c r="I13" s="33">
        <v>41395</v>
      </c>
      <c r="J13" s="33">
        <v>45046</v>
      </c>
      <c r="K13" s="40">
        <v>4</v>
      </c>
    </row>
    <row r="14" spans="1:11" x14ac:dyDescent="0.3">
      <c r="A14" s="9" t="s">
        <v>79</v>
      </c>
      <c r="B14" s="35" t="s">
        <v>101</v>
      </c>
      <c r="C14" s="37" t="s">
        <v>18</v>
      </c>
      <c r="D14" s="10">
        <v>17.59</v>
      </c>
      <c r="E14" s="10">
        <v>17.510000000000002</v>
      </c>
      <c r="F14" s="10">
        <v>17.75</v>
      </c>
      <c r="G14" s="10" t="s">
        <v>131</v>
      </c>
      <c r="H14" s="10">
        <v>0</v>
      </c>
      <c r="I14" s="33">
        <v>42278</v>
      </c>
      <c r="J14" s="33">
        <v>44651</v>
      </c>
      <c r="K14" s="40">
        <v>4</v>
      </c>
    </row>
    <row r="15" spans="1:11" x14ac:dyDescent="0.3">
      <c r="A15" s="9" t="s">
        <v>79</v>
      </c>
      <c r="B15" s="35" t="s">
        <v>101</v>
      </c>
      <c r="C15" s="37" t="s">
        <v>19</v>
      </c>
      <c r="D15" s="10">
        <v>7.93</v>
      </c>
      <c r="E15" s="10">
        <v>0.66</v>
      </c>
      <c r="F15" s="10">
        <v>0.6</v>
      </c>
      <c r="G15" s="10" t="s">
        <v>133</v>
      </c>
      <c r="H15" s="10">
        <v>0.61</v>
      </c>
      <c r="I15" s="33">
        <v>42948</v>
      </c>
      <c r="J15" s="33">
        <v>45504</v>
      </c>
      <c r="K15" s="40">
        <v>4</v>
      </c>
    </row>
    <row r="16" spans="1:11" x14ac:dyDescent="0.3">
      <c r="A16" s="9" t="s">
        <v>77</v>
      </c>
      <c r="B16" s="35" t="s">
        <v>100</v>
      </c>
      <c r="C16" s="37" t="s">
        <v>21</v>
      </c>
      <c r="D16" s="10">
        <v>44.5</v>
      </c>
      <c r="E16" s="10">
        <v>44</v>
      </c>
      <c r="F16" s="10">
        <v>44</v>
      </c>
      <c r="G16" s="10" t="s">
        <v>131</v>
      </c>
      <c r="H16" s="10">
        <v>0</v>
      </c>
      <c r="I16" s="33">
        <v>42125</v>
      </c>
      <c r="J16" s="33">
        <v>44681</v>
      </c>
      <c r="K16" s="40">
        <v>4</v>
      </c>
    </row>
    <row r="17" spans="1:11" x14ac:dyDescent="0.3">
      <c r="A17" s="9" t="s">
        <v>77</v>
      </c>
      <c r="B17" s="35" t="s">
        <v>100</v>
      </c>
      <c r="C17" s="37" t="s">
        <v>22</v>
      </c>
      <c r="D17" s="10">
        <v>42.5</v>
      </c>
      <c r="E17" s="10">
        <v>42</v>
      </c>
      <c r="F17" s="10">
        <v>43</v>
      </c>
      <c r="G17" s="10" t="s">
        <v>13</v>
      </c>
      <c r="H17" s="10" t="s">
        <v>132</v>
      </c>
      <c r="I17" s="33">
        <v>42125</v>
      </c>
      <c r="J17" s="33">
        <v>44681</v>
      </c>
      <c r="K17" s="40">
        <v>4</v>
      </c>
    </row>
    <row r="18" spans="1:11" x14ac:dyDescent="0.3">
      <c r="A18" s="9" t="s">
        <v>80</v>
      </c>
      <c r="B18" s="35" t="s">
        <v>101</v>
      </c>
      <c r="C18" s="37" t="s">
        <v>24</v>
      </c>
      <c r="D18" s="10">
        <v>0</v>
      </c>
      <c r="E18" s="10">
        <v>7.66</v>
      </c>
      <c r="F18" s="10">
        <v>2.98</v>
      </c>
      <c r="G18" s="10" t="s">
        <v>133</v>
      </c>
      <c r="H18" s="10">
        <v>0</v>
      </c>
      <c r="I18" s="33">
        <v>41852</v>
      </c>
      <c r="J18" s="33">
        <v>46234</v>
      </c>
      <c r="K18" s="40">
        <v>4</v>
      </c>
    </row>
    <row r="19" spans="1:11" x14ac:dyDescent="0.3">
      <c r="A19" s="9" t="s">
        <v>81</v>
      </c>
      <c r="B19" s="35" t="s">
        <v>101</v>
      </c>
      <c r="C19" s="37" t="s">
        <v>26</v>
      </c>
      <c r="D19" s="10">
        <v>17.62</v>
      </c>
      <c r="E19" s="10">
        <v>15.84</v>
      </c>
      <c r="F19" s="10">
        <v>11.45</v>
      </c>
      <c r="G19" s="10" t="s">
        <v>133</v>
      </c>
      <c r="H19" s="10">
        <v>0</v>
      </c>
      <c r="I19" s="33">
        <v>42186</v>
      </c>
      <c r="J19" s="33">
        <v>44681</v>
      </c>
      <c r="K19" s="40">
        <v>4</v>
      </c>
    </row>
    <row r="20" spans="1:11" x14ac:dyDescent="0.3">
      <c r="A20" s="9" t="s">
        <v>112</v>
      </c>
      <c r="B20" s="35" t="s">
        <v>101</v>
      </c>
      <c r="C20" s="37" t="s">
        <v>20</v>
      </c>
      <c r="D20" s="10">
        <v>0.17</v>
      </c>
      <c r="E20" s="10">
        <v>0.1</v>
      </c>
      <c r="F20" s="10">
        <v>0.13</v>
      </c>
      <c r="G20" s="10" t="s">
        <v>13</v>
      </c>
      <c r="H20" s="10" t="s">
        <v>132</v>
      </c>
      <c r="I20" s="33">
        <v>43739</v>
      </c>
      <c r="J20" s="33">
        <v>46295</v>
      </c>
      <c r="K20" s="40">
        <v>4</v>
      </c>
    </row>
    <row r="21" spans="1:11" x14ac:dyDescent="0.3">
      <c r="A21" s="9" t="s">
        <v>112</v>
      </c>
      <c r="B21" s="35" t="s">
        <v>101</v>
      </c>
      <c r="C21" s="37" t="s">
        <v>25</v>
      </c>
      <c r="D21" s="10">
        <v>11.49</v>
      </c>
      <c r="E21" s="10">
        <v>11.66</v>
      </c>
      <c r="F21" s="10">
        <v>11.06</v>
      </c>
      <c r="G21" s="10" t="s">
        <v>13</v>
      </c>
      <c r="H21" s="10" t="s">
        <v>132</v>
      </c>
      <c r="I21" s="33">
        <v>43800</v>
      </c>
      <c r="J21" s="33">
        <v>46356</v>
      </c>
      <c r="K21" s="40">
        <v>4</v>
      </c>
    </row>
    <row r="22" spans="1:11" x14ac:dyDescent="0.3">
      <c r="A22" s="9" t="s">
        <v>102</v>
      </c>
      <c r="B22" s="35" t="s">
        <v>101</v>
      </c>
      <c r="C22" s="37" t="s">
        <v>75</v>
      </c>
      <c r="D22" s="10">
        <v>0.17</v>
      </c>
      <c r="E22" s="10">
        <v>0.21</v>
      </c>
      <c r="F22" s="10">
        <v>0.13</v>
      </c>
      <c r="G22" s="10" t="s">
        <v>13</v>
      </c>
      <c r="H22" s="10" t="s">
        <v>132</v>
      </c>
      <c r="I22" s="33">
        <v>43770</v>
      </c>
      <c r="J22" s="33">
        <v>46326</v>
      </c>
      <c r="K22" s="40">
        <v>4</v>
      </c>
    </row>
    <row r="23" spans="1:11" s="17" customFormat="1" x14ac:dyDescent="0.3">
      <c r="A23" s="12" t="s">
        <v>103</v>
      </c>
      <c r="B23" s="35" t="s">
        <v>101</v>
      </c>
      <c r="C23" s="37" t="s">
        <v>119</v>
      </c>
      <c r="D23" s="10">
        <v>100</v>
      </c>
      <c r="E23" s="10">
        <v>100</v>
      </c>
      <c r="F23" s="10">
        <v>100</v>
      </c>
      <c r="G23" s="10" t="s">
        <v>133</v>
      </c>
      <c r="H23" s="10">
        <v>100</v>
      </c>
      <c r="I23" s="33">
        <v>44348</v>
      </c>
      <c r="J23" s="33">
        <v>51652</v>
      </c>
      <c r="K23" s="40">
        <v>1</v>
      </c>
    </row>
    <row r="24" spans="1:11" s="17" customFormat="1" x14ac:dyDescent="0.3">
      <c r="A24" s="12" t="s">
        <v>103</v>
      </c>
      <c r="B24" s="35" t="s">
        <v>101</v>
      </c>
      <c r="C24" s="37" t="s">
        <v>120</v>
      </c>
      <c r="D24" s="10">
        <v>100</v>
      </c>
      <c r="E24" s="10">
        <v>100</v>
      </c>
      <c r="F24" s="10">
        <v>100</v>
      </c>
      <c r="G24" s="10" t="s">
        <v>133</v>
      </c>
      <c r="H24" s="10">
        <v>100</v>
      </c>
      <c r="I24" s="33">
        <v>44348</v>
      </c>
      <c r="J24" s="33">
        <v>51652</v>
      </c>
      <c r="K24" s="40">
        <v>1</v>
      </c>
    </row>
    <row r="25" spans="1:11" x14ac:dyDescent="0.3">
      <c r="A25" s="12" t="s">
        <v>103</v>
      </c>
      <c r="B25" s="35" t="s">
        <v>101</v>
      </c>
      <c r="C25" s="37" t="s">
        <v>121</v>
      </c>
      <c r="D25" s="10">
        <v>100</v>
      </c>
      <c r="E25" s="10">
        <v>100</v>
      </c>
      <c r="F25" s="10">
        <v>100</v>
      </c>
      <c r="G25" s="10" t="s">
        <v>133</v>
      </c>
      <c r="H25" s="10">
        <v>100</v>
      </c>
      <c r="I25" s="33">
        <v>44348</v>
      </c>
      <c r="J25" s="33">
        <v>51652</v>
      </c>
      <c r="K25" s="40">
        <v>1</v>
      </c>
    </row>
    <row r="26" spans="1:11" x14ac:dyDescent="0.3">
      <c r="A26" s="26" t="s">
        <v>103</v>
      </c>
      <c r="B26" s="35" t="s">
        <v>101</v>
      </c>
      <c r="C26" s="37" t="s">
        <v>122</v>
      </c>
      <c r="D26" s="10">
        <v>182.5</v>
      </c>
      <c r="E26" s="10">
        <v>182.5</v>
      </c>
      <c r="F26" s="10">
        <v>182.5</v>
      </c>
      <c r="G26" s="10" t="s">
        <v>133</v>
      </c>
      <c r="H26" s="10">
        <v>182.5</v>
      </c>
      <c r="I26" s="33" t="s">
        <v>134</v>
      </c>
      <c r="J26" s="33">
        <v>55153</v>
      </c>
      <c r="K26" s="40">
        <v>1</v>
      </c>
    </row>
    <row r="27" spans="1:11" x14ac:dyDescent="0.3">
      <c r="A27" s="9" t="s">
        <v>150</v>
      </c>
      <c r="B27" s="35"/>
      <c r="C27" s="38" t="s">
        <v>117</v>
      </c>
      <c r="D27" s="10">
        <v>13.19</v>
      </c>
      <c r="E27" s="10">
        <v>13.61</v>
      </c>
      <c r="F27" s="10">
        <v>15.06</v>
      </c>
      <c r="G27" s="10" t="s">
        <v>13</v>
      </c>
      <c r="H27" s="10">
        <v>0</v>
      </c>
      <c r="I27" s="33">
        <v>44562</v>
      </c>
      <c r="J27" s="6">
        <v>44926</v>
      </c>
      <c r="K27" s="41" t="s">
        <v>157</v>
      </c>
    </row>
    <row r="28" spans="1:11" x14ac:dyDescent="0.3">
      <c r="A28" s="8"/>
      <c r="B28" s="7"/>
      <c r="C28" s="5"/>
      <c r="D28" s="13"/>
      <c r="E28" s="13"/>
      <c r="F28" s="13"/>
      <c r="G28" s="13"/>
      <c r="H28" s="13"/>
      <c r="I28" s="11"/>
      <c r="J28" s="14"/>
    </row>
    <row r="29" spans="1:11" ht="18" x14ac:dyDescent="0.35">
      <c r="A29" s="2" t="s">
        <v>27</v>
      </c>
      <c r="B29" s="2"/>
    </row>
    <row r="30" spans="1:11" x14ac:dyDescent="0.3">
      <c r="D30" s="3" t="s">
        <v>7</v>
      </c>
      <c r="E30" s="3" t="s">
        <v>8</v>
      </c>
      <c r="F30" s="3" t="s">
        <v>9</v>
      </c>
    </row>
    <row r="31" spans="1:11" ht="66.599999999999994" x14ac:dyDescent="0.3">
      <c r="A31" s="4" t="s">
        <v>76</v>
      </c>
      <c r="B31" s="4" t="s">
        <v>99</v>
      </c>
      <c r="C31" s="4" t="s">
        <v>1</v>
      </c>
      <c r="D31" s="4" t="s">
        <v>2</v>
      </c>
      <c r="E31" s="4" t="s">
        <v>2</v>
      </c>
      <c r="F31" s="4" t="s">
        <v>2</v>
      </c>
      <c r="G31" s="4" t="s">
        <v>3</v>
      </c>
      <c r="H31" s="4" t="s">
        <v>4</v>
      </c>
      <c r="I31" s="4" t="s">
        <v>5</v>
      </c>
      <c r="J31" s="4" t="s">
        <v>6</v>
      </c>
      <c r="K31" s="39" t="s">
        <v>156</v>
      </c>
    </row>
    <row r="32" spans="1:11" x14ac:dyDescent="0.3">
      <c r="A32" s="4"/>
      <c r="B32" s="19"/>
      <c r="C32" s="4"/>
      <c r="D32" s="30">
        <v>4373.9698100000014</v>
      </c>
      <c r="E32" s="30">
        <v>4361.1798100000005</v>
      </c>
      <c r="F32" s="30">
        <v>4389.5198100000007</v>
      </c>
      <c r="G32" s="20"/>
      <c r="H32" s="4"/>
      <c r="I32" s="4"/>
      <c r="J32" s="4"/>
      <c r="K32" s="40"/>
    </row>
    <row r="33" spans="1:11" s="21" customFormat="1" ht="13.2" x14ac:dyDescent="0.25">
      <c r="A33" s="22" t="s">
        <v>82</v>
      </c>
      <c r="B33" s="16" t="s">
        <v>101</v>
      </c>
      <c r="C33" s="16" t="s">
        <v>28</v>
      </c>
      <c r="D33" s="16">
        <v>20</v>
      </c>
      <c r="E33" s="16">
        <v>20</v>
      </c>
      <c r="F33" s="16">
        <v>20</v>
      </c>
      <c r="G33" s="16" t="s">
        <v>61</v>
      </c>
      <c r="H33" s="16">
        <v>20</v>
      </c>
      <c r="I33" s="31">
        <v>42735</v>
      </c>
      <c r="J33" s="31">
        <v>46386</v>
      </c>
      <c r="K33" s="22">
        <v>1</v>
      </c>
    </row>
    <row r="34" spans="1:11" s="21" customFormat="1" ht="13.2" x14ac:dyDescent="0.25">
      <c r="A34" s="22" t="s">
        <v>82</v>
      </c>
      <c r="B34" s="16" t="s">
        <v>101</v>
      </c>
      <c r="C34" s="16" t="s">
        <v>29</v>
      </c>
      <c r="D34" s="16">
        <v>2</v>
      </c>
      <c r="E34" s="16">
        <v>2</v>
      </c>
      <c r="F34" s="16">
        <v>2</v>
      </c>
      <c r="G34" s="16" t="s">
        <v>61</v>
      </c>
      <c r="H34" s="16">
        <v>2</v>
      </c>
      <c r="I34" s="31">
        <v>43009</v>
      </c>
      <c r="J34" s="31">
        <v>46387</v>
      </c>
      <c r="K34" s="22">
        <v>2</v>
      </c>
    </row>
    <row r="35" spans="1:11" s="21" customFormat="1" ht="13.2" x14ac:dyDescent="0.25">
      <c r="A35" s="22" t="s">
        <v>83</v>
      </c>
      <c r="B35" s="16" t="s">
        <v>100</v>
      </c>
      <c r="C35" s="16" t="s">
        <v>30</v>
      </c>
      <c r="D35" s="16">
        <v>26</v>
      </c>
      <c r="E35" s="16">
        <v>26</v>
      </c>
      <c r="F35" s="16">
        <v>26</v>
      </c>
      <c r="G35" s="16" t="s">
        <v>61</v>
      </c>
      <c r="H35" s="16">
        <v>26</v>
      </c>
      <c r="I35" s="31">
        <v>43282</v>
      </c>
      <c r="J35" s="31">
        <v>45727</v>
      </c>
      <c r="K35" s="22">
        <v>4</v>
      </c>
    </row>
    <row r="36" spans="1:11" s="21" customFormat="1" ht="13.2" x14ac:dyDescent="0.25">
      <c r="A36" s="22" t="s">
        <v>84</v>
      </c>
      <c r="B36" s="16" t="s">
        <v>100</v>
      </c>
      <c r="C36" s="16" t="s">
        <v>31</v>
      </c>
      <c r="D36" s="16">
        <v>263</v>
      </c>
      <c r="E36" s="16">
        <v>263</v>
      </c>
      <c r="F36" s="16">
        <v>263</v>
      </c>
      <c r="G36" s="16" t="s">
        <v>61</v>
      </c>
      <c r="H36" s="16">
        <v>274.31</v>
      </c>
      <c r="I36" s="31">
        <v>41487</v>
      </c>
      <c r="J36" s="31">
        <v>45138</v>
      </c>
      <c r="K36" s="22">
        <v>4</v>
      </c>
    </row>
    <row r="37" spans="1:11" s="21" customFormat="1" ht="13.2" x14ac:dyDescent="0.25">
      <c r="A37" s="22" t="s">
        <v>84</v>
      </c>
      <c r="B37" s="16" t="s">
        <v>100</v>
      </c>
      <c r="C37" s="16" t="s">
        <v>32</v>
      </c>
      <c r="D37" s="16">
        <v>263.68</v>
      </c>
      <c r="E37" s="16">
        <v>263.68</v>
      </c>
      <c r="F37" s="16">
        <v>263.68</v>
      </c>
      <c r="G37" s="16" t="s">
        <v>61</v>
      </c>
      <c r="H37" s="16">
        <v>271.74</v>
      </c>
      <c r="I37" s="31">
        <v>41487</v>
      </c>
      <c r="J37" s="31">
        <v>45138</v>
      </c>
      <c r="K37" s="22">
        <v>4</v>
      </c>
    </row>
    <row r="38" spans="1:11" s="21" customFormat="1" ht="13.2" x14ac:dyDescent="0.25">
      <c r="A38" s="22" t="s">
        <v>85</v>
      </c>
      <c r="B38" s="16" t="s">
        <v>100</v>
      </c>
      <c r="C38" s="16" t="s">
        <v>33</v>
      </c>
      <c r="D38" s="16">
        <v>103.76</v>
      </c>
      <c r="E38" s="16">
        <v>103.76</v>
      </c>
      <c r="F38" s="16">
        <v>103.76</v>
      </c>
      <c r="G38" s="16" t="s">
        <v>61</v>
      </c>
      <c r="H38" s="16">
        <v>103.76</v>
      </c>
      <c r="I38" s="31">
        <v>41487</v>
      </c>
      <c r="J38" s="31">
        <v>45138</v>
      </c>
      <c r="K38" s="22">
        <v>4</v>
      </c>
    </row>
    <row r="39" spans="1:11" s="21" customFormat="1" ht="13.2" x14ac:dyDescent="0.25">
      <c r="A39" s="22" t="s">
        <v>85</v>
      </c>
      <c r="B39" s="16" t="s">
        <v>100</v>
      </c>
      <c r="C39" s="16" t="s">
        <v>34</v>
      </c>
      <c r="D39" s="16">
        <v>95.34</v>
      </c>
      <c r="E39" s="16">
        <v>95.34</v>
      </c>
      <c r="F39" s="16">
        <v>95.34</v>
      </c>
      <c r="G39" s="16" t="s">
        <v>61</v>
      </c>
      <c r="H39" s="16">
        <v>95.34</v>
      </c>
      <c r="I39" s="31">
        <v>41487</v>
      </c>
      <c r="J39" s="31">
        <v>45138</v>
      </c>
      <c r="K39" s="22">
        <v>4</v>
      </c>
    </row>
    <row r="40" spans="1:11" s="21" customFormat="1" ht="13.2" x14ac:dyDescent="0.25">
      <c r="A40" s="22" t="s">
        <v>85</v>
      </c>
      <c r="B40" s="16" t="s">
        <v>100</v>
      </c>
      <c r="C40" s="16" t="s">
        <v>35</v>
      </c>
      <c r="D40" s="16">
        <v>96.85</v>
      </c>
      <c r="E40" s="16">
        <v>96.85</v>
      </c>
      <c r="F40" s="16">
        <v>96.85</v>
      </c>
      <c r="G40" s="16" t="s">
        <v>61</v>
      </c>
      <c r="H40" s="16">
        <v>96.85</v>
      </c>
      <c r="I40" s="31">
        <v>41487</v>
      </c>
      <c r="J40" s="31">
        <v>45138</v>
      </c>
      <c r="K40" s="22">
        <v>4</v>
      </c>
    </row>
    <row r="41" spans="1:11" s="21" customFormat="1" ht="13.2" x14ac:dyDescent="0.25">
      <c r="A41" s="22" t="s">
        <v>85</v>
      </c>
      <c r="B41" s="16" t="s">
        <v>100</v>
      </c>
      <c r="C41" s="16" t="s">
        <v>36</v>
      </c>
      <c r="D41" s="16">
        <v>102.47</v>
      </c>
      <c r="E41" s="16">
        <v>102.47</v>
      </c>
      <c r="F41" s="16">
        <v>102.47</v>
      </c>
      <c r="G41" s="16" t="s">
        <v>61</v>
      </c>
      <c r="H41" s="16">
        <v>102.47</v>
      </c>
      <c r="I41" s="31">
        <v>41487</v>
      </c>
      <c r="J41" s="31">
        <v>45138</v>
      </c>
      <c r="K41" s="22">
        <v>4</v>
      </c>
    </row>
    <row r="42" spans="1:11" s="21" customFormat="1" ht="13.2" x14ac:dyDescent="0.25">
      <c r="A42" s="22" t="s">
        <v>85</v>
      </c>
      <c r="B42" s="16" t="s">
        <v>100</v>
      </c>
      <c r="C42" s="16" t="s">
        <v>37</v>
      </c>
      <c r="D42" s="16">
        <v>103.81</v>
      </c>
      <c r="E42" s="16">
        <v>103.81</v>
      </c>
      <c r="F42" s="16">
        <v>103.81</v>
      </c>
      <c r="G42" s="16" t="s">
        <v>61</v>
      </c>
      <c r="H42" s="16">
        <v>103.81</v>
      </c>
      <c r="I42" s="31">
        <v>41487</v>
      </c>
      <c r="J42" s="31">
        <v>45138</v>
      </c>
      <c r="K42" s="22">
        <v>4</v>
      </c>
    </row>
    <row r="43" spans="1:11" s="21" customFormat="1" ht="13.2" x14ac:dyDescent="0.25">
      <c r="A43" s="22" t="s">
        <v>85</v>
      </c>
      <c r="B43" s="16" t="s">
        <v>100</v>
      </c>
      <c r="C43" s="16" t="s">
        <v>38</v>
      </c>
      <c r="D43" s="16">
        <v>100.99</v>
      </c>
      <c r="E43" s="16">
        <v>100.99</v>
      </c>
      <c r="F43" s="16">
        <v>100.99</v>
      </c>
      <c r="G43" s="16" t="s">
        <v>61</v>
      </c>
      <c r="H43" s="16">
        <v>100.99</v>
      </c>
      <c r="I43" s="31">
        <v>41487</v>
      </c>
      <c r="J43" s="31">
        <v>45138</v>
      </c>
      <c r="K43" s="22">
        <v>4</v>
      </c>
    </row>
    <row r="44" spans="1:11" s="21" customFormat="1" ht="13.2" x14ac:dyDescent="0.25">
      <c r="A44" s="22" t="s">
        <v>85</v>
      </c>
      <c r="B44" s="16" t="s">
        <v>100</v>
      </c>
      <c r="C44" s="16" t="s">
        <v>39</v>
      </c>
      <c r="D44" s="16">
        <v>97.06</v>
      </c>
      <c r="E44" s="16">
        <v>97.06</v>
      </c>
      <c r="F44" s="16">
        <v>97.06</v>
      </c>
      <c r="G44" s="16" t="s">
        <v>61</v>
      </c>
      <c r="H44" s="16">
        <v>97.06</v>
      </c>
      <c r="I44" s="31">
        <v>41487</v>
      </c>
      <c r="J44" s="31">
        <v>45138</v>
      </c>
      <c r="K44" s="22">
        <v>4</v>
      </c>
    </row>
    <row r="45" spans="1:11" s="21" customFormat="1" ht="13.2" x14ac:dyDescent="0.25">
      <c r="A45" s="22" t="s">
        <v>85</v>
      </c>
      <c r="B45" s="16" t="s">
        <v>100</v>
      </c>
      <c r="C45" s="16" t="s">
        <v>40</v>
      </c>
      <c r="D45" s="16">
        <v>101.8</v>
      </c>
      <c r="E45" s="16">
        <v>101.8</v>
      </c>
      <c r="F45" s="16">
        <v>101.8</v>
      </c>
      <c r="G45" s="16" t="s">
        <v>61</v>
      </c>
      <c r="H45" s="16">
        <v>101.8</v>
      </c>
      <c r="I45" s="31">
        <v>41487</v>
      </c>
      <c r="J45" s="31">
        <v>45138</v>
      </c>
      <c r="K45" s="22">
        <v>4</v>
      </c>
    </row>
    <row r="46" spans="1:11" s="21" customFormat="1" ht="13.2" x14ac:dyDescent="0.25">
      <c r="A46" s="22" t="s">
        <v>84</v>
      </c>
      <c r="B46" s="16" t="s">
        <v>100</v>
      </c>
      <c r="C46" s="16" t="s">
        <v>41</v>
      </c>
      <c r="D46" s="16">
        <v>49</v>
      </c>
      <c r="E46" s="16">
        <v>49</v>
      </c>
      <c r="F46" s="16">
        <v>49</v>
      </c>
      <c r="G46" s="16" t="s">
        <v>23</v>
      </c>
      <c r="H46" s="16">
        <v>49</v>
      </c>
      <c r="I46" s="31">
        <v>41290</v>
      </c>
      <c r="J46" s="31">
        <v>44941</v>
      </c>
      <c r="K46" s="22">
        <v>4</v>
      </c>
    </row>
    <row r="47" spans="1:11" s="21" customFormat="1" ht="13.2" x14ac:dyDescent="0.25">
      <c r="A47" s="22" t="s">
        <v>84</v>
      </c>
      <c r="B47" s="16" t="s">
        <v>100</v>
      </c>
      <c r="C47" s="16" t="s">
        <v>42</v>
      </c>
      <c r="D47" s="16">
        <v>96.43</v>
      </c>
      <c r="E47" s="16">
        <v>96.43</v>
      </c>
      <c r="F47" s="16">
        <v>96.43</v>
      </c>
      <c r="G47" s="16" t="s">
        <v>61</v>
      </c>
      <c r="H47" s="16">
        <v>96.43</v>
      </c>
      <c r="I47" s="31">
        <v>41426</v>
      </c>
      <c r="J47" s="31">
        <v>45077</v>
      </c>
      <c r="K47" s="22">
        <v>4</v>
      </c>
    </row>
    <row r="48" spans="1:11" s="21" customFormat="1" ht="13.2" x14ac:dyDescent="0.25">
      <c r="A48" s="22" t="s">
        <v>84</v>
      </c>
      <c r="B48" s="16" t="s">
        <v>100</v>
      </c>
      <c r="C48" s="16" t="s">
        <v>43</v>
      </c>
      <c r="D48" s="16">
        <v>96.91</v>
      </c>
      <c r="E48" s="16">
        <v>96.91</v>
      </c>
      <c r="F48" s="16">
        <v>96.91</v>
      </c>
      <c r="G48" s="16" t="s">
        <v>61</v>
      </c>
      <c r="H48" s="16">
        <v>96.91</v>
      </c>
      <c r="I48" s="31">
        <v>41426</v>
      </c>
      <c r="J48" s="31">
        <v>45077</v>
      </c>
      <c r="K48" s="22">
        <v>4</v>
      </c>
    </row>
    <row r="49" spans="1:11" s="21" customFormat="1" ht="13.2" x14ac:dyDescent="0.25">
      <c r="A49" s="22" t="s">
        <v>84</v>
      </c>
      <c r="B49" s="16" t="s">
        <v>100</v>
      </c>
      <c r="C49" s="16" t="s">
        <v>44</v>
      </c>
      <c r="D49" s="16">
        <v>96.65</v>
      </c>
      <c r="E49" s="16">
        <v>96.65</v>
      </c>
      <c r="F49" s="16">
        <v>96.65</v>
      </c>
      <c r="G49" s="16" t="s">
        <v>61</v>
      </c>
      <c r="H49" s="16">
        <v>96.65</v>
      </c>
      <c r="I49" s="31">
        <v>41426</v>
      </c>
      <c r="J49" s="31">
        <v>45077</v>
      </c>
      <c r="K49" s="22">
        <v>4</v>
      </c>
    </row>
    <row r="50" spans="1:11" s="21" customFormat="1" ht="13.2" x14ac:dyDescent="0.25">
      <c r="A50" s="22" t="s">
        <v>84</v>
      </c>
      <c r="B50" s="16" t="s">
        <v>100</v>
      </c>
      <c r="C50" s="16" t="s">
        <v>45</v>
      </c>
      <c r="D50" s="16">
        <v>96.49</v>
      </c>
      <c r="E50" s="16">
        <v>96.49</v>
      </c>
      <c r="F50" s="16">
        <v>96.49</v>
      </c>
      <c r="G50" s="16" t="s">
        <v>61</v>
      </c>
      <c r="H50" s="16">
        <v>96.49</v>
      </c>
      <c r="I50" s="31">
        <v>41426</v>
      </c>
      <c r="J50" s="31">
        <v>45077</v>
      </c>
      <c r="K50" s="22">
        <v>4</v>
      </c>
    </row>
    <row r="51" spans="1:11" s="21" customFormat="1" ht="13.2" x14ac:dyDescent="0.25">
      <c r="A51" s="22" t="s">
        <v>84</v>
      </c>
      <c r="B51" s="16" t="s">
        <v>100</v>
      </c>
      <c r="C51" s="16" t="s">
        <v>46</v>
      </c>
      <c r="D51" s="16">
        <v>96.65</v>
      </c>
      <c r="E51" s="16">
        <v>96.65</v>
      </c>
      <c r="F51" s="16">
        <v>96.65</v>
      </c>
      <c r="G51" s="16" t="s">
        <v>61</v>
      </c>
      <c r="H51" s="16">
        <v>96.65</v>
      </c>
      <c r="I51" s="31">
        <v>41426</v>
      </c>
      <c r="J51" s="31">
        <v>45077</v>
      </c>
      <c r="K51" s="22">
        <v>4</v>
      </c>
    </row>
    <row r="52" spans="1:11" s="21" customFormat="1" ht="13.2" x14ac:dyDescent="0.25">
      <c r="A52" s="22" t="s">
        <v>86</v>
      </c>
      <c r="B52" s="16" t="s">
        <v>101</v>
      </c>
      <c r="C52" s="16" t="s">
        <v>47</v>
      </c>
      <c r="D52" s="16">
        <v>47</v>
      </c>
      <c r="E52" s="16">
        <v>47</v>
      </c>
      <c r="F52" s="16">
        <v>47</v>
      </c>
      <c r="G52" s="16" t="s">
        <v>61</v>
      </c>
      <c r="H52" s="16">
        <v>47</v>
      </c>
      <c r="I52" s="31">
        <v>39282</v>
      </c>
      <c r="J52" s="31" t="s">
        <v>62</v>
      </c>
      <c r="K52" s="22">
        <v>4</v>
      </c>
    </row>
    <row r="53" spans="1:11" s="21" customFormat="1" ht="13.2" x14ac:dyDescent="0.25">
      <c r="A53" s="22" t="s">
        <v>86</v>
      </c>
      <c r="B53" s="16" t="s">
        <v>101</v>
      </c>
      <c r="C53" s="16" t="s">
        <v>48</v>
      </c>
      <c r="D53" s="16">
        <v>47.11</v>
      </c>
      <c r="E53" s="16">
        <v>47.11</v>
      </c>
      <c r="F53" s="16">
        <v>47.11</v>
      </c>
      <c r="G53" s="16" t="s">
        <v>61</v>
      </c>
      <c r="H53" s="16">
        <v>47.11</v>
      </c>
      <c r="I53" s="31">
        <v>39283</v>
      </c>
      <c r="J53" s="31" t="s">
        <v>62</v>
      </c>
      <c r="K53" s="22">
        <v>4</v>
      </c>
    </row>
    <row r="54" spans="1:11" s="21" customFormat="1" ht="13.2" x14ac:dyDescent="0.25">
      <c r="A54" s="22" t="s">
        <v>86</v>
      </c>
      <c r="B54" s="16" t="s">
        <v>101</v>
      </c>
      <c r="C54" s="16" t="s">
        <v>49</v>
      </c>
      <c r="D54" s="16">
        <v>47.39</v>
      </c>
      <c r="E54" s="16">
        <v>47.39</v>
      </c>
      <c r="F54" s="16">
        <v>47.39</v>
      </c>
      <c r="G54" s="16" t="s">
        <v>61</v>
      </c>
      <c r="H54" s="16">
        <v>47.39</v>
      </c>
      <c r="I54" s="31">
        <v>39280</v>
      </c>
      <c r="J54" s="31" t="s">
        <v>62</v>
      </c>
      <c r="K54" s="22">
        <v>4</v>
      </c>
    </row>
    <row r="55" spans="1:11" s="21" customFormat="1" ht="13.2" x14ac:dyDescent="0.25">
      <c r="A55" s="22" t="s">
        <v>87</v>
      </c>
      <c r="B55" s="16" t="s">
        <v>101</v>
      </c>
      <c r="C55" s="16" t="s">
        <v>50</v>
      </c>
      <c r="D55" s="16">
        <v>47.2</v>
      </c>
      <c r="E55" s="16">
        <v>47.2</v>
      </c>
      <c r="F55" s="16">
        <v>47.2</v>
      </c>
      <c r="G55" s="16" t="s">
        <v>23</v>
      </c>
      <c r="H55" s="16">
        <v>47.2</v>
      </c>
      <c r="I55" s="31">
        <v>40026</v>
      </c>
      <c r="J55" s="31" t="s">
        <v>62</v>
      </c>
      <c r="K55" s="22">
        <v>4</v>
      </c>
    </row>
    <row r="56" spans="1:11" s="21" customFormat="1" ht="13.2" x14ac:dyDescent="0.25">
      <c r="A56" s="22" t="s">
        <v>86</v>
      </c>
      <c r="B56" s="16" t="s">
        <v>101</v>
      </c>
      <c r="C56" s="16" t="s">
        <v>51</v>
      </c>
      <c r="D56" s="16">
        <v>46</v>
      </c>
      <c r="E56" s="16">
        <v>46</v>
      </c>
      <c r="F56" s="16">
        <v>46</v>
      </c>
      <c r="G56" s="16" t="s">
        <v>61</v>
      </c>
      <c r="H56" s="16">
        <v>46</v>
      </c>
      <c r="I56" s="31">
        <v>39282</v>
      </c>
      <c r="J56" s="31" t="s">
        <v>62</v>
      </c>
      <c r="K56" s="22">
        <v>4</v>
      </c>
    </row>
    <row r="57" spans="1:11" s="21" customFormat="1" ht="13.2" x14ac:dyDescent="0.25">
      <c r="A57" s="22" t="s">
        <v>88</v>
      </c>
      <c r="B57" s="16" t="s">
        <v>101</v>
      </c>
      <c r="C57" s="16" t="s">
        <v>52</v>
      </c>
      <c r="D57" s="16">
        <v>10</v>
      </c>
      <c r="E57" s="16">
        <v>10</v>
      </c>
      <c r="F57" s="16">
        <v>10</v>
      </c>
      <c r="G57" s="16" t="s">
        <v>61</v>
      </c>
      <c r="H57" s="16">
        <v>10</v>
      </c>
      <c r="I57" s="31">
        <v>42917</v>
      </c>
      <c r="J57" s="31">
        <v>46568</v>
      </c>
      <c r="K57" s="22">
        <v>1</v>
      </c>
    </row>
    <row r="58" spans="1:11" s="21" customFormat="1" ht="13.2" x14ac:dyDescent="0.25">
      <c r="A58" s="22" t="s">
        <v>88</v>
      </c>
      <c r="B58" s="16" t="s">
        <v>101</v>
      </c>
      <c r="C58" s="16" t="s">
        <v>53</v>
      </c>
      <c r="D58" s="16">
        <v>10</v>
      </c>
      <c r="E58" s="16">
        <v>10</v>
      </c>
      <c r="F58" s="16">
        <v>10</v>
      </c>
      <c r="G58" s="16" t="s">
        <v>61</v>
      </c>
      <c r="H58" s="16">
        <v>10</v>
      </c>
      <c r="I58" s="31">
        <v>42917</v>
      </c>
      <c r="J58" s="31">
        <v>46568</v>
      </c>
      <c r="K58" s="22">
        <v>1</v>
      </c>
    </row>
    <row r="59" spans="1:11" s="21" customFormat="1" ht="13.2" x14ac:dyDescent="0.25">
      <c r="A59" s="22" t="s">
        <v>89</v>
      </c>
      <c r="B59" s="16" t="s">
        <v>101</v>
      </c>
      <c r="C59" s="16" t="s">
        <v>54</v>
      </c>
      <c r="D59" s="16">
        <v>259.33</v>
      </c>
      <c r="E59" s="16">
        <v>260.36</v>
      </c>
      <c r="F59" s="16">
        <v>273.70999999999998</v>
      </c>
      <c r="G59" s="16" t="s">
        <v>61</v>
      </c>
      <c r="H59" s="16">
        <v>0</v>
      </c>
      <c r="I59" s="31">
        <v>42186</v>
      </c>
      <c r="J59" s="31">
        <v>44742</v>
      </c>
      <c r="K59" s="22">
        <v>4</v>
      </c>
    </row>
    <row r="60" spans="1:11" s="21" customFormat="1" ht="13.2" x14ac:dyDescent="0.25">
      <c r="A60" s="22" t="s">
        <v>90</v>
      </c>
      <c r="B60" s="16" t="s">
        <v>101</v>
      </c>
      <c r="C60" s="16" t="s">
        <v>55</v>
      </c>
      <c r="D60" s="16">
        <v>3.34</v>
      </c>
      <c r="E60" s="16">
        <v>0.03</v>
      </c>
      <c r="F60" s="16">
        <v>5.47</v>
      </c>
      <c r="G60" s="16" t="s">
        <v>61</v>
      </c>
      <c r="H60" s="16">
        <v>2.81</v>
      </c>
      <c r="I60" s="31">
        <v>32140</v>
      </c>
      <c r="J60" s="31">
        <v>46265</v>
      </c>
      <c r="K60" s="22">
        <v>4</v>
      </c>
    </row>
    <row r="61" spans="1:11" s="21" customFormat="1" ht="13.2" x14ac:dyDescent="0.25">
      <c r="A61" s="22" t="s">
        <v>91</v>
      </c>
      <c r="B61" s="16" t="s">
        <v>101</v>
      </c>
      <c r="C61" s="16" t="s">
        <v>57</v>
      </c>
      <c r="D61" s="16">
        <v>5.71</v>
      </c>
      <c r="E61" s="16">
        <v>6.08</v>
      </c>
      <c r="F61" s="16">
        <v>6.78</v>
      </c>
      <c r="G61" s="16" t="s">
        <v>61</v>
      </c>
      <c r="H61" s="16">
        <v>4.2699999999999996</v>
      </c>
      <c r="I61" s="31">
        <v>42370</v>
      </c>
      <c r="J61" s="31">
        <v>44926</v>
      </c>
      <c r="K61" s="22">
        <v>4</v>
      </c>
    </row>
    <row r="62" spans="1:11" s="21" customFormat="1" ht="13.2" x14ac:dyDescent="0.25">
      <c r="A62" s="22" t="s">
        <v>91</v>
      </c>
      <c r="B62" s="16" t="s">
        <v>101</v>
      </c>
      <c r="C62" s="16" t="s">
        <v>58</v>
      </c>
      <c r="D62" s="16">
        <v>4.9000000000000004</v>
      </c>
      <c r="E62" s="16">
        <v>4.8600000000000003</v>
      </c>
      <c r="F62" s="16">
        <v>4.75</v>
      </c>
      <c r="G62" s="16" t="s">
        <v>13</v>
      </c>
      <c r="H62" s="16"/>
      <c r="I62" s="31">
        <v>42186</v>
      </c>
      <c r="J62" s="31">
        <v>44742.999988425923</v>
      </c>
      <c r="K62" s="22">
        <v>4</v>
      </c>
    </row>
    <row r="63" spans="1:11" s="21" customFormat="1" ht="13.2" x14ac:dyDescent="0.25">
      <c r="A63" s="22" t="s">
        <v>91</v>
      </c>
      <c r="B63" s="16" t="s">
        <v>101</v>
      </c>
      <c r="C63" s="16" t="s">
        <v>59</v>
      </c>
      <c r="D63" s="16">
        <v>18.13</v>
      </c>
      <c r="E63" s="16">
        <v>18.100000000000001</v>
      </c>
      <c r="F63" s="16">
        <v>17.079999999999998</v>
      </c>
      <c r="G63" s="16" t="s">
        <v>23</v>
      </c>
      <c r="H63" s="16">
        <v>13.91</v>
      </c>
      <c r="I63" s="31">
        <v>42461</v>
      </c>
      <c r="J63" s="31">
        <v>45016</v>
      </c>
      <c r="K63" s="22">
        <v>4</v>
      </c>
    </row>
    <row r="64" spans="1:11" s="21" customFormat="1" ht="13.2" x14ac:dyDescent="0.25">
      <c r="A64" s="22" t="s">
        <v>91</v>
      </c>
      <c r="B64" s="16" t="s">
        <v>101</v>
      </c>
      <c r="C64" s="16" t="s">
        <v>60</v>
      </c>
      <c r="D64" s="16">
        <v>36.25</v>
      </c>
      <c r="E64" s="16">
        <v>30.79</v>
      </c>
      <c r="F64" s="16">
        <v>36</v>
      </c>
      <c r="G64" s="16" t="s">
        <v>13</v>
      </c>
      <c r="H64" s="16"/>
      <c r="I64" s="31">
        <v>42186</v>
      </c>
      <c r="J64" s="31">
        <v>44742.999988425923</v>
      </c>
      <c r="K64" s="22">
        <v>4</v>
      </c>
    </row>
    <row r="65" spans="1:11" s="21" customFormat="1" ht="13.2" x14ac:dyDescent="0.25">
      <c r="A65" s="22" t="s">
        <v>104</v>
      </c>
      <c r="B65" s="16" t="s">
        <v>101</v>
      </c>
      <c r="C65" s="16" t="s">
        <v>109</v>
      </c>
      <c r="D65" s="16">
        <v>674.7</v>
      </c>
      <c r="E65" s="16">
        <v>674.7</v>
      </c>
      <c r="F65" s="16">
        <v>674.7</v>
      </c>
      <c r="G65" s="16" t="s">
        <v>61</v>
      </c>
      <c r="H65" s="16">
        <v>674.7</v>
      </c>
      <c r="I65" s="31">
        <v>43983</v>
      </c>
      <c r="J65" s="31">
        <v>51287</v>
      </c>
      <c r="K65" s="22">
        <v>4</v>
      </c>
    </row>
    <row r="66" spans="1:11" s="21" customFormat="1" ht="13.2" x14ac:dyDescent="0.25">
      <c r="A66" s="22" t="s">
        <v>104</v>
      </c>
      <c r="B66" s="16" t="s">
        <v>101</v>
      </c>
      <c r="C66" s="16" t="s">
        <v>110</v>
      </c>
      <c r="D66" s="16">
        <v>673.8</v>
      </c>
      <c r="E66" s="16">
        <v>673.8</v>
      </c>
      <c r="F66" s="16">
        <v>673.8</v>
      </c>
      <c r="G66" s="16" t="s">
        <v>61</v>
      </c>
      <c r="H66" s="16">
        <v>673.8</v>
      </c>
      <c r="I66" s="31">
        <v>43952</v>
      </c>
      <c r="J66" s="31">
        <v>51256</v>
      </c>
      <c r="K66" s="22">
        <v>4</v>
      </c>
    </row>
    <row r="67" spans="1:11" s="21" customFormat="1" ht="13.2" x14ac:dyDescent="0.25">
      <c r="A67" s="22" t="s">
        <v>104</v>
      </c>
      <c r="B67" s="16" t="s">
        <v>101</v>
      </c>
      <c r="C67" s="16" t="s">
        <v>113</v>
      </c>
      <c r="D67" s="16">
        <v>49</v>
      </c>
      <c r="E67" s="16">
        <v>49</v>
      </c>
      <c r="F67" s="16">
        <v>49</v>
      </c>
      <c r="G67" s="16" t="s">
        <v>61</v>
      </c>
      <c r="H67" s="16">
        <v>49</v>
      </c>
      <c r="I67" s="31">
        <v>44013</v>
      </c>
      <c r="J67" s="31">
        <v>51317</v>
      </c>
      <c r="K67" s="22">
        <v>4</v>
      </c>
    </row>
    <row r="68" spans="1:11" s="21" customFormat="1" ht="13.2" x14ac:dyDescent="0.25">
      <c r="A68" s="22" t="s">
        <v>104</v>
      </c>
      <c r="B68" s="16" t="s">
        <v>101</v>
      </c>
      <c r="C68" s="16" t="s">
        <v>114</v>
      </c>
      <c r="D68" s="16">
        <v>49</v>
      </c>
      <c r="E68" s="16">
        <v>49</v>
      </c>
      <c r="F68" s="16">
        <v>49</v>
      </c>
      <c r="G68" s="16" t="s">
        <v>61</v>
      </c>
      <c r="H68" s="16">
        <v>49</v>
      </c>
      <c r="I68" s="31">
        <v>44013</v>
      </c>
      <c r="J68" s="31">
        <v>51317</v>
      </c>
      <c r="K68" s="22">
        <v>4</v>
      </c>
    </row>
    <row r="69" spans="1:11" s="21" customFormat="1" ht="13.2" x14ac:dyDescent="0.25">
      <c r="A69" s="22" t="s">
        <v>104</v>
      </c>
      <c r="B69" s="16" t="s">
        <v>101</v>
      </c>
      <c r="C69" s="16" t="s">
        <v>125</v>
      </c>
      <c r="D69" s="16">
        <v>100</v>
      </c>
      <c r="E69" s="16">
        <v>100</v>
      </c>
      <c r="F69" s="16">
        <v>100</v>
      </c>
      <c r="G69" s="16" t="s">
        <v>61</v>
      </c>
      <c r="H69" s="16">
        <v>100</v>
      </c>
      <c r="I69" s="31">
        <v>44197</v>
      </c>
      <c r="J69" s="31">
        <v>51501</v>
      </c>
      <c r="K69" s="22">
        <v>1</v>
      </c>
    </row>
    <row r="70" spans="1:11" s="21" customFormat="1" ht="13.2" x14ac:dyDescent="0.25">
      <c r="A70" s="22" t="s">
        <v>105</v>
      </c>
      <c r="B70" s="16" t="s">
        <v>101</v>
      </c>
      <c r="C70" s="16" t="s">
        <v>126</v>
      </c>
      <c r="D70" s="16">
        <v>100</v>
      </c>
      <c r="E70" s="16">
        <v>100</v>
      </c>
      <c r="F70" s="16">
        <v>100</v>
      </c>
      <c r="G70" s="16" t="s">
        <v>23</v>
      </c>
      <c r="H70" s="16">
        <v>100</v>
      </c>
      <c r="I70" s="31">
        <v>44378</v>
      </c>
      <c r="J70" s="31">
        <v>51560</v>
      </c>
      <c r="K70" s="22">
        <v>2</v>
      </c>
    </row>
    <row r="71" spans="1:11" s="21" customFormat="1" ht="13.2" x14ac:dyDescent="0.25">
      <c r="A71" s="23" t="s">
        <v>106</v>
      </c>
      <c r="B71" s="28" t="s">
        <v>101</v>
      </c>
      <c r="C71" s="28" t="s">
        <v>142</v>
      </c>
      <c r="D71" s="28"/>
      <c r="E71" s="28"/>
      <c r="F71" s="28"/>
      <c r="G71" s="28" t="s">
        <v>23</v>
      </c>
      <c r="H71" s="28">
        <v>40</v>
      </c>
      <c r="I71" s="32">
        <v>45078</v>
      </c>
      <c r="J71" s="32">
        <v>51470</v>
      </c>
      <c r="K71" s="42" t="s">
        <v>158</v>
      </c>
    </row>
    <row r="72" spans="1:11" s="21" customFormat="1" ht="13.2" x14ac:dyDescent="0.25">
      <c r="A72" s="23" t="s">
        <v>106</v>
      </c>
      <c r="B72" s="28" t="s">
        <v>101</v>
      </c>
      <c r="C72" s="28" t="s">
        <v>127</v>
      </c>
      <c r="D72" s="28">
        <v>10</v>
      </c>
      <c r="E72" s="28">
        <v>10</v>
      </c>
      <c r="F72" s="28">
        <v>10</v>
      </c>
      <c r="G72" s="28" t="s">
        <v>23</v>
      </c>
      <c r="H72" s="28">
        <v>10</v>
      </c>
      <c r="I72" s="32">
        <v>44287</v>
      </c>
      <c r="J72" s="32">
        <v>51470</v>
      </c>
      <c r="K72" s="22">
        <v>1</v>
      </c>
    </row>
    <row r="73" spans="1:11" s="21" customFormat="1" ht="13.2" x14ac:dyDescent="0.25">
      <c r="A73" s="23" t="s">
        <v>106</v>
      </c>
      <c r="B73" s="28" t="s">
        <v>101</v>
      </c>
      <c r="C73" s="28" t="s">
        <v>128</v>
      </c>
      <c r="D73" s="28">
        <v>11</v>
      </c>
      <c r="E73" s="28">
        <v>11</v>
      </c>
      <c r="F73" s="28">
        <v>11</v>
      </c>
      <c r="G73" s="28" t="s">
        <v>23</v>
      </c>
      <c r="H73" s="28">
        <v>11</v>
      </c>
      <c r="I73" s="32">
        <v>44348</v>
      </c>
      <c r="J73" s="32">
        <v>51560</v>
      </c>
      <c r="K73" s="22">
        <v>2</v>
      </c>
    </row>
    <row r="74" spans="1:11" s="21" customFormat="1" ht="13.2" x14ac:dyDescent="0.25">
      <c r="A74" s="23" t="s">
        <v>106</v>
      </c>
      <c r="B74" s="28" t="s">
        <v>101</v>
      </c>
      <c r="C74" s="28" t="s">
        <v>143</v>
      </c>
      <c r="D74" s="28"/>
      <c r="E74" s="28"/>
      <c r="F74" s="28"/>
      <c r="G74" s="28" t="s">
        <v>23</v>
      </c>
      <c r="H74" s="28">
        <v>5</v>
      </c>
      <c r="I74" s="32">
        <v>44713</v>
      </c>
      <c r="J74" s="32">
        <v>51591</v>
      </c>
      <c r="K74" s="42" t="s">
        <v>158</v>
      </c>
    </row>
    <row r="75" spans="1:11" s="21" customFormat="1" ht="13.2" x14ac:dyDescent="0.25">
      <c r="A75" s="23" t="s">
        <v>116</v>
      </c>
      <c r="B75" s="28"/>
      <c r="C75" s="28" t="s">
        <v>56</v>
      </c>
      <c r="D75" s="28">
        <v>100</v>
      </c>
      <c r="E75" s="28">
        <v>100</v>
      </c>
      <c r="F75" s="28">
        <v>100</v>
      </c>
      <c r="G75" s="28" t="s">
        <v>13</v>
      </c>
      <c r="H75" s="28"/>
      <c r="I75" s="32">
        <v>44197</v>
      </c>
      <c r="J75" s="32">
        <v>45292</v>
      </c>
      <c r="K75" s="22">
        <v>4</v>
      </c>
    </row>
    <row r="76" spans="1:11" s="21" customFormat="1" ht="13.2" x14ac:dyDescent="0.25">
      <c r="A76" s="22" t="s">
        <v>97</v>
      </c>
      <c r="B76" s="16" t="s">
        <v>101</v>
      </c>
      <c r="C76" s="16" t="s">
        <v>111</v>
      </c>
      <c r="D76" s="16">
        <v>30.27</v>
      </c>
      <c r="E76" s="16">
        <v>26.24</v>
      </c>
      <c r="F76" s="16">
        <v>30.35</v>
      </c>
      <c r="G76" s="16" t="s">
        <v>23</v>
      </c>
      <c r="H76" s="16">
        <v>22</v>
      </c>
      <c r="I76" s="31">
        <v>43831</v>
      </c>
      <c r="J76" s="31">
        <v>46387</v>
      </c>
      <c r="K76" s="22">
        <v>4</v>
      </c>
    </row>
    <row r="77" spans="1:11" s="21" customFormat="1" ht="13.2" x14ac:dyDescent="0.25">
      <c r="A77" s="22" t="s">
        <v>124</v>
      </c>
      <c r="B77" s="16" t="s">
        <v>101</v>
      </c>
      <c r="C77" s="16" t="s">
        <v>115</v>
      </c>
      <c r="D77" s="16">
        <v>17.36</v>
      </c>
      <c r="E77" s="16">
        <v>16.04</v>
      </c>
      <c r="F77" s="16">
        <v>16.7</v>
      </c>
      <c r="G77" s="16" t="s">
        <v>23</v>
      </c>
      <c r="H77" s="16">
        <v>17.21</v>
      </c>
      <c r="I77" s="31">
        <v>44075</v>
      </c>
      <c r="J77" s="31">
        <v>46387</v>
      </c>
      <c r="K77" s="22">
        <v>4</v>
      </c>
    </row>
    <row r="78" spans="1:11" s="21" customFormat="1" ht="13.2" x14ac:dyDescent="0.25">
      <c r="A78" s="27"/>
      <c r="B78" s="16"/>
      <c r="C78" s="16"/>
      <c r="D78" s="16"/>
      <c r="E78" s="16"/>
      <c r="F78" s="16"/>
      <c r="G78" s="16"/>
      <c r="H78" s="16"/>
      <c r="I78" s="31"/>
      <c r="J78" s="31"/>
      <c r="K78" s="22"/>
    </row>
    <row r="79" spans="1:11" s="24" customFormat="1" ht="13.2" x14ac:dyDescent="0.25">
      <c r="A79" s="34" t="s">
        <v>129</v>
      </c>
      <c r="B79" s="28"/>
      <c r="C79" s="28"/>
      <c r="D79" s="28"/>
      <c r="E79" s="28"/>
      <c r="F79" s="28"/>
      <c r="G79" s="28"/>
      <c r="H79" s="28"/>
      <c r="I79" s="32"/>
      <c r="J79" s="32"/>
      <c r="K79" s="23"/>
    </row>
    <row r="80" spans="1:11" s="24" customFormat="1" ht="13.2" x14ac:dyDescent="0.25">
      <c r="A80" s="23" t="s">
        <v>149</v>
      </c>
      <c r="B80" s="28" t="s">
        <v>101</v>
      </c>
      <c r="C80" s="28" t="s">
        <v>144</v>
      </c>
      <c r="D80" s="28">
        <v>5</v>
      </c>
      <c r="E80" s="28">
        <v>5</v>
      </c>
      <c r="F80" s="28">
        <v>5</v>
      </c>
      <c r="G80" s="28" t="s">
        <v>13</v>
      </c>
      <c r="H80" s="28"/>
      <c r="I80" s="32">
        <v>44562</v>
      </c>
      <c r="J80" s="32">
        <v>44926</v>
      </c>
      <c r="K80" s="43" t="s">
        <v>157</v>
      </c>
    </row>
    <row r="81" spans="1:11" s="21" customFormat="1" ht="13.2" x14ac:dyDescent="0.25">
      <c r="A81" s="23" t="s">
        <v>149</v>
      </c>
      <c r="B81" s="16" t="s">
        <v>101</v>
      </c>
      <c r="C81" s="16" t="s">
        <v>145</v>
      </c>
      <c r="D81" s="16">
        <v>5</v>
      </c>
      <c r="E81" s="16">
        <v>5</v>
      </c>
      <c r="F81" s="16">
        <v>5</v>
      </c>
      <c r="G81" s="16" t="s">
        <v>61</v>
      </c>
      <c r="H81" s="16">
        <v>5</v>
      </c>
      <c r="I81" s="31">
        <v>44562</v>
      </c>
      <c r="J81" s="31">
        <v>44926</v>
      </c>
      <c r="K81" s="43" t="s">
        <v>157</v>
      </c>
    </row>
    <row r="82" spans="1:11" s="24" customFormat="1" ht="13.2" x14ac:dyDescent="0.25">
      <c r="A82" s="23" t="s">
        <v>149</v>
      </c>
      <c r="B82" s="28" t="s">
        <v>101</v>
      </c>
      <c r="C82" s="28" t="s">
        <v>146</v>
      </c>
      <c r="D82" s="28">
        <v>14</v>
      </c>
      <c r="E82" s="28">
        <v>14</v>
      </c>
      <c r="F82" s="28">
        <v>14</v>
      </c>
      <c r="G82" s="28" t="s">
        <v>13</v>
      </c>
      <c r="H82" s="28"/>
      <c r="I82" s="32">
        <v>44562</v>
      </c>
      <c r="J82" s="32">
        <v>44926</v>
      </c>
      <c r="K82" s="43" t="s">
        <v>157</v>
      </c>
    </row>
    <row r="83" spans="1:11" s="24" customFormat="1" ht="13.2" x14ac:dyDescent="0.25">
      <c r="A83" s="23" t="s">
        <v>149</v>
      </c>
      <c r="B83" s="28" t="s">
        <v>101</v>
      </c>
      <c r="C83" s="28" t="s">
        <v>147</v>
      </c>
      <c r="D83" s="28">
        <v>35</v>
      </c>
      <c r="E83" s="28">
        <v>35</v>
      </c>
      <c r="F83" s="28">
        <v>35</v>
      </c>
      <c r="G83" s="28" t="s">
        <v>13</v>
      </c>
      <c r="H83" s="28"/>
      <c r="I83" s="32">
        <v>44562</v>
      </c>
      <c r="J83" s="32">
        <v>44926</v>
      </c>
      <c r="K83" s="43" t="s">
        <v>157</v>
      </c>
    </row>
    <row r="84" spans="1:11" s="24" customFormat="1" ht="13.2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</row>
    <row r="86" spans="1:11" ht="18" x14ac:dyDescent="0.35">
      <c r="A86" s="2" t="s">
        <v>107</v>
      </c>
      <c r="B86" s="2"/>
    </row>
    <row r="87" spans="1:11" x14ac:dyDescent="0.3">
      <c r="D87" s="3" t="s">
        <v>7</v>
      </c>
      <c r="E87" s="3" t="s">
        <v>8</v>
      </c>
      <c r="F87" s="3" t="s">
        <v>9</v>
      </c>
    </row>
    <row r="88" spans="1:11" ht="66.599999999999994" x14ac:dyDescent="0.3">
      <c r="A88" s="4" t="s">
        <v>76</v>
      </c>
      <c r="B88" s="4" t="s">
        <v>99</v>
      </c>
      <c r="C88" s="4" t="s">
        <v>1</v>
      </c>
      <c r="D88" s="4" t="s">
        <v>2</v>
      </c>
      <c r="E88" s="4" t="s">
        <v>2</v>
      </c>
      <c r="F88" s="4" t="s">
        <v>2</v>
      </c>
      <c r="G88" s="4" t="s">
        <v>3</v>
      </c>
      <c r="H88" s="4" t="s">
        <v>118</v>
      </c>
      <c r="I88" s="4" t="s">
        <v>5</v>
      </c>
      <c r="J88" s="4" t="s">
        <v>6</v>
      </c>
      <c r="K88" s="39" t="s">
        <v>156</v>
      </c>
    </row>
    <row r="89" spans="1:11" x14ac:dyDescent="0.3">
      <c r="A89" s="4"/>
      <c r="B89" s="4"/>
      <c r="C89" s="4"/>
      <c r="D89" s="18">
        <v>966.93573480000009</v>
      </c>
      <c r="E89" s="18">
        <v>967.34432130000005</v>
      </c>
      <c r="F89" s="18">
        <v>968.08290780000004</v>
      </c>
      <c r="G89" s="4"/>
      <c r="H89" s="4"/>
      <c r="I89" s="4"/>
      <c r="J89" s="4"/>
      <c r="K89" s="40"/>
    </row>
    <row r="90" spans="1:11" x14ac:dyDescent="0.3">
      <c r="A90" s="22" t="s">
        <v>92</v>
      </c>
      <c r="B90" s="16" t="s">
        <v>100</v>
      </c>
      <c r="C90" s="16" t="s">
        <v>63</v>
      </c>
      <c r="D90" s="16">
        <v>48.71</v>
      </c>
      <c r="E90" s="16">
        <v>48.71</v>
      </c>
      <c r="F90" s="16">
        <v>48.71</v>
      </c>
      <c r="G90" s="16" t="s">
        <v>64</v>
      </c>
      <c r="H90" s="16">
        <v>48.71</v>
      </c>
      <c r="I90" s="31">
        <v>41760</v>
      </c>
      <c r="J90" s="31">
        <v>51135</v>
      </c>
      <c r="K90" s="40">
        <v>4</v>
      </c>
    </row>
    <row r="91" spans="1:11" x14ac:dyDescent="0.3">
      <c r="A91" s="22" t="s">
        <v>93</v>
      </c>
      <c r="B91" s="16" t="s">
        <v>100</v>
      </c>
      <c r="C91" s="16" t="s">
        <v>65</v>
      </c>
      <c r="D91" s="16">
        <v>106</v>
      </c>
      <c r="E91" s="16">
        <v>106</v>
      </c>
      <c r="F91" s="16">
        <v>106</v>
      </c>
      <c r="G91" s="16" t="s">
        <v>64</v>
      </c>
      <c r="H91" s="16">
        <v>106</v>
      </c>
      <c r="I91" s="31">
        <v>42887</v>
      </c>
      <c r="J91" s="31">
        <v>50405</v>
      </c>
      <c r="K91" s="40">
        <v>4</v>
      </c>
    </row>
    <row r="92" spans="1:11" x14ac:dyDescent="0.3">
      <c r="A92" s="22" t="s">
        <v>93</v>
      </c>
      <c r="B92" s="16" t="s">
        <v>100</v>
      </c>
      <c r="C92" s="16" t="s">
        <v>66</v>
      </c>
      <c r="D92" s="16">
        <v>106</v>
      </c>
      <c r="E92" s="16">
        <v>106</v>
      </c>
      <c r="F92" s="16">
        <v>106</v>
      </c>
      <c r="G92" s="16" t="s">
        <v>64</v>
      </c>
      <c r="H92" s="16">
        <v>106</v>
      </c>
      <c r="I92" s="31">
        <v>42887</v>
      </c>
      <c r="J92" s="31">
        <v>50405</v>
      </c>
      <c r="K92" s="40">
        <v>4</v>
      </c>
    </row>
    <row r="93" spans="1:11" x14ac:dyDescent="0.3">
      <c r="A93" s="22" t="s">
        <v>93</v>
      </c>
      <c r="B93" s="16" t="s">
        <v>100</v>
      </c>
      <c r="C93" s="15" t="s">
        <v>67</v>
      </c>
      <c r="D93" s="16">
        <v>106</v>
      </c>
      <c r="E93" s="16">
        <v>106</v>
      </c>
      <c r="F93" s="16">
        <v>106</v>
      </c>
      <c r="G93" s="16" t="s">
        <v>64</v>
      </c>
      <c r="H93" s="16">
        <v>106</v>
      </c>
      <c r="I93" s="31">
        <v>42887</v>
      </c>
      <c r="J93" s="31">
        <v>50405</v>
      </c>
      <c r="K93" s="40">
        <v>4</v>
      </c>
    </row>
    <row r="94" spans="1:11" x14ac:dyDescent="0.3">
      <c r="A94" s="22" t="s">
        <v>94</v>
      </c>
      <c r="B94" s="16" t="s">
        <v>101</v>
      </c>
      <c r="C94" s="15" t="s">
        <v>68</v>
      </c>
      <c r="D94" s="16">
        <v>10</v>
      </c>
      <c r="E94" s="16">
        <v>10</v>
      </c>
      <c r="F94" s="16">
        <v>10</v>
      </c>
      <c r="G94" s="16" t="s">
        <v>64</v>
      </c>
      <c r="H94" s="16">
        <v>10</v>
      </c>
      <c r="I94" s="31" t="s">
        <v>135</v>
      </c>
      <c r="J94" s="31" t="s">
        <v>136</v>
      </c>
      <c r="K94" s="40">
        <v>1</v>
      </c>
    </row>
    <row r="95" spans="1:11" x14ac:dyDescent="0.3">
      <c r="A95" s="22" t="s">
        <v>94</v>
      </c>
      <c r="B95" s="16" t="s">
        <v>101</v>
      </c>
      <c r="C95" s="15" t="s">
        <v>69</v>
      </c>
      <c r="D95" s="16">
        <v>10</v>
      </c>
      <c r="E95" s="16">
        <v>10</v>
      </c>
      <c r="F95" s="16">
        <v>10</v>
      </c>
      <c r="G95" s="16" t="s">
        <v>64</v>
      </c>
      <c r="H95" s="16">
        <v>10</v>
      </c>
      <c r="I95" s="31" t="s">
        <v>135</v>
      </c>
      <c r="J95" s="31" t="s">
        <v>136</v>
      </c>
      <c r="K95" s="40">
        <v>1</v>
      </c>
    </row>
    <row r="96" spans="1:11" x14ac:dyDescent="0.3">
      <c r="A96" s="22" t="s">
        <v>94</v>
      </c>
      <c r="B96" s="16" t="s">
        <v>101</v>
      </c>
      <c r="C96" s="15" t="s">
        <v>70</v>
      </c>
      <c r="D96" s="16">
        <v>10</v>
      </c>
      <c r="E96" s="16">
        <v>10</v>
      </c>
      <c r="F96" s="16">
        <v>10</v>
      </c>
      <c r="G96" s="16" t="s">
        <v>64</v>
      </c>
      <c r="H96" s="16">
        <v>10</v>
      </c>
      <c r="I96" s="31" t="s">
        <v>135</v>
      </c>
      <c r="J96" s="31" t="s">
        <v>136</v>
      </c>
      <c r="K96" s="40">
        <v>1</v>
      </c>
    </row>
    <row r="97" spans="1:11" x14ac:dyDescent="0.3">
      <c r="A97" s="22" t="s">
        <v>94</v>
      </c>
      <c r="B97" s="16" t="s">
        <v>101</v>
      </c>
      <c r="C97" s="15" t="s">
        <v>71</v>
      </c>
      <c r="D97" s="16">
        <v>7.5</v>
      </c>
      <c r="E97" s="16">
        <v>7.5</v>
      </c>
      <c r="F97" s="16">
        <v>7.5</v>
      </c>
      <c r="G97" s="16" t="s">
        <v>64</v>
      </c>
      <c r="H97" s="16">
        <v>7.5</v>
      </c>
      <c r="I97" s="31" t="s">
        <v>137</v>
      </c>
      <c r="J97" s="31" t="s">
        <v>136</v>
      </c>
      <c r="K97" s="40">
        <v>1</v>
      </c>
    </row>
    <row r="98" spans="1:11" x14ac:dyDescent="0.3">
      <c r="A98" s="22" t="s">
        <v>95</v>
      </c>
      <c r="B98" s="16" t="s">
        <v>100</v>
      </c>
      <c r="C98" s="15" t="s">
        <v>72</v>
      </c>
      <c r="D98" s="16">
        <v>1.35</v>
      </c>
      <c r="E98" s="16">
        <v>1.35</v>
      </c>
      <c r="F98" s="16">
        <v>1.68</v>
      </c>
      <c r="G98" s="16" t="s">
        <v>64</v>
      </c>
      <c r="H98" s="16">
        <v>1.26</v>
      </c>
      <c r="I98" s="31">
        <v>42887</v>
      </c>
      <c r="J98" s="31">
        <v>44714</v>
      </c>
      <c r="K98" s="40">
        <v>4</v>
      </c>
    </row>
    <row r="99" spans="1:11" x14ac:dyDescent="0.3">
      <c r="A99" s="22" t="s">
        <v>96</v>
      </c>
      <c r="B99" s="16" t="s">
        <v>100</v>
      </c>
      <c r="C99" s="16" t="s">
        <v>73</v>
      </c>
      <c r="D99" s="16">
        <v>422</v>
      </c>
      <c r="E99" s="16">
        <v>422</v>
      </c>
      <c r="F99" s="16">
        <v>422</v>
      </c>
      <c r="G99" s="16" t="s">
        <v>64</v>
      </c>
      <c r="H99" s="16">
        <v>422</v>
      </c>
      <c r="I99" s="31">
        <v>43435</v>
      </c>
      <c r="J99" s="31">
        <v>50678</v>
      </c>
      <c r="K99" s="40">
        <v>3</v>
      </c>
    </row>
    <row r="100" spans="1:11" x14ac:dyDescent="0.3">
      <c r="A100" s="22" t="s">
        <v>96</v>
      </c>
      <c r="B100" s="16" t="s">
        <v>100</v>
      </c>
      <c r="C100" s="16" t="s">
        <v>74</v>
      </c>
      <c r="D100" s="16">
        <v>105.5</v>
      </c>
      <c r="E100" s="16">
        <v>105.5</v>
      </c>
      <c r="F100" s="16">
        <v>105.5</v>
      </c>
      <c r="G100" s="16" t="s">
        <v>64</v>
      </c>
      <c r="H100" s="16">
        <v>105.5</v>
      </c>
      <c r="I100" s="31">
        <v>43435</v>
      </c>
      <c r="J100" s="31">
        <v>50678</v>
      </c>
      <c r="K100" s="40">
        <v>3</v>
      </c>
    </row>
    <row r="101" spans="1:11" s="17" customFormat="1" x14ac:dyDescent="0.3">
      <c r="A101" s="23" t="s">
        <v>98</v>
      </c>
      <c r="B101" s="28" t="s">
        <v>101</v>
      </c>
      <c r="C101" s="28" t="s">
        <v>130</v>
      </c>
      <c r="D101" s="16">
        <v>30</v>
      </c>
      <c r="E101" s="16">
        <v>30</v>
      </c>
      <c r="F101" s="16">
        <v>30</v>
      </c>
      <c r="G101" s="16" t="s">
        <v>64</v>
      </c>
      <c r="H101" s="16">
        <v>30</v>
      </c>
      <c r="I101" s="31">
        <v>44409</v>
      </c>
      <c r="J101" s="31" t="s">
        <v>138</v>
      </c>
      <c r="K101" s="40">
        <v>1</v>
      </c>
    </row>
    <row r="102" spans="1:11" s="17" customFormat="1" x14ac:dyDescent="0.3">
      <c r="A102" s="23" t="s">
        <v>148</v>
      </c>
      <c r="B102" s="28" t="s">
        <v>101</v>
      </c>
      <c r="C102" s="28" t="s">
        <v>139</v>
      </c>
      <c r="D102" s="16">
        <v>1</v>
      </c>
      <c r="E102" s="16">
        <v>1</v>
      </c>
      <c r="F102" s="16">
        <v>1</v>
      </c>
      <c r="G102" s="16" t="s">
        <v>64</v>
      </c>
      <c r="H102" s="16">
        <v>2.1</v>
      </c>
      <c r="I102" s="31">
        <v>44562</v>
      </c>
      <c r="J102" s="31">
        <v>44926</v>
      </c>
      <c r="K102" s="41" t="s">
        <v>157</v>
      </c>
    </row>
    <row r="103" spans="1:11" s="17" customFormat="1" x14ac:dyDescent="0.3">
      <c r="A103" s="23" t="s">
        <v>148</v>
      </c>
      <c r="B103" s="28" t="s">
        <v>101</v>
      </c>
      <c r="C103" s="28" t="s">
        <v>140</v>
      </c>
      <c r="D103" s="16">
        <v>0.4</v>
      </c>
      <c r="E103" s="16">
        <v>0.6</v>
      </c>
      <c r="F103" s="16">
        <v>0.8</v>
      </c>
      <c r="G103" s="16" t="s">
        <v>64</v>
      </c>
      <c r="H103" s="16">
        <v>4</v>
      </c>
      <c r="I103" s="31">
        <v>44562</v>
      </c>
      <c r="J103" s="31">
        <v>44926</v>
      </c>
      <c r="K103" s="41" t="s">
        <v>157</v>
      </c>
    </row>
    <row r="104" spans="1:11" s="17" customFormat="1" x14ac:dyDescent="0.3">
      <c r="A104" s="23" t="s">
        <v>148</v>
      </c>
      <c r="B104" s="28" t="s">
        <v>101</v>
      </c>
      <c r="C104" s="28" t="s">
        <v>141</v>
      </c>
      <c r="D104" s="16">
        <v>0.3</v>
      </c>
      <c r="E104" s="16">
        <v>0.45</v>
      </c>
      <c r="F104" s="16">
        <v>0.6</v>
      </c>
      <c r="G104" s="16" t="s">
        <v>64</v>
      </c>
      <c r="H104" s="16">
        <v>3</v>
      </c>
      <c r="I104" s="31">
        <v>44562</v>
      </c>
      <c r="J104" s="31">
        <v>44926</v>
      </c>
      <c r="K104" s="41" t="s">
        <v>157</v>
      </c>
    </row>
    <row r="105" spans="1:11" x14ac:dyDescent="0.3">
      <c r="A105" s="23" t="s">
        <v>98</v>
      </c>
      <c r="B105" s="28" t="s">
        <v>101</v>
      </c>
      <c r="C105" s="29" t="s">
        <v>108</v>
      </c>
      <c r="D105" s="16">
        <v>1.62</v>
      </c>
      <c r="E105" s="16">
        <v>1.62</v>
      </c>
      <c r="F105" s="16">
        <v>1.62</v>
      </c>
      <c r="G105" s="16" t="s">
        <v>64</v>
      </c>
      <c r="H105" s="16">
        <v>4.5</v>
      </c>
      <c r="I105" s="31">
        <v>43466</v>
      </c>
      <c r="J105" s="31">
        <v>45657</v>
      </c>
      <c r="K105" s="41" t="str">
        <f>VLOOKUP($C105, '[11]SDGE CAM eligible contracts'!$B:$T, 19, FALSE)</f>
        <v>DR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BD55-63B4-4AF9-BA41-DA421D3CF439}">
  <dimension ref="A1:K104"/>
  <sheetViews>
    <sheetView topLeftCell="A76" zoomScale="70" zoomScaleNormal="70" workbookViewId="0">
      <selection activeCell="K87" sqref="K87"/>
    </sheetView>
  </sheetViews>
  <sheetFormatPr defaultRowHeight="14.4" x14ac:dyDescent="0.3"/>
  <cols>
    <col min="1" max="1" width="34.88671875" bestFit="1" customWidth="1"/>
    <col min="3" max="3" width="34.88671875" bestFit="1" customWidth="1"/>
    <col min="4" max="4" width="12.5546875" bestFit="1" customWidth="1"/>
    <col min="5" max="5" width="14.44140625" bestFit="1" customWidth="1"/>
    <col min="6" max="6" width="12.21875" bestFit="1" customWidth="1"/>
    <col min="7" max="7" width="17.77734375" bestFit="1" customWidth="1"/>
    <col min="9" max="9" width="13.5546875" bestFit="1" customWidth="1"/>
    <col min="10" max="10" width="12" bestFit="1" customWidth="1"/>
  </cols>
  <sheetData>
    <row r="1" spans="1:11" ht="15.6" x14ac:dyDescent="0.3">
      <c r="A1" s="1" t="s">
        <v>155</v>
      </c>
      <c r="B1" s="1"/>
    </row>
    <row r="3" spans="1:11" ht="18" x14ac:dyDescent="0.35">
      <c r="A3" s="2" t="s">
        <v>0</v>
      </c>
      <c r="B3" s="2"/>
    </row>
    <row r="4" spans="1:11" x14ac:dyDescent="0.3">
      <c r="D4" s="3" t="s">
        <v>151</v>
      </c>
      <c r="E4" s="3" t="s">
        <v>152</v>
      </c>
      <c r="F4" s="3" t="s">
        <v>153</v>
      </c>
    </row>
    <row r="5" spans="1:11" ht="66.599999999999994" x14ac:dyDescent="0.3">
      <c r="A5" s="4" t="s">
        <v>76</v>
      </c>
      <c r="B5" s="4" t="s">
        <v>99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39" t="s">
        <v>156</v>
      </c>
    </row>
    <row r="6" spans="1:11" x14ac:dyDescent="0.3">
      <c r="A6" s="4"/>
      <c r="B6" s="4"/>
      <c r="C6" s="4"/>
      <c r="D6" s="18">
        <v>1343.9265999999998</v>
      </c>
      <c r="E6" s="18">
        <v>1333.0098</v>
      </c>
      <c r="F6" s="18">
        <v>1340.4208000000001</v>
      </c>
      <c r="G6" s="4"/>
      <c r="H6" s="4"/>
      <c r="I6" s="4"/>
      <c r="J6" s="4"/>
      <c r="K6" s="40"/>
    </row>
    <row r="7" spans="1:11" x14ac:dyDescent="0.3">
      <c r="A7" s="9" t="s">
        <v>77</v>
      </c>
      <c r="B7" s="35" t="s">
        <v>100</v>
      </c>
      <c r="C7" s="37" t="s">
        <v>10</v>
      </c>
      <c r="D7" s="10">
        <v>42</v>
      </c>
      <c r="E7" s="10">
        <v>0</v>
      </c>
      <c r="F7" s="10">
        <v>0</v>
      </c>
      <c r="G7" s="10" t="s">
        <v>131</v>
      </c>
      <c r="H7" s="10">
        <v>0</v>
      </c>
      <c r="I7" s="33">
        <v>42125</v>
      </c>
      <c r="J7" s="33">
        <v>44681</v>
      </c>
      <c r="K7" s="40">
        <v>4</v>
      </c>
    </row>
    <row r="8" spans="1:11" x14ac:dyDescent="0.3">
      <c r="A8" s="9" t="s">
        <v>77</v>
      </c>
      <c r="B8" s="35" t="s">
        <v>100</v>
      </c>
      <c r="C8" s="37" t="s">
        <v>11</v>
      </c>
      <c r="D8" s="10">
        <v>45</v>
      </c>
      <c r="E8" s="10">
        <v>0</v>
      </c>
      <c r="F8" s="10">
        <v>0</v>
      </c>
      <c r="G8" s="10" t="s">
        <v>131</v>
      </c>
      <c r="H8" s="10">
        <v>0</v>
      </c>
      <c r="I8" s="33">
        <v>42125</v>
      </c>
      <c r="J8" s="33">
        <v>44681</v>
      </c>
      <c r="K8" s="40">
        <v>4</v>
      </c>
    </row>
    <row r="9" spans="1:11" x14ac:dyDescent="0.3">
      <c r="A9" s="9" t="s">
        <v>77</v>
      </c>
      <c r="B9" s="35" t="s">
        <v>100</v>
      </c>
      <c r="C9" s="37" t="s">
        <v>12</v>
      </c>
      <c r="D9" s="10">
        <v>43</v>
      </c>
      <c r="E9" s="10">
        <v>0</v>
      </c>
      <c r="F9" s="10">
        <v>0</v>
      </c>
      <c r="G9" s="10" t="s">
        <v>13</v>
      </c>
      <c r="H9" s="10" t="s">
        <v>132</v>
      </c>
      <c r="I9" s="33">
        <v>42125</v>
      </c>
      <c r="J9" s="33">
        <v>44681</v>
      </c>
      <c r="K9" s="40">
        <v>4</v>
      </c>
    </row>
    <row r="10" spans="1:11" x14ac:dyDescent="0.3">
      <c r="A10" s="9" t="s">
        <v>78</v>
      </c>
      <c r="B10" s="35" t="s">
        <v>100</v>
      </c>
      <c r="C10" s="37" t="s">
        <v>14</v>
      </c>
      <c r="D10" s="10">
        <v>197.99</v>
      </c>
      <c r="E10" s="10">
        <v>197.56</v>
      </c>
      <c r="F10" s="10">
        <v>194.46</v>
      </c>
      <c r="G10" s="10" t="s">
        <v>133</v>
      </c>
      <c r="H10" s="10">
        <v>192.96</v>
      </c>
      <c r="I10" s="33">
        <v>41395</v>
      </c>
      <c r="J10" s="33">
        <v>45046</v>
      </c>
      <c r="K10" s="40">
        <v>4</v>
      </c>
    </row>
    <row r="11" spans="1:11" x14ac:dyDescent="0.3">
      <c r="A11" s="9" t="s">
        <v>78</v>
      </c>
      <c r="B11" s="35" t="s">
        <v>100</v>
      </c>
      <c r="C11" s="37" t="s">
        <v>15</v>
      </c>
      <c r="D11" s="10">
        <v>197.15</v>
      </c>
      <c r="E11" s="10">
        <v>196.73</v>
      </c>
      <c r="F11" s="10">
        <v>193.71</v>
      </c>
      <c r="G11" s="10" t="s">
        <v>133</v>
      </c>
      <c r="H11" s="10">
        <v>192.19</v>
      </c>
      <c r="I11" s="33">
        <v>41395</v>
      </c>
      <c r="J11" s="33">
        <v>45046</v>
      </c>
      <c r="K11" s="40">
        <v>4</v>
      </c>
    </row>
    <row r="12" spans="1:11" x14ac:dyDescent="0.3">
      <c r="A12" s="9" t="s">
        <v>78</v>
      </c>
      <c r="B12" s="35" t="s">
        <v>100</v>
      </c>
      <c r="C12" s="37" t="s">
        <v>16</v>
      </c>
      <c r="D12" s="10">
        <v>196.84</v>
      </c>
      <c r="E12" s="10">
        <v>196.48</v>
      </c>
      <c r="F12" s="10">
        <v>192.95</v>
      </c>
      <c r="G12" s="10" t="s">
        <v>133</v>
      </c>
      <c r="H12" s="10">
        <v>191.43</v>
      </c>
      <c r="I12" s="33">
        <v>41395</v>
      </c>
      <c r="J12" s="33">
        <v>45046</v>
      </c>
      <c r="K12" s="40">
        <v>4</v>
      </c>
    </row>
    <row r="13" spans="1:11" x14ac:dyDescent="0.3">
      <c r="A13" s="9" t="s">
        <v>78</v>
      </c>
      <c r="B13" s="35" t="s">
        <v>100</v>
      </c>
      <c r="C13" s="37" t="s">
        <v>17</v>
      </c>
      <c r="D13" s="10">
        <v>198.69</v>
      </c>
      <c r="E13" s="10">
        <v>198.21</v>
      </c>
      <c r="F13" s="10">
        <v>194.29</v>
      </c>
      <c r="G13" s="10" t="s">
        <v>133</v>
      </c>
      <c r="H13" s="10">
        <v>192.77</v>
      </c>
      <c r="I13" s="33">
        <v>41395</v>
      </c>
      <c r="J13" s="33">
        <v>45046</v>
      </c>
      <c r="K13" s="40">
        <v>4</v>
      </c>
    </row>
    <row r="14" spans="1:11" x14ac:dyDescent="0.3">
      <c r="A14" s="9" t="s">
        <v>79</v>
      </c>
      <c r="B14" s="35" t="s">
        <v>101</v>
      </c>
      <c r="C14" s="37" t="s">
        <v>18</v>
      </c>
      <c r="D14" s="10">
        <v>0</v>
      </c>
      <c r="E14" s="10">
        <v>0</v>
      </c>
      <c r="F14" s="10">
        <v>0</v>
      </c>
      <c r="G14" s="10" t="s">
        <v>131</v>
      </c>
      <c r="H14" s="10">
        <v>0</v>
      </c>
      <c r="I14" s="33">
        <v>42278</v>
      </c>
      <c r="J14" s="33">
        <v>44651</v>
      </c>
      <c r="K14" s="40">
        <v>4</v>
      </c>
    </row>
    <row r="15" spans="1:11" x14ac:dyDescent="0.3">
      <c r="A15" s="9" t="s">
        <v>79</v>
      </c>
      <c r="B15" s="35" t="s">
        <v>101</v>
      </c>
      <c r="C15" s="37" t="s">
        <v>19</v>
      </c>
      <c r="D15" s="10">
        <v>0.91</v>
      </c>
      <c r="E15" s="10">
        <v>1</v>
      </c>
      <c r="F15" s="10">
        <v>0.74</v>
      </c>
      <c r="G15" s="10" t="s">
        <v>133</v>
      </c>
      <c r="H15" s="10">
        <v>0.61</v>
      </c>
      <c r="I15" s="33">
        <v>42948</v>
      </c>
      <c r="J15" s="33">
        <v>45504</v>
      </c>
      <c r="K15" s="40">
        <v>4</v>
      </c>
    </row>
    <row r="16" spans="1:11" x14ac:dyDescent="0.3">
      <c r="A16" s="9" t="s">
        <v>77</v>
      </c>
      <c r="B16" s="35" t="s">
        <v>100</v>
      </c>
      <c r="C16" s="37" t="s">
        <v>21</v>
      </c>
      <c r="D16" s="10">
        <v>43</v>
      </c>
      <c r="E16" s="10">
        <v>0</v>
      </c>
      <c r="F16" s="10">
        <v>0</v>
      </c>
      <c r="G16" s="10" t="s">
        <v>131</v>
      </c>
      <c r="H16" s="10">
        <v>0</v>
      </c>
      <c r="I16" s="33">
        <v>42125</v>
      </c>
      <c r="J16" s="33">
        <v>44681</v>
      </c>
      <c r="K16" s="40">
        <v>4</v>
      </c>
    </row>
    <row r="17" spans="1:11" x14ac:dyDescent="0.3">
      <c r="A17" s="9" t="s">
        <v>77</v>
      </c>
      <c r="B17" s="35" t="s">
        <v>100</v>
      </c>
      <c r="C17" s="37" t="s">
        <v>22</v>
      </c>
      <c r="D17" s="10">
        <v>42</v>
      </c>
      <c r="E17" s="10">
        <v>0</v>
      </c>
      <c r="F17" s="10">
        <v>0</v>
      </c>
      <c r="G17" s="10" t="s">
        <v>13</v>
      </c>
      <c r="H17" s="10" t="s">
        <v>132</v>
      </c>
      <c r="I17" s="33">
        <v>42125</v>
      </c>
      <c r="J17" s="33">
        <v>44681</v>
      </c>
      <c r="K17" s="40">
        <v>4</v>
      </c>
    </row>
    <row r="18" spans="1:11" x14ac:dyDescent="0.3">
      <c r="A18" s="9" t="s">
        <v>80</v>
      </c>
      <c r="B18" s="35" t="s">
        <v>101</v>
      </c>
      <c r="C18" s="37" t="s">
        <v>24</v>
      </c>
      <c r="D18" s="10">
        <v>1.17</v>
      </c>
      <c r="E18" s="10">
        <v>0</v>
      </c>
      <c r="F18" s="10">
        <v>0</v>
      </c>
      <c r="G18" s="10" t="s">
        <v>133</v>
      </c>
      <c r="H18" s="10">
        <v>0</v>
      </c>
      <c r="I18" s="33">
        <v>41852</v>
      </c>
      <c r="J18" s="33">
        <v>46234</v>
      </c>
      <c r="K18" s="40">
        <v>4</v>
      </c>
    </row>
    <row r="19" spans="1:11" x14ac:dyDescent="0.3">
      <c r="A19" s="9" t="s">
        <v>81</v>
      </c>
      <c r="B19" s="35" t="s">
        <v>101</v>
      </c>
      <c r="C19" s="37" t="s">
        <v>26</v>
      </c>
      <c r="D19" s="10">
        <v>17.59</v>
      </c>
      <c r="E19" s="10">
        <v>0</v>
      </c>
      <c r="F19" s="10">
        <v>0</v>
      </c>
      <c r="G19" s="10" t="s">
        <v>133</v>
      </c>
      <c r="H19" s="10">
        <v>0</v>
      </c>
      <c r="I19" s="33">
        <v>42186</v>
      </c>
      <c r="J19" s="33">
        <v>44681</v>
      </c>
      <c r="K19" s="40">
        <v>4</v>
      </c>
    </row>
    <row r="20" spans="1:11" x14ac:dyDescent="0.3">
      <c r="A20" s="9" t="s">
        <v>112</v>
      </c>
      <c r="B20" s="35" t="s">
        <v>101</v>
      </c>
      <c r="C20" s="37" t="s">
        <v>20</v>
      </c>
      <c r="D20" s="10">
        <v>0.14000000000000001</v>
      </c>
      <c r="E20" s="10">
        <v>0.08</v>
      </c>
      <c r="F20" s="10">
        <v>0.15</v>
      </c>
      <c r="G20" s="10" t="s">
        <v>13</v>
      </c>
      <c r="H20" s="10" t="s">
        <v>132</v>
      </c>
      <c r="I20" s="33">
        <v>43739</v>
      </c>
      <c r="J20" s="33">
        <v>46295</v>
      </c>
      <c r="K20" s="40">
        <v>4</v>
      </c>
    </row>
    <row r="21" spans="1:11" x14ac:dyDescent="0.3">
      <c r="A21" s="9" t="s">
        <v>112</v>
      </c>
      <c r="B21" s="35" t="s">
        <v>101</v>
      </c>
      <c r="C21" s="37" t="s">
        <v>25</v>
      </c>
      <c r="D21" s="10">
        <v>8.8699999999999992</v>
      </c>
      <c r="E21" s="10">
        <v>11.06</v>
      </c>
      <c r="F21" s="10">
        <v>10.53</v>
      </c>
      <c r="G21" s="10" t="s">
        <v>13</v>
      </c>
      <c r="H21" s="10" t="s">
        <v>132</v>
      </c>
      <c r="I21" s="33">
        <v>43800</v>
      </c>
      <c r="J21" s="33">
        <v>46356</v>
      </c>
      <c r="K21" s="40">
        <v>4</v>
      </c>
    </row>
    <row r="22" spans="1:11" x14ac:dyDescent="0.3">
      <c r="A22" s="9" t="s">
        <v>102</v>
      </c>
      <c r="B22" s="35" t="s">
        <v>101</v>
      </c>
      <c r="C22" s="37" t="s">
        <v>75</v>
      </c>
      <c r="D22" s="10">
        <v>0.11</v>
      </c>
      <c r="E22" s="10">
        <v>0.1</v>
      </c>
      <c r="F22" s="10">
        <v>0.11</v>
      </c>
      <c r="G22" s="10" t="s">
        <v>13</v>
      </c>
      <c r="H22" s="10" t="s">
        <v>132</v>
      </c>
      <c r="I22" s="33">
        <v>43770</v>
      </c>
      <c r="J22" s="33">
        <v>46326</v>
      </c>
      <c r="K22" s="40">
        <v>4</v>
      </c>
    </row>
    <row r="23" spans="1:11" s="17" customFormat="1" x14ac:dyDescent="0.3">
      <c r="A23" s="12" t="s">
        <v>103</v>
      </c>
      <c r="B23" s="35" t="s">
        <v>101</v>
      </c>
      <c r="C23" s="37" t="s">
        <v>119</v>
      </c>
      <c r="D23" s="10">
        <v>100</v>
      </c>
      <c r="E23" s="10">
        <v>100</v>
      </c>
      <c r="F23" s="10">
        <v>100</v>
      </c>
      <c r="G23" s="10" t="s">
        <v>133</v>
      </c>
      <c r="H23" s="10">
        <v>100</v>
      </c>
      <c r="I23" s="33">
        <v>44348</v>
      </c>
      <c r="J23" s="33">
        <v>51652</v>
      </c>
      <c r="K23" s="40">
        <v>1</v>
      </c>
    </row>
    <row r="24" spans="1:11" s="17" customFormat="1" x14ac:dyDescent="0.3">
      <c r="A24" s="12" t="s">
        <v>103</v>
      </c>
      <c r="B24" s="35" t="s">
        <v>101</v>
      </c>
      <c r="C24" s="37" t="s">
        <v>120</v>
      </c>
      <c r="D24" s="10">
        <v>0</v>
      </c>
      <c r="E24" s="10">
        <v>100</v>
      </c>
      <c r="F24" s="10">
        <v>100</v>
      </c>
      <c r="G24" s="10" t="s">
        <v>133</v>
      </c>
      <c r="H24" s="10">
        <v>100</v>
      </c>
      <c r="I24" s="33">
        <v>44348</v>
      </c>
      <c r="J24" s="33">
        <v>51652</v>
      </c>
      <c r="K24" s="40">
        <v>1</v>
      </c>
    </row>
    <row r="25" spans="1:11" x14ac:dyDescent="0.3">
      <c r="A25" s="12" t="s">
        <v>103</v>
      </c>
      <c r="B25" s="35" t="s">
        <v>101</v>
      </c>
      <c r="C25" s="37" t="s">
        <v>121</v>
      </c>
      <c r="D25" s="10">
        <v>0</v>
      </c>
      <c r="E25" s="10">
        <v>100</v>
      </c>
      <c r="F25" s="10">
        <v>100</v>
      </c>
      <c r="G25" s="10" t="s">
        <v>133</v>
      </c>
      <c r="H25" s="10">
        <v>100</v>
      </c>
      <c r="I25" s="33">
        <v>44348</v>
      </c>
      <c r="J25" s="33">
        <v>51652</v>
      </c>
      <c r="K25" s="40">
        <v>1</v>
      </c>
    </row>
    <row r="26" spans="1:11" x14ac:dyDescent="0.3">
      <c r="A26" s="26" t="s">
        <v>103</v>
      </c>
      <c r="B26" s="35" t="s">
        <v>101</v>
      </c>
      <c r="C26" s="37" t="s">
        <v>122</v>
      </c>
      <c r="D26" s="10">
        <v>182.5</v>
      </c>
      <c r="E26" s="10">
        <v>182.5</v>
      </c>
      <c r="F26" s="10">
        <v>182.5</v>
      </c>
      <c r="G26" s="10" t="s">
        <v>133</v>
      </c>
      <c r="H26" s="10">
        <v>182.5</v>
      </c>
      <c r="I26" s="33">
        <v>44470</v>
      </c>
      <c r="J26" s="33">
        <v>55153</v>
      </c>
      <c r="K26" s="40">
        <v>1</v>
      </c>
    </row>
    <row r="27" spans="1:11" x14ac:dyDescent="0.3">
      <c r="A27" s="9" t="s">
        <v>150</v>
      </c>
      <c r="B27" s="35"/>
      <c r="C27" s="38" t="s">
        <v>117</v>
      </c>
      <c r="D27" s="10">
        <v>24.74</v>
      </c>
      <c r="E27" s="10">
        <v>45.22</v>
      </c>
      <c r="F27" s="10">
        <v>65.12</v>
      </c>
      <c r="G27" s="10" t="s">
        <v>13</v>
      </c>
      <c r="H27" s="10">
        <v>0</v>
      </c>
      <c r="I27" s="33">
        <v>44562</v>
      </c>
      <c r="J27" s="6">
        <v>44926</v>
      </c>
      <c r="K27" s="41" t="s">
        <v>157</v>
      </c>
    </row>
    <row r="28" spans="1:11" x14ac:dyDescent="0.3">
      <c r="A28" s="8"/>
      <c r="B28" s="7"/>
      <c r="C28" s="5"/>
      <c r="D28" s="13"/>
      <c r="E28" s="13"/>
      <c r="F28" s="13"/>
      <c r="G28" s="13"/>
      <c r="H28" s="13"/>
      <c r="I28" s="11"/>
      <c r="J28" s="14"/>
    </row>
    <row r="29" spans="1:11" ht="18" x14ac:dyDescent="0.35">
      <c r="A29" s="2" t="s">
        <v>27</v>
      </c>
      <c r="B29" s="2"/>
    </row>
    <row r="30" spans="1:11" x14ac:dyDescent="0.3">
      <c r="D30" s="3" t="s">
        <v>151</v>
      </c>
      <c r="E30" s="3" t="s">
        <v>152</v>
      </c>
      <c r="F30" s="3" t="s">
        <v>153</v>
      </c>
    </row>
    <row r="31" spans="1:11" ht="66.599999999999994" x14ac:dyDescent="0.3">
      <c r="A31" s="4" t="s">
        <v>76</v>
      </c>
      <c r="B31" s="4" t="s">
        <v>99</v>
      </c>
      <c r="C31" s="4" t="s">
        <v>1</v>
      </c>
      <c r="D31" s="4" t="s">
        <v>2</v>
      </c>
      <c r="E31" s="4" t="s">
        <v>2</v>
      </c>
      <c r="F31" s="4" t="s">
        <v>2</v>
      </c>
      <c r="G31" s="4" t="s">
        <v>3</v>
      </c>
      <c r="H31" s="4" t="s">
        <v>4</v>
      </c>
      <c r="I31" s="4" t="s">
        <v>5</v>
      </c>
      <c r="J31" s="4" t="s">
        <v>6</v>
      </c>
      <c r="K31" s="39" t="s">
        <v>156</v>
      </c>
    </row>
    <row r="32" spans="1:11" x14ac:dyDescent="0.3">
      <c r="A32" s="4"/>
      <c r="B32" s="19"/>
      <c r="C32" s="4"/>
      <c r="D32" s="30">
        <v>4394.4199999999992</v>
      </c>
      <c r="E32" s="30">
        <v>4383.1499999999987</v>
      </c>
      <c r="F32" s="30">
        <v>4390.1000000000013</v>
      </c>
      <c r="G32" s="20"/>
      <c r="H32" s="4"/>
      <c r="I32" s="4"/>
      <c r="J32" s="4"/>
      <c r="K32" s="40"/>
    </row>
    <row r="33" spans="1:11" s="21" customFormat="1" x14ac:dyDescent="0.3">
      <c r="A33" s="22" t="s">
        <v>82</v>
      </c>
      <c r="B33" s="16" t="s">
        <v>101</v>
      </c>
      <c r="C33" s="16" t="s">
        <v>28</v>
      </c>
      <c r="D33" s="16">
        <v>20</v>
      </c>
      <c r="E33" s="16">
        <v>20</v>
      </c>
      <c r="F33" s="16">
        <v>20</v>
      </c>
      <c r="G33" s="16" t="s">
        <v>61</v>
      </c>
      <c r="H33" s="16">
        <v>20</v>
      </c>
      <c r="I33" s="31">
        <v>42735</v>
      </c>
      <c r="J33" s="31">
        <v>46386</v>
      </c>
      <c r="K33" s="40">
        <v>1</v>
      </c>
    </row>
    <row r="34" spans="1:11" s="21" customFormat="1" x14ac:dyDescent="0.3">
      <c r="A34" s="22" t="s">
        <v>82</v>
      </c>
      <c r="B34" s="16" t="s">
        <v>101</v>
      </c>
      <c r="C34" s="16" t="s">
        <v>29</v>
      </c>
      <c r="D34" s="16">
        <v>2</v>
      </c>
      <c r="E34" s="16">
        <v>2</v>
      </c>
      <c r="F34" s="16">
        <v>2</v>
      </c>
      <c r="G34" s="16" t="s">
        <v>61</v>
      </c>
      <c r="H34" s="16">
        <v>2</v>
      </c>
      <c r="I34" s="31">
        <v>43009</v>
      </c>
      <c r="J34" s="31">
        <v>46387</v>
      </c>
      <c r="K34" s="40">
        <v>2</v>
      </c>
    </row>
    <row r="35" spans="1:11" s="21" customFormat="1" x14ac:dyDescent="0.3">
      <c r="A35" s="22" t="s">
        <v>83</v>
      </c>
      <c r="B35" s="16" t="s">
        <v>100</v>
      </c>
      <c r="C35" s="16" t="s">
        <v>30</v>
      </c>
      <c r="D35" s="16">
        <v>26</v>
      </c>
      <c r="E35" s="16">
        <v>26</v>
      </c>
      <c r="F35" s="16">
        <v>26</v>
      </c>
      <c r="G35" s="16" t="s">
        <v>61</v>
      </c>
      <c r="H35" s="16">
        <v>26</v>
      </c>
      <c r="I35" s="31">
        <v>43282</v>
      </c>
      <c r="J35" s="31">
        <v>45727</v>
      </c>
      <c r="K35" s="40">
        <v>4</v>
      </c>
    </row>
    <row r="36" spans="1:11" s="21" customFormat="1" x14ac:dyDescent="0.3">
      <c r="A36" s="22" t="s">
        <v>84</v>
      </c>
      <c r="B36" s="16" t="s">
        <v>100</v>
      </c>
      <c r="C36" s="16" t="s">
        <v>31</v>
      </c>
      <c r="D36" s="16">
        <v>274.31</v>
      </c>
      <c r="E36" s="16">
        <v>263</v>
      </c>
      <c r="F36" s="16">
        <v>263</v>
      </c>
      <c r="G36" s="16" t="s">
        <v>61</v>
      </c>
      <c r="H36" s="16">
        <v>274.31</v>
      </c>
      <c r="I36" s="31">
        <v>41487</v>
      </c>
      <c r="J36" s="31">
        <v>45138</v>
      </c>
      <c r="K36" s="40">
        <v>4</v>
      </c>
    </row>
    <row r="37" spans="1:11" s="21" customFormat="1" x14ac:dyDescent="0.3">
      <c r="A37" s="22" t="s">
        <v>84</v>
      </c>
      <c r="B37" s="16" t="s">
        <v>100</v>
      </c>
      <c r="C37" s="16" t="s">
        <v>32</v>
      </c>
      <c r="D37" s="16">
        <v>271.74</v>
      </c>
      <c r="E37" s="16">
        <v>263.68</v>
      </c>
      <c r="F37" s="16">
        <v>263.68</v>
      </c>
      <c r="G37" s="16" t="s">
        <v>61</v>
      </c>
      <c r="H37" s="16">
        <v>271.74</v>
      </c>
      <c r="I37" s="31">
        <v>41487</v>
      </c>
      <c r="J37" s="31">
        <v>45138</v>
      </c>
      <c r="K37" s="40">
        <v>4</v>
      </c>
    </row>
    <row r="38" spans="1:11" s="21" customFormat="1" x14ac:dyDescent="0.3">
      <c r="A38" s="22" t="s">
        <v>85</v>
      </c>
      <c r="B38" s="16" t="s">
        <v>100</v>
      </c>
      <c r="C38" s="16" t="s">
        <v>33</v>
      </c>
      <c r="D38" s="16">
        <v>103.76</v>
      </c>
      <c r="E38" s="16">
        <v>103.76</v>
      </c>
      <c r="F38" s="16">
        <v>103.76</v>
      </c>
      <c r="G38" s="16" t="s">
        <v>61</v>
      </c>
      <c r="H38" s="16">
        <v>103.76</v>
      </c>
      <c r="I38" s="31">
        <v>41487</v>
      </c>
      <c r="J38" s="31">
        <v>45138</v>
      </c>
      <c r="K38" s="40">
        <v>4</v>
      </c>
    </row>
    <row r="39" spans="1:11" s="21" customFormat="1" x14ac:dyDescent="0.3">
      <c r="A39" s="22" t="s">
        <v>85</v>
      </c>
      <c r="B39" s="16" t="s">
        <v>100</v>
      </c>
      <c r="C39" s="16" t="s">
        <v>34</v>
      </c>
      <c r="D39" s="16">
        <v>95.34</v>
      </c>
      <c r="E39" s="16">
        <v>95.34</v>
      </c>
      <c r="F39" s="16">
        <v>95.34</v>
      </c>
      <c r="G39" s="16" t="s">
        <v>61</v>
      </c>
      <c r="H39" s="16">
        <v>95.34</v>
      </c>
      <c r="I39" s="31">
        <v>41487</v>
      </c>
      <c r="J39" s="31">
        <v>45138</v>
      </c>
      <c r="K39" s="40">
        <v>4</v>
      </c>
    </row>
    <row r="40" spans="1:11" s="21" customFormat="1" x14ac:dyDescent="0.3">
      <c r="A40" s="22" t="s">
        <v>85</v>
      </c>
      <c r="B40" s="16" t="s">
        <v>100</v>
      </c>
      <c r="C40" s="16" t="s">
        <v>35</v>
      </c>
      <c r="D40" s="16">
        <v>96.85</v>
      </c>
      <c r="E40" s="16">
        <v>96.85</v>
      </c>
      <c r="F40" s="16">
        <v>96.85</v>
      </c>
      <c r="G40" s="16" t="s">
        <v>61</v>
      </c>
      <c r="H40" s="16">
        <v>96.85</v>
      </c>
      <c r="I40" s="31">
        <v>41487</v>
      </c>
      <c r="J40" s="31">
        <v>45138</v>
      </c>
      <c r="K40" s="40">
        <v>4</v>
      </c>
    </row>
    <row r="41" spans="1:11" s="21" customFormat="1" x14ac:dyDescent="0.3">
      <c r="A41" s="22" t="s">
        <v>85</v>
      </c>
      <c r="B41" s="16" t="s">
        <v>100</v>
      </c>
      <c r="C41" s="16" t="s">
        <v>36</v>
      </c>
      <c r="D41" s="16">
        <v>102.47</v>
      </c>
      <c r="E41" s="16">
        <v>102.47</v>
      </c>
      <c r="F41" s="16">
        <v>102.47</v>
      </c>
      <c r="G41" s="16" t="s">
        <v>61</v>
      </c>
      <c r="H41" s="16">
        <v>102.47</v>
      </c>
      <c r="I41" s="31">
        <v>41487</v>
      </c>
      <c r="J41" s="31">
        <v>45138</v>
      </c>
      <c r="K41" s="40">
        <v>4</v>
      </c>
    </row>
    <row r="42" spans="1:11" s="21" customFormat="1" x14ac:dyDescent="0.3">
      <c r="A42" s="22" t="s">
        <v>85</v>
      </c>
      <c r="B42" s="16" t="s">
        <v>100</v>
      </c>
      <c r="C42" s="16" t="s">
        <v>37</v>
      </c>
      <c r="D42" s="16">
        <v>103.81</v>
      </c>
      <c r="E42" s="16">
        <v>103.81</v>
      </c>
      <c r="F42" s="16">
        <v>103.81</v>
      </c>
      <c r="G42" s="16" t="s">
        <v>61</v>
      </c>
      <c r="H42" s="16">
        <v>103.81</v>
      </c>
      <c r="I42" s="31">
        <v>41487</v>
      </c>
      <c r="J42" s="31">
        <v>45138</v>
      </c>
      <c r="K42" s="40">
        <v>4</v>
      </c>
    </row>
    <row r="43" spans="1:11" s="21" customFormat="1" x14ac:dyDescent="0.3">
      <c r="A43" s="22" t="s">
        <v>85</v>
      </c>
      <c r="B43" s="16" t="s">
        <v>100</v>
      </c>
      <c r="C43" s="16" t="s">
        <v>38</v>
      </c>
      <c r="D43" s="16">
        <v>100.99</v>
      </c>
      <c r="E43" s="16">
        <v>100.99</v>
      </c>
      <c r="F43" s="16">
        <v>100.99</v>
      </c>
      <c r="G43" s="16" t="s">
        <v>61</v>
      </c>
      <c r="H43" s="16">
        <v>100.99</v>
      </c>
      <c r="I43" s="31">
        <v>41487</v>
      </c>
      <c r="J43" s="31">
        <v>45138</v>
      </c>
      <c r="K43" s="40">
        <v>4</v>
      </c>
    </row>
    <row r="44" spans="1:11" s="21" customFormat="1" x14ac:dyDescent="0.3">
      <c r="A44" s="22" t="s">
        <v>85</v>
      </c>
      <c r="B44" s="16" t="s">
        <v>100</v>
      </c>
      <c r="C44" s="16" t="s">
        <v>39</v>
      </c>
      <c r="D44" s="16">
        <v>97.06</v>
      </c>
      <c r="E44" s="16">
        <v>97.06</v>
      </c>
      <c r="F44" s="16">
        <v>97.06</v>
      </c>
      <c r="G44" s="16" t="s">
        <v>61</v>
      </c>
      <c r="H44" s="16">
        <v>97.06</v>
      </c>
      <c r="I44" s="31">
        <v>41487</v>
      </c>
      <c r="J44" s="31">
        <v>45138</v>
      </c>
      <c r="K44" s="40">
        <v>4</v>
      </c>
    </row>
    <row r="45" spans="1:11" s="21" customFormat="1" x14ac:dyDescent="0.3">
      <c r="A45" s="22" t="s">
        <v>85</v>
      </c>
      <c r="B45" s="16" t="s">
        <v>100</v>
      </c>
      <c r="C45" s="16" t="s">
        <v>40</v>
      </c>
      <c r="D45" s="16">
        <v>101.8</v>
      </c>
      <c r="E45" s="16">
        <v>101.8</v>
      </c>
      <c r="F45" s="16">
        <v>101.8</v>
      </c>
      <c r="G45" s="16" t="s">
        <v>61</v>
      </c>
      <c r="H45" s="16">
        <v>101.8</v>
      </c>
      <c r="I45" s="31">
        <v>41487</v>
      </c>
      <c r="J45" s="31">
        <v>45138</v>
      </c>
      <c r="K45" s="40">
        <v>4</v>
      </c>
    </row>
    <row r="46" spans="1:11" s="21" customFormat="1" x14ac:dyDescent="0.3">
      <c r="A46" s="22" t="s">
        <v>84</v>
      </c>
      <c r="B46" s="16" t="s">
        <v>100</v>
      </c>
      <c r="C46" s="16" t="s">
        <v>41</v>
      </c>
      <c r="D46" s="16">
        <v>49</v>
      </c>
      <c r="E46" s="16">
        <v>49</v>
      </c>
      <c r="F46" s="16">
        <v>49</v>
      </c>
      <c r="G46" s="16" t="s">
        <v>23</v>
      </c>
      <c r="H46" s="16">
        <v>49</v>
      </c>
      <c r="I46" s="31">
        <v>41290</v>
      </c>
      <c r="J46" s="31">
        <v>44941</v>
      </c>
      <c r="K46" s="40">
        <v>4</v>
      </c>
    </row>
    <row r="47" spans="1:11" s="21" customFormat="1" x14ac:dyDescent="0.3">
      <c r="A47" s="22" t="s">
        <v>84</v>
      </c>
      <c r="B47" s="16" t="s">
        <v>100</v>
      </c>
      <c r="C47" s="16" t="s">
        <v>42</v>
      </c>
      <c r="D47" s="16">
        <v>96.43</v>
      </c>
      <c r="E47" s="16">
        <v>96.43</v>
      </c>
      <c r="F47" s="16">
        <v>96.43</v>
      </c>
      <c r="G47" s="16" t="s">
        <v>61</v>
      </c>
      <c r="H47" s="16">
        <v>96.43</v>
      </c>
      <c r="I47" s="31">
        <v>41426</v>
      </c>
      <c r="J47" s="31">
        <v>45077</v>
      </c>
      <c r="K47" s="40">
        <v>4</v>
      </c>
    </row>
    <row r="48" spans="1:11" s="21" customFormat="1" x14ac:dyDescent="0.3">
      <c r="A48" s="22" t="s">
        <v>84</v>
      </c>
      <c r="B48" s="16" t="s">
        <v>100</v>
      </c>
      <c r="C48" s="16" t="s">
        <v>43</v>
      </c>
      <c r="D48" s="16">
        <v>96.91</v>
      </c>
      <c r="E48" s="16">
        <v>96.91</v>
      </c>
      <c r="F48" s="16">
        <v>96.91</v>
      </c>
      <c r="G48" s="16" t="s">
        <v>61</v>
      </c>
      <c r="H48" s="16">
        <v>96.91</v>
      </c>
      <c r="I48" s="31">
        <v>41426</v>
      </c>
      <c r="J48" s="31">
        <v>45077</v>
      </c>
      <c r="K48" s="40">
        <v>4</v>
      </c>
    </row>
    <row r="49" spans="1:11" s="21" customFormat="1" x14ac:dyDescent="0.3">
      <c r="A49" s="22" t="s">
        <v>84</v>
      </c>
      <c r="B49" s="16" t="s">
        <v>100</v>
      </c>
      <c r="C49" s="16" t="s">
        <v>44</v>
      </c>
      <c r="D49" s="16">
        <v>96.65</v>
      </c>
      <c r="E49" s="16">
        <v>96.65</v>
      </c>
      <c r="F49" s="16">
        <v>96.65</v>
      </c>
      <c r="G49" s="16" t="s">
        <v>61</v>
      </c>
      <c r="H49" s="16">
        <v>96.65</v>
      </c>
      <c r="I49" s="31">
        <v>41426</v>
      </c>
      <c r="J49" s="31">
        <v>45077</v>
      </c>
      <c r="K49" s="40">
        <v>4</v>
      </c>
    </row>
    <row r="50" spans="1:11" s="21" customFormat="1" x14ac:dyDescent="0.3">
      <c r="A50" s="22" t="s">
        <v>84</v>
      </c>
      <c r="B50" s="16" t="s">
        <v>100</v>
      </c>
      <c r="C50" s="16" t="s">
        <v>45</v>
      </c>
      <c r="D50" s="16">
        <v>96.49</v>
      </c>
      <c r="E50" s="16">
        <v>96.49</v>
      </c>
      <c r="F50" s="16">
        <v>96.49</v>
      </c>
      <c r="G50" s="16" t="s">
        <v>61</v>
      </c>
      <c r="H50" s="16">
        <v>96.49</v>
      </c>
      <c r="I50" s="31">
        <v>41426</v>
      </c>
      <c r="J50" s="31">
        <v>45077</v>
      </c>
      <c r="K50" s="40">
        <v>4</v>
      </c>
    </row>
    <row r="51" spans="1:11" s="21" customFormat="1" x14ac:dyDescent="0.3">
      <c r="A51" s="22" t="s">
        <v>84</v>
      </c>
      <c r="B51" s="16" t="s">
        <v>100</v>
      </c>
      <c r="C51" s="16" t="s">
        <v>46</v>
      </c>
      <c r="D51" s="16">
        <v>96.65</v>
      </c>
      <c r="E51" s="16">
        <v>96.65</v>
      </c>
      <c r="F51" s="16">
        <v>96.65</v>
      </c>
      <c r="G51" s="16" t="s">
        <v>61</v>
      </c>
      <c r="H51" s="16">
        <v>96.65</v>
      </c>
      <c r="I51" s="31">
        <v>41426</v>
      </c>
      <c r="J51" s="31">
        <v>45077</v>
      </c>
      <c r="K51" s="40">
        <v>4</v>
      </c>
    </row>
    <row r="52" spans="1:11" s="21" customFormat="1" x14ac:dyDescent="0.3">
      <c r="A52" s="22" t="s">
        <v>86</v>
      </c>
      <c r="B52" s="16" t="s">
        <v>101</v>
      </c>
      <c r="C52" s="16" t="s">
        <v>47</v>
      </c>
      <c r="D52" s="16">
        <v>47</v>
      </c>
      <c r="E52" s="16">
        <v>47</v>
      </c>
      <c r="F52" s="16">
        <v>47</v>
      </c>
      <c r="G52" s="16" t="s">
        <v>61</v>
      </c>
      <c r="H52" s="16">
        <v>47</v>
      </c>
      <c r="I52" s="31">
        <v>39282</v>
      </c>
      <c r="J52" s="31" t="s">
        <v>62</v>
      </c>
      <c r="K52" s="40">
        <v>4</v>
      </c>
    </row>
    <row r="53" spans="1:11" s="21" customFormat="1" x14ac:dyDescent="0.3">
      <c r="A53" s="22" t="s">
        <v>86</v>
      </c>
      <c r="B53" s="16" t="s">
        <v>101</v>
      </c>
      <c r="C53" s="16" t="s">
        <v>48</v>
      </c>
      <c r="D53" s="16">
        <v>47.11</v>
      </c>
      <c r="E53" s="16">
        <v>47.11</v>
      </c>
      <c r="F53" s="16">
        <v>47.11</v>
      </c>
      <c r="G53" s="16" t="s">
        <v>61</v>
      </c>
      <c r="H53" s="16">
        <v>47.11</v>
      </c>
      <c r="I53" s="31">
        <v>39283</v>
      </c>
      <c r="J53" s="31" t="s">
        <v>62</v>
      </c>
      <c r="K53" s="40">
        <v>4</v>
      </c>
    </row>
    <row r="54" spans="1:11" s="21" customFormat="1" x14ac:dyDescent="0.3">
      <c r="A54" s="22" t="s">
        <v>86</v>
      </c>
      <c r="B54" s="16" t="s">
        <v>101</v>
      </c>
      <c r="C54" s="16" t="s">
        <v>49</v>
      </c>
      <c r="D54" s="16">
        <v>47.39</v>
      </c>
      <c r="E54" s="16">
        <v>47.39</v>
      </c>
      <c r="F54" s="16">
        <v>47.39</v>
      </c>
      <c r="G54" s="16" t="s">
        <v>61</v>
      </c>
      <c r="H54" s="16">
        <v>47.39</v>
      </c>
      <c r="I54" s="31">
        <v>39280</v>
      </c>
      <c r="J54" s="31" t="s">
        <v>62</v>
      </c>
      <c r="K54" s="40">
        <v>4</v>
      </c>
    </row>
    <row r="55" spans="1:11" s="21" customFormat="1" x14ac:dyDescent="0.3">
      <c r="A55" s="22" t="s">
        <v>87</v>
      </c>
      <c r="B55" s="16" t="s">
        <v>101</v>
      </c>
      <c r="C55" s="16" t="s">
        <v>50</v>
      </c>
      <c r="D55" s="16">
        <v>47.2</v>
      </c>
      <c r="E55" s="16">
        <v>47.2</v>
      </c>
      <c r="F55" s="16">
        <v>47.2</v>
      </c>
      <c r="G55" s="16" t="s">
        <v>23</v>
      </c>
      <c r="H55" s="16">
        <v>47.2</v>
      </c>
      <c r="I55" s="31">
        <v>40026</v>
      </c>
      <c r="J55" s="31" t="s">
        <v>62</v>
      </c>
      <c r="K55" s="40">
        <v>4</v>
      </c>
    </row>
    <row r="56" spans="1:11" s="21" customFormat="1" x14ac:dyDescent="0.3">
      <c r="A56" s="22" t="s">
        <v>86</v>
      </c>
      <c r="B56" s="16" t="s">
        <v>101</v>
      </c>
      <c r="C56" s="16" t="s">
        <v>51</v>
      </c>
      <c r="D56" s="16">
        <v>46</v>
      </c>
      <c r="E56" s="16">
        <v>46</v>
      </c>
      <c r="F56" s="16">
        <v>46</v>
      </c>
      <c r="G56" s="16" t="s">
        <v>61</v>
      </c>
      <c r="H56" s="16">
        <v>46</v>
      </c>
      <c r="I56" s="31">
        <v>39282</v>
      </c>
      <c r="J56" s="31" t="s">
        <v>62</v>
      </c>
      <c r="K56" s="40">
        <v>4</v>
      </c>
    </row>
    <row r="57" spans="1:11" s="21" customFormat="1" x14ac:dyDescent="0.3">
      <c r="A57" s="22" t="s">
        <v>88</v>
      </c>
      <c r="B57" s="16" t="s">
        <v>101</v>
      </c>
      <c r="C57" s="16" t="s">
        <v>52</v>
      </c>
      <c r="D57" s="16">
        <v>10</v>
      </c>
      <c r="E57" s="16">
        <v>10</v>
      </c>
      <c r="F57" s="16">
        <v>10</v>
      </c>
      <c r="G57" s="16" t="s">
        <v>61</v>
      </c>
      <c r="H57" s="16">
        <v>10</v>
      </c>
      <c r="I57" s="31">
        <v>42917</v>
      </c>
      <c r="J57" s="31">
        <v>46568</v>
      </c>
      <c r="K57" s="40">
        <v>1</v>
      </c>
    </row>
    <row r="58" spans="1:11" s="21" customFormat="1" x14ac:dyDescent="0.3">
      <c r="A58" s="22" t="s">
        <v>88</v>
      </c>
      <c r="B58" s="16" t="s">
        <v>101</v>
      </c>
      <c r="C58" s="16" t="s">
        <v>53</v>
      </c>
      <c r="D58" s="16">
        <v>10</v>
      </c>
      <c r="E58" s="16">
        <v>10</v>
      </c>
      <c r="F58" s="16">
        <v>10</v>
      </c>
      <c r="G58" s="16" t="s">
        <v>61</v>
      </c>
      <c r="H58" s="16">
        <v>10</v>
      </c>
      <c r="I58" s="31">
        <v>42917</v>
      </c>
      <c r="J58" s="31">
        <v>46568</v>
      </c>
      <c r="K58" s="40">
        <v>1</v>
      </c>
    </row>
    <row r="59" spans="1:11" s="21" customFormat="1" x14ac:dyDescent="0.3">
      <c r="A59" s="22" t="s">
        <v>89</v>
      </c>
      <c r="B59" s="16" t="s">
        <v>101</v>
      </c>
      <c r="C59" s="16" t="s">
        <v>54</v>
      </c>
      <c r="D59" s="16">
        <v>269.95999999999998</v>
      </c>
      <c r="E59" s="16">
        <v>265.27999999999997</v>
      </c>
      <c r="F59" s="16">
        <v>261.74</v>
      </c>
      <c r="G59" s="16" t="s">
        <v>61</v>
      </c>
      <c r="H59" s="16">
        <v>0</v>
      </c>
      <c r="I59" s="31">
        <v>42186</v>
      </c>
      <c r="J59" s="31">
        <v>44742</v>
      </c>
      <c r="K59" s="40">
        <v>4</v>
      </c>
    </row>
    <row r="60" spans="1:11" s="21" customFormat="1" x14ac:dyDescent="0.3">
      <c r="A60" s="22" t="s">
        <v>90</v>
      </c>
      <c r="B60" s="16" t="s">
        <v>101</v>
      </c>
      <c r="C60" s="16" t="s">
        <v>55</v>
      </c>
      <c r="D60" s="16">
        <v>9.74</v>
      </c>
      <c r="E60" s="16">
        <v>2.58</v>
      </c>
      <c r="F60" s="16">
        <v>3</v>
      </c>
      <c r="G60" s="16" t="s">
        <v>61</v>
      </c>
      <c r="H60" s="16">
        <v>2.81</v>
      </c>
      <c r="I60" s="31">
        <v>32140</v>
      </c>
      <c r="J60" s="31">
        <v>46265</v>
      </c>
      <c r="K60" s="40">
        <v>4</v>
      </c>
    </row>
    <row r="61" spans="1:11" s="21" customFormat="1" x14ac:dyDescent="0.3">
      <c r="A61" s="22" t="s">
        <v>91</v>
      </c>
      <c r="B61" s="16" t="s">
        <v>101</v>
      </c>
      <c r="C61" s="16" t="s">
        <v>57</v>
      </c>
      <c r="D61" s="16">
        <v>5.56</v>
      </c>
      <c r="E61" s="16">
        <v>5.19</v>
      </c>
      <c r="F61" s="16">
        <v>5.3</v>
      </c>
      <c r="G61" s="16" t="s">
        <v>61</v>
      </c>
      <c r="H61" s="16">
        <v>4.2699999999999996</v>
      </c>
      <c r="I61" s="31">
        <v>42370</v>
      </c>
      <c r="J61" s="31">
        <v>44926</v>
      </c>
      <c r="K61" s="40">
        <v>4</v>
      </c>
    </row>
    <row r="62" spans="1:11" s="21" customFormat="1" x14ac:dyDescent="0.3">
      <c r="A62" s="22" t="s">
        <v>91</v>
      </c>
      <c r="B62" s="16" t="s">
        <v>101</v>
      </c>
      <c r="C62" s="16" t="s">
        <v>58</v>
      </c>
      <c r="D62" s="16">
        <v>0.16</v>
      </c>
      <c r="E62" s="16">
        <v>4.8499999999999996</v>
      </c>
      <c r="F62" s="16">
        <v>3.9</v>
      </c>
      <c r="G62" s="16" t="s">
        <v>13</v>
      </c>
      <c r="H62" s="16"/>
      <c r="I62" s="31">
        <v>42186</v>
      </c>
      <c r="J62" s="31">
        <v>44742.999988425923</v>
      </c>
      <c r="K62" s="40">
        <v>4</v>
      </c>
    </row>
    <row r="63" spans="1:11" s="21" customFormat="1" x14ac:dyDescent="0.3">
      <c r="A63" s="22" t="s">
        <v>91</v>
      </c>
      <c r="B63" s="16" t="s">
        <v>101</v>
      </c>
      <c r="C63" s="16" t="s">
        <v>59</v>
      </c>
      <c r="D63" s="16">
        <v>12.38</v>
      </c>
      <c r="E63" s="16">
        <v>13.65</v>
      </c>
      <c r="F63" s="16">
        <v>14.04</v>
      </c>
      <c r="G63" s="16" t="s">
        <v>23</v>
      </c>
      <c r="H63" s="16">
        <v>13.91</v>
      </c>
      <c r="I63" s="31">
        <v>42461</v>
      </c>
      <c r="J63" s="31">
        <v>45016</v>
      </c>
      <c r="K63" s="40">
        <v>4</v>
      </c>
    </row>
    <row r="64" spans="1:11" s="21" customFormat="1" x14ac:dyDescent="0.3">
      <c r="A64" s="22" t="s">
        <v>91</v>
      </c>
      <c r="B64" s="16" t="s">
        <v>101</v>
      </c>
      <c r="C64" s="16" t="s">
        <v>60</v>
      </c>
      <c r="D64" s="16">
        <v>32.11</v>
      </c>
      <c r="E64" s="16">
        <v>35.43</v>
      </c>
      <c r="F64" s="16">
        <v>34.840000000000003</v>
      </c>
      <c r="G64" s="16" t="s">
        <v>13</v>
      </c>
      <c r="H64" s="16"/>
      <c r="I64" s="31">
        <v>42186</v>
      </c>
      <c r="J64" s="31">
        <v>44742.999988425923</v>
      </c>
      <c r="K64" s="40">
        <v>4</v>
      </c>
    </row>
    <row r="65" spans="1:11" s="21" customFormat="1" x14ac:dyDescent="0.3">
      <c r="A65" s="22" t="s">
        <v>104</v>
      </c>
      <c r="B65" s="16" t="s">
        <v>101</v>
      </c>
      <c r="C65" s="16" t="s">
        <v>109</v>
      </c>
      <c r="D65" s="16">
        <v>674.7</v>
      </c>
      <c r="E65" s="16">
        <v>674.7</v>
      </c>
      <c r="F65" s="16">
        <v>674.7</v>
      </c>
      <c r="G65" s="16" t="s">
        <v>61</v>
      </c>
      <c r="H65" s="16">
        <v>674.7</v>
      </c>
      <c r="I65" s="31">
        <v>43983</v>
      </c>
      <c r="J65" s="31">
        <v>51287</v>
      </c>
      <c r="K65" s="40">
        <v>4</v>
      </c>
    </row>
    <row r="66" spans="1:11" s="21" customFormat="1" x14ac:dyDescent="0.3">
      <c r="A66" s="22" t="s">
        <v>104</v>
      </c>
      <c r="B66" s="16" t="s">
        <v>101</v>
      </c>
      <c r="C66" s="16" t="s">
        <v>110</v>
      </c>
      <c r="D66" s="16">
        <v>673.8</v>
      </c>
      <c r="E66" s="16">
        <v>673.8</v>
      </c>
      <c r="F66" s="16">
        <v>673.8</v>
      </c>
      <c r="G66" s="16" t="s">
        <v>61</v>
      </c>
      <c r="H66" s="16">
        <v>673.8</v>
      </c>
      <c r="I66" s="31">
        <v>43952</v>
      </c>
      <c r="J66" s="31">
        <v>51256</v>
      </c>
      <c r="K66" s="40">
        <v>4</v>
      </c>
    </row>
    <row r="67" spans="1:11" s="21" customFormat="1" x14ac:dyDescent="0.3">
      <c r="A67" s="22" t="s">
        <v>104</v>
      </c>
      <c r="B67" s="16" t="s">
        <v>101</v>
      </c>
      <c r="C67" s="16" t="s">
        <v>113</v>
      </c>
      <c r="D67" s="16">
        <v>49</v>
      </c>
      <c r="E67" s="16">
        <v>49</v>
      </c>
      <c r="F67" s="16">
        <v>49</v>
      </c>
      <c r="G67" s="16" t="s">
        <v>61</v>
      </c>
      <c r="H67" s="16">
        <v>49</v>
      </c>
      <c r="I67" s="31">
        <v>44013</v>
      </c>
      <c r="J67" s="31">
        <v>51317</v>
      </c>
      <c r="K67" s="40">
        <v>4</v>
      </c>
    </row>
    <row r="68" spans="1:11" s="21" customFormat="1" x14ac:dyDescent="0.3">
      <c r="A68" s="22" t="s">
        <v>104</v>
      </c>
      <c r="B68" s="16" t="s">
        <v>101</v>
      </c>
      <c r="C68" s="16" t="s">
        <v>114</v>
      </c>
      <c r="D68" s="16">
        <v>49</v>
      </c>
      <c r="E68" s="16">
        <v>49</v>
      </c>
      <c r="F68" s="16">
        <v>49</v>
      </c>
      <c r="G68" s="16" t="s">
        <v>61</v>
      </c>
      <c r="H68" s="16">
        <v>49</v>
      </c>
      <c r="I68" s="31">
        <v>44013</v>
      </c>
      <c r="J68" s="31">
        <v>51317</v>
      </c>
      <c r="K68" s="40">
        <v>4</v>
      </c>
    </row>
    <row r="69" spans="1:11" s="21" customFormat="1" x14ac:dyDescent="0.3">
      <c r="A69" s="22" t="s">
        <v>104</v>
      </c>
      <c r="B69" s="16" t="s">
        <v>101</v>
      </c>
      <c r="C69" s="16" t="s">
        <v>125</v>
      </c>
      <c r="D69" s="16">
        <v>100</v>
      </c>
      <c r="E69" s="16">
        <v>100</v>
      </c>
      <c r="F69" s="16">
        <v>100</v>
      </c>
      <c r="G69" s="16" t="s">
        <v>61</v>
      </c>
      <c r="H69" s="16">
        <v>100</v>
      </c>
      <c r="I69" s="31">
        <v>44197</v>
      </c>
      <c r="J69" s="31">
        <v>51501</v>
      </c>
      <c r="K69" s="40">
        <v>1</v>
      </c>
    </row>
    <row r="70" spans="1:11" s="21" customFormat="1" x14ac:dyDescent="0.3">
      <c r="A70" s="22" t="s">
        <v>105</v>
      </c>
      <c r="B70" s="16" t="s">
        <v>101</v>
      </c>
      <c r="C70" s="16" t="s">
        <v>126</v>
      </c>
      <c r="D70" s="16">
        <v>100</v>
      </c>
      <c r="E70" s="16">
        <v>100</v>
      </c>
      <c r="F70" s="16">
        <v>100</v>
      </c>
      <c r="G70" s="16" t="s">
        <v>23</v>
      </c>
      <c r="H70" s="16">
        <v>100</v>
      </c>
      <c r="I70" s="31">
        <v>44378</v>
      </c>
      <c r="J70" s="31">
        <v>51560</v>
      </c>
      <c r="K70" s="40">
        <v>2</v>
      </c>
    </row>
    <row r="71" spans="1:11" s="21" customFormat="1" x14ac:dyDescent="0.3">
      <c r="A71" s="23" t="s">
        <v>106</v>
      </c>
      <c r="B71" s="28" t="s">
        <v>101</v>
      </c>
      <c r="C71" s="28" t="s">
        <v>127</v>
      </c>
      <c r="D71" s="28">
        <v>10</v>
      </c>
      <c r="E71" s="28">
        <v>10</v>
      </c>
      <c r="F71" s="28">
        <v>10</v>
      </c>
      <c r="G71" s="28" t="s">
        <v>23</v>
      </c>
      <c r="H71" s="28">
        <v>10</v>
      </c>
      <c r="I71" s="32">
        <v>44287</v>
      </c>
      <c r="J71" s="32">
        <v>51470</v>
      </c>
      <c r="K71" s="40">
        <v>1</v>
      </c>
    </row>
    <row r="72" spans="1:11" s="21" customFormat="1" x14ac:dyDescent="0.3">
      <c r="A72" s="23" t="s">
        <v>106</v>
      </c>
      <c r="B72" s="28" t="s">
        <v>101</v>
      </c>
      <c r="C72" s="28" t="s">
        <v>128</v>
      </c>
      <c r="D72" s="28">
        <v>11</v>
      </c>
      <c r="E72" s="28">
        <v>11</v>
      </c>
      <c r="F72" s="28">
        <v>11</v>
      </c>
      <c r="G72" s="28" t="s">
        <v>23</v>
      </c>
      <c r="H72" s="28">
        <v>11</v>
      </c>
      <c r="I72" s="32">
        <v>44348</v>
      </c>
      <c r="J72" s="32">
        <v>51560</v>
      </c>
      <c r="K72" s="40">
        <v>2</v>
      </c>
    </row>
    <row r="73" spans="1:11" s="21" customFormat="1" x14ac:dyDescent="0.3">
      <c r="A73" s="23" t="s">
        <v>116</v>
      </c>
      <c r="B73" s="28"/>
      <c r="C73" s="28" t="s">
        <v>56</v>
      </c>
      <c r="D73" s="28">
        <v>100</v>
      </c>
      <c r="E73" s="28">
        <v>100</v>
      </c>
      <c r="F73" s="28">
        <v>100</v>
      </c>
      <c r="G73" s="28" t="s">
        <v>13</v>
      </c>
      <c r="H73" s="28"/>
      <c r="I73" s="32">
        <v>44197</v>
      </c>
      <c r="J73" s="32">
        <v>45292</v>
      </c>
      <c r="K73" s="40">
        <v>4</v>
      </c>
    </row>
    <row r="74" spans="1:11" s="21" customFormat="1" x14ac:dyDescent="0.3">
      <c r="A74" s="23" t="s">
        <v>97</v>
      </c>
      <c r="B74" s="28" t="s">
        <v>101</v>
      </c>
      <c r="C74" s="28" t="s">
        <v>111</v>
      </c>
      <c r="D74" s="28">
        <v>30.32</v>
      </c>
      <c r="E74" s="28">
        <v>30.16</v>
      </c>
      <c r="F74" s="28">
        <v>30.35</v>
      </c>
      <c r="G74" s="28" t="s">
        <v>23</v>
      </c>
      <c r="H74" s="28">
        <v>22</v>
      </c>
      <c r="I74" s="32">
        <v>43831</v>
      </c>
      <c r="J74" s="32">
        <v>46387</v>
      </c>
      <c r="K74" s="40">
        <v>4</v>
      </c>
    </row>
    <row r="75" spans="1:11" s="21" customFormat="1" x14ac:dyDescent="0.3">
      <c r="A75" s="23" t="s">
        <v>124</v>
      </c>
      <c r="B75" s="28" t="s">
        <v>101</v>
      </c>
      <c r="C75" s="28" t="s">
        <v>115</v>
      </c>
      <c r="D75" s="28">
        <v>16.149999999999999</v>
      </c>
      <c r="E75" s="28">
        <v>16.440000000000001</v>
      </c>
      <c r="F75" s="28">
        <v>17.55</v>
      </c>
      <c r="G75" s="28" t="s">
        <v>23</v>
      </c>
      <c r="H75" s="28">
        <v>17.21</v>
      </c>
      <c r="I75" s="32">
        <v>44075</v>
      </c>
      <c r="J75" s="32">
        <v>46387</v>
      </c>
      <c r="K75" s="40">
        <v>4</v>
      </c>
    </row>
    <row r="76" spans="1:11" s="21" customFormat="1" x14ac:dyDescent="0.3">
      <c r="A76" s="27"/>
      <c r="B76" s="16"/>
      <c r="C76" s="16"/>
      <c r="D76" s="16"/>
      <c r="E76" s="16"/>
      <c r="F76" s="16"/>
      <c r="G76" s="16"/>
      <c r="H76" s="16"/>
      <c r="I76" s="31"/>
      <c r="J76" s="31"/>
      <c r="K76" s="40"/>
    </row>
    <row r="77" spans="1:11" s="24" customFormat="1" x14ac:dyDescent="0.3">
      <c r="A77" s="34" t="s">
        <v>129</v>
      </c>
      <c r="B77" s="28"/>
      <c r="C77" s="28"/>
      <c r="D77" s="28"/>
      <c r="E77" s="28"/>
      <c r="F77" s="28"/>
      <c r="G77" s="28"/>
      <c r="H77" s="28"/>
      <c r="I77" s="32"/>
      <c r="J77" s="32"/>
      <c r="K77" s="40"/>
    </row>
    <row r="78" spans="1:11" s="24" customFormat="1" x14ac:dyDescent="0.3">
      <c r="A78" s="23" t="s">
        <v>149</v>
      </c>
      <c r="B78" s="28" t="s">
        <v>101</v>
      </c>
      <c r="C78" s="28" t="s">
        <v>144</v>
      </c>
      <c r="D78" s="28">
        <v>5</v>
      </c>
      <c r="E78" s="28">
        <v>5</v>
      </c>
      <c r="F78" s="28">
        <v>5</v>
      </c>
      <c r="G78" s="28" t="s">
        <v>13</v>
      </c>
      <c r="H78" s="28"/>
      <c r="I78" s="32">
        <v>44562</v>
      </c>
      <c r="J78" s="32">
        <v>44926</v>
      </c>
      <c r="K78" s="41" t="s">
        <v>157</v>
      </c>
    </row>
    <row r="79" spans="1:11" s="21" customFormat="1" x14ac:dyDescent="0.3">
      <c r="A79" s="23" t="s">
        <v>149</v>
      </c>
      <c r="B79" s="16" t="s">
        <v>101</v>
      </c>
      <c r="C79" s="16" t="s">
        <v>145</v>
      </c>
      <c r="D79" s="16">
        <v>5</v>
      </c>
      <c r="E79" s="16">
        <v>5</v>
      </c>
      <c r="F79" s="16">
        <v>5</v>
      </c>
      <c r="G79" s="16" t="s">
        <v>61</v>
      </c>
      <c r="H79" s="16">
        <v>5</v>
      </c>
      <c r="I79" s="31">
        <v>44562</v>
      </c>
      <c r="J79" s="31">
        <v>44926</v>
      </c>
      <c r="K79" s="41" t="s">
        <v>157</v>
      </c>
    </row>
    <row r="80" spans="1:11" s="24" customFormat="1" x14ac:dyDescent="0.3">
      <c r="A80" s="23" t="s">
        <v>149</v>
      </c>
      <c r="B80" s="28" t="s">
        <v>101</v>
      </c>
      <c r="C80" s="28" t="s">
        <v>146</v>
      </c>
      <c r="D80" s="28">
        <v>17</v>
      </c>
      <c r="E80" s="28">
        <v>27</v>
      </c>
      <c r="F80" s="28">
        <v>27</v>
      </c>
      <c r="G80" s="28" t="s">
        <v>13</v>
      </c>
      <c r="H80" s="28"/>
      <c r="I80" s="32">
        <v>44562</v>
      </c>
      <c r="J80" s="32">
        <v>44926</v>
      </c>
      <c r="K80" s="41" t="s">
        <v>157</v>
      </c>
    </row>
    <row r="81" spans="1:11" s="24" customFormat="1" x14ac:dyDescent="0.3">
      <c r="A81" s="23" t="s">
        <v>149</v>
      </c>
      <c r="B81" s="28"/>
      <c r="C81" s="28" t="s">
        <v>147</v>
      </c>
      <c r="D81" s="28">
        <v>35</v>
      </c>
      <c r="E81" s="28">
        <v>35</v>
      </c>
      <c r="F81" s="28">
        <v>44</v>
      </c>
      <c r="G81" s="28" t="s">
        <v>13</v>
      </c>
      <c r="H81" s="28"/>
      <c r="I81" s="32">
        <v>44562</v>
      </c>
      <c r="J81" s="32">
        <v>44926</v>
      </c>
      <c r="K81" s="41" t="s">
        <v>157</v>
      </c>
    </row>
    <row r="82" spans="1:11" s="24" customFormat="1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/>
    </row>
    <row r="84" spans="1:11" ht="18" x14ac:dyDescent="0.35">
      <c r="A84" s="2" t="s">
        <v>107</v>
      </c>
      <c r="B84" s="2"/>
    </row>
    <row r="85" spans="1:11" x14ac:dyDescent="0.3">
      <c r="D85" s="3" t="s">
        <v>151</v>
      </c>
      <c r="E85" s="3" t="s">
        <v>152</v>
      </c>
      <c r="F85" s="3" t="s">
        <v>153</v>
      </c>
    </row>
    <row r="86" spans="1:11" ht="66.599999999999994" x14ac:dyDescent="0.3">
      <c r="A86" s="4" t="s">
        <v>76</v>
      </c>
      <c r="B86" s="4" t="s">
        <v>99</v>
      </c>
      <c r="C86" s="4" t="s">
        <v>1</v>
      </c>
      <c r="D86" s="4" t="s">
        <v>2</v>
      </c>
      <c r="E86" s="4" t="s">
        <v>2</v>
      </c>
      <c r="F86" s="4" t="s">
        <v>2</v>
      </c>
      <c r="G86" s="4" t="s">
        <v>3</v>
      </c>
      <c r="H86" s="4" t="s">
        <v>118</v>
      </c>
      <c r="I86" s="4" t="s">
        <v>5</v>
      </c>
      <c r="J86" s="4" t="s">
        <v>6</v>
      </c>
      <c r="K86" s="39" t="s">
        <v>156</v>
      </c>
    </row>
    <row r="87" spans="1:11" x14ac:dyDescent="0.3">
      <c r="A87" s="4"/>
      <c r="B87" s="4"/>
      <c r="C87" s="4"/>
      <c r="D87" s="18">
        <v>1012.0812000000001</v>
      </c>
      <c r="E87" s="18">
        <v>1012.371</v>
      </c>
      <c r="F87" s="18">
        <v>1016.164</v>
      </c>
      <c r="G87" s="4"/>
      <c r="H87" s="4"/>
      <c r="I87" s="4"/>
      <c r="J87" s="4"/>
      <c r="K87" s="40"/>
    </row>
    <row r="88" spans="1:11" x14ac:dyDescent="0.3">
      <c r="A88" s="22" t="s">
        <v>92</v>
      </c>
      <c r="B88" s="16" t="s">
        <v>100</v>
      </c>
      <c r="C88" s="16" t="s">
        <v>63</v>
      </c>
      <c r="D88" s="16">
        <v>48.71</v>
      </c>
      <c r="E88" s="16">
        <v>48.71</v>
      </c>
      <c r="F88" s="16">
        <v>48.71</v>
      </c>
      <c r="G88" s="16" t="s">
        <v>64</v>
      </c>
      <c r="H88" s="16">
        <v>48.71</v>
      </c>
      <c r="I88" s="31">
        <v>41760</v>
      </c>
      <c r="J88" s="31">
        <v>51135</v>
      </c>
      <c r="K88" s="40">
        <v>4</v>
      </c>
    </row>
    <row r="89" spans="1:11" x14ac:dyDescent="0.3">
      <c r="A89" s="22" t="s">
        <v>93</v>
      </c>
      <c r="B89" s="16" t="s">
        <v>100</v>
      </c>
      <c r="C89" s="16" t="s">
        <v>65</v>
      </c>
      <c r="D89" s="16">
        <v>106</v>
      </c>
      <c r="E89" s="16">
        <v>106</v>
      </c>
      <c r="F89" s="16">
        <v>106</v>
      </c>
      <c r="G89" s="16" t="s">
        <v>64</v>
      </c>
      <c r="H89" s="16">
        <v>106</v>
      </c>
      <c r="I89" s="31">
        <v>42887</v>
      </c>
      <c r="J89" s="31">
        <v>50405</v>
      </c>
      <c r="K89" s="40">
        <v>4</v>
      </c>
    </row>
    <row r="90" spans="1:11" x14ac:dyDescent="0.3">
      <c r="A90" s="22" t="s">
        <v>93</v>
      </c>
      <c r="B90" s="16" t="s">
        <v>100</v>
      </c>
      <c r="C90" s="16" t="s">
        <v>66</v>
      </c>
      <c r="D90" s="16">
        <v>106</v>
      </c>
      <c r="E90" s="16">
        <v>106</v>
      </c>
      <c r="F90" s="16">
        <v>106</v>
      </c>
      <c r="G90" s="16" t="s">
        <v>64</v>
      </c>
      <c r="H90" s="16">
        <v>106</v>
      </c>
      <c r="I90" s="31">
        <v>42887</v>
      </c>
      <c r="J90" s="31">
        <v>50405</v>
      </c>
      <c r="K90" s="40">
        <v>4</v>
      </c>
    </row>
    <row r="91" spans="1:11" x14ac:dyDescent="0.3">
      <c r="A91" s="22" t="s">
        <v>93</v>
      </c>
      <c r="B91" s="16" t="s">
        <v>100</v>
      </c>
      <c r="C91" s="15" t="s">
        <v>67</v>
      </c>
      <c r="D91" s="16">
        <v>106</v>
      </c>
      <c r="E91" s="16">
        <v>106</v>
      </c>
      <c r="F91" s="16">
        <v>106</v>
      </c>
      <c r="G91" s="16" t="s">
        <v>64</v>
      </c>
      <c r="H91" s="16">
        <v>106</v>
      </c>
      <c r="I91" s="31">
        <v>42887</v>
      </c>
      <c r="J91" s="31">
        <v>50405</v>
      </c>
      <c r="K91" s="40">
        <v>4</v>
      </c>
    </row>
    <row r="92" spans="1:11" x14ac:dyDescent="0.3">
      <c r="A92" s="22" t="s">
        <v>94</v>
      </c>
      <c r="B92" s="16" t="s">
        <v>101</v>
      </c>
      <c r="C92" s="15" t="s">
        <v>68</v>
      </c>
      <c r="D92" s="16">
        <v>10</v>
      </c>
      <c r="E92" s="16">
        <v>10</v>
      </c>
      <c r="F92" s="16">
        <v>10</v>
      </c>
      <c r="G92" s="16" t="s">
        <v>64</v>
      </c>
      <c r="H92" s="16">
        <v>10</v>
      </c>
      <c r="I92" s="31" t="s">
        <v>135</v>
      </c>
      <c r="J92" s="31" t="s">
        <v>136</v>
      </c>
      <c r="K92" s="40">
        <v>1</v>
      </c>
    </row>
    <row r="93" spans="1:11" x14ac:dyDescent="0.3">
      <c r="A93" s="22" t="s">
        <v>94</v>
      </c>
      <c r="B93" s="16" t="s">
        <v>101</v>
      </c>
      <c r="C93" s="15" t="s">
        <v>69</v>
      </c>
      <c r="D93" s="16">
        <v>10</v>
      </c>
      <c r="E93" s="16">
        <v>10</v>
      </c>
      <c r="F93" s="16">
        <v>10</v>
      </c>
      <c r="G93" s="16" t="s">
        <v>64</v>
      </c>
      <c r="H93" s="16">
        <v>10</v>
      </c>
      <c r="I93" s="31" t="s">
        <v>135</v>
      </c>
      <c r="J93" s="31" t="s">
        <v>136</v>
      </c>
      <c r="K93" s="40">
        <v>1</v>
      </c>
    </row>
    <row r="94" spans="1:11" x14ac:dyDescent="0.3">
      <c r="A94" s="22" t="s">
        <v>94</v>
      </c>
      <c r="B94" s="16" t="s">
        <v>101</v>
      </c>
      <c r="C94" s="15" t="s">
        <v>70</v>
      </c>
      <c r="D94" s="16">
        <v>10</v>
      </c>
      <c r="E94" s="16">
        <v>10</v>
      </c>
      <c r="F94" s="16">
        <v>10</v>
      </c>
      <c r="G94" s="16" t="s">
        <v>64</v>
      </c>
      <c r="H94" s="16">
        <v>10</v>
      </c>
      <c r="I94" s="31" t="s">
        <v>135</v>
      </c>
      <c r="J94" s="31" t="s">
        <v>136</v>
      </c>
      <c r="K94" s="40">
        <v>1</v>
      </c>
    </row>
    <row r="95" spans="1:11" x14ac:dyDescent="0.3">
      <c r="A95" s="22" t="s">
        <v>94</v>
      </c>
      <c r="B95" s="16" t="s">
        <v>101</v>
      </c>
      <c r="C95" s="15" t="s">
        <v>71</v>
      </c>
      <c r="D95" s="16">
        <v>7.5</v>
      </c>
      <c r="E95" s="16">
        <v>7.5</v>
      </c>
      <c r="F95" s="16">
        <v>7.5</v>
      </c>
      <c r="G95" s="16" t="s">
        <v>64</v>
      </c>
      <c r="H95" s="16">
        <v>7.5</v>
      </c>
      <c r="I95" s="31" t="s">
        <v>137</v>
      </c>
      <c r="J95" s="31" t="s">
        <v>136</v>
      </c>
      <c r="K95" s="40">
        <v>1</v>
      </c>
    </row>
    <row r="96" spans="1:11" x14ac:dyDescent="0.3">
      <c r="A96" s="22" t="s">
        <v>95</v>
      </c>
      <c r="B96" s="16" t="s">
        <v>100</v>
      </c>
      <c r="C96" s="15" t="s">
        <v>72</v>
      </c>
      <c r="D96" s="16">
        <v>4.18</v>
      </c>
      <c r="E96" s="16">
        <v>3.14</v>
      </c>
      <c r="F96" s="16">
        <v>2.9</v>
      </c>
      <c r="G96" s="16" t="s">
        <v>64</v>
      </c>
      <c r="H96" s="16">
        <v>1.26</v>
      </c>
      <c r="I96" s="31">
        <v>42887</v>
      </c>
      <c r="J96" s="31">
        <v>44714</v>
      </c>
      <c r="K96" s="40">
        <v>4</v>
      </c>
    </row>
    <row r="97" spans="1:11" x14ac:dyDescent="0.3">
      <c r="A97" s="22" t="s">
        <v>96</v>
      </c>
      <c r="B97" s="16" t="s">
        <v>100</v>
      </c>
      <c r="C97" s="16" t="s">
        <v>73</v>
      </c>
      <c r="D97" s="16">
        <v>422</v>
      </c>
      <c r="E97" s="16">
        <v>422</v>
      </c>
      <c r="F97" s="16">
        <v>422</v>
      </c>
      <c r="G97" s="16" t="s">
        <v>64</v>
      </c>
      <c r="H97" s="16">
        <v>422</v>
      </c>
      <c r="I97" s="31">
        <v>43435</v>
      </c>
      <c r="J97" s="31">
        <v>50678</v>
      </c>
      <c r="K97" s="40">
        <v>3</v>
      </c>
    </row>
    <row r="98" spans="1:11" x14ac:dyDescent="0.3">
      <c r="A98" s="22" t="s">
        <v>96</v>
      </c>
      <c r="B98" s="16" t="s">
        <v>100</v>
      </c>
      <c r="C98" s="16" t="s">
        <v>74</v>
      </c>
      <c r="D98" s="16">
        <v>105.5</v>
      </c>
      <c r="E98" s="16">
        <v>105.5</v>
      </c>
      <c r="F98" s="16">
        <v>105.5</v>
      </c>
      <c r="G98" s="16" t="s">
        <v>64</v>
      </c>
      <c r="H98" s="16">
        <v>105.5</v>
      </c>
      <c r="I98" s="31">
        <v>43435</v>
      </c>
      <c r="J98" s="31">
        <v>50678</v>
      </c>
      <c r="K98" s="40">
        <v>3</v>
      </c>
    </row>
    <row r="99" spans="1:11" s="17" customFormat="1" x14ac:dyDescent="0.3">
      <c r="A99" s="23" t="s">
        <v>98</v>
      </c>
      <c r="B99" s="28" t="s">
        <v>101</v>
      </c>
      <c r="C99" s="28" t="s">
        <v>130</v>
      </c>
      <c r="D99" s="16">
        <v>30</v>
      </c>
      <c r="E99" s="16">
        <v>30</v>
      </c>
      <c r="F99" s="16">
        <v>30</v>
      </c>
      <c r="G99" s="16" t="s">
        <v>64</v>
      </c>
      <c r="H99" s="16">
        <v>30</v>
      </c>
      <c r="I99" s="31">
        <v>44409</v>
      </c>
      <c r="J99" s="31" t="s">
        <v>138</v>
      </c>
      <c r="K99" s="40">
        <v>1</v>
      </c>
    </row>
    <row r="100" spans="1:11" s="17" customFormat="1" x14ac:dyDescent="0.3">
      <c r="A100" s="23" t="s">
        <v>98</v>
      </c>
      <c r="B100" s="28" t="s">
        <v>101</v>
      </c>
      <c r="C100" s="36" t="s">
        <v>154</v>
      </c>
      <c r="D100" s="16">
        <v>40</v>
      </c>
      <c r="E100" s="16">
        <v>40</v>
      </c>
      <c r="F100" s="16">
        <v>40</v>
      </c>
      <c r="G100" s="16" t="s">
        <v>64</v>
      </c>
      <c r="H100" s="16">
        <v>40</v>
      </c>
      <c r="I100" s="31">
        <v>44652</v>
      </c>
      <c r="J100" s="31" t="s">
        <v>138</v>
      </c>
      <c r="K100" s="40">
        <v>1</v>
      </c>
    </row>
    <row r="101" spans="1:11" s="17" customFormat="1" x14ac:dyDescent="0.3">
      <c r="A101" s="23" t="s">
        <v>148</v>
      </c>
      <c r="B101" s="28" t="s">
        <v>101</v>
      </c>
      <c r="C101" s="28" t="s">
        <v>139</v>
      </c>
      <c r="D101" s="16">
        <v>1.2</v>
      </c>
      <c r="E101" s="16">
        <v>2</v>
      </c>
      <c r="F101" s="16">
        <v>2</v>
      </c>
      <c r="G101" s="16" t="s">
        <v>64</v>
      </c>
      <c r="H101" s="16">
        <v>2.1</v>
      </c>
      <c r="I101" s="31">
        <v>44562</v>
      </c>
      <c r="J101" s="31">
        <v>44926</v>
      </c>
      <c r="K101" s="41" t="s">
        <v>157</v>
      </c>
    </row>
    <row r="102" spans="1:11" s="17" customFormat="1" x14ac:dyDescent="0.3">
      <c r="A102" s="23" t="s">
        <v>148</v>
      </c>
      <c r="B102" s="28" t="s">
        <v>101</v>
      </c>
      <c r="C102" s="28" t="s">
        <v>140</v>
      </c>
      <c r="D102" s="16">
        <v>1.4</v>
      </c>
      <c r="E102" s="16">
        <v>1</v>
      </c>
      <c r="F102" s="16">
        <v>2.6</v>
      </c>
      <c r="G102" s="16" t="s">
        <v>64</v>
      </c>
      <c r="H102" s="16">
        <v>4</v>
      </c>
      <c r="I102" s="31">
        <v>44562</v>
      </c>
      <c r="J102" s="31">
        <v>44926</v>
      </c>
      <c r="K102" s="41" t="s">
        <v>157</v>
      </c>
    </row>
    <row r="103" spans="1:11" s="17" customFormat="1" x14ac:dyDescent="0.3">
      <c r="A103" s="23" t="s">
        <v>148</v>
      </c>
      <c r="B103" s="28" t="s">
        <v>101</v>
      </c>
      <c r="C103" s="28" t="s">
        <v>141</v>
      </c>
      <c r="D103" s="16">
        <v>1.05</v>
      </c>
      <c r="E103" s="16">
        <v>0.75</v>
      </c>
      <c r="F103" s="16">
        <v>1.95</v>
      </c>
      <c r="G103" s="16" t="s">
        <v>64</v>
      </c>
      <c r="H103" s="16">
        <v>3</v>
      </c>
      <c r="I103" s="31">
        <v>44562</v>
      </c>
      <c r="J103" s="31">
        <v>44926</v>
      </c>
      <c r="K103" s="41" t="s">
        <v>157</v>
      </c>
    </row>
    <row r="104" spans="1:11" x14ac:dyDescent="0.3">
      <c r="A104" s="23" t="s">
        <v>98</v>
      </c>
      <c r="B104" s="28" t="s">
        <v>101</v>
      </c>
      <c r="C104" s="29" t="s">
        <v>108</v>
      </c>
      <c r="D104" s="16">
        <v>2.0299999999999998</v>
      </c>
      <c r="E104" s="16">
        <v>3.15</v>
      </c>
      <c r="F104" s="16">
        <v>4.05</v>
      </c>
      <c r="G104" s="16" t="s">
        <v>64</v>
      </c>
      <c r="H104" s="16">
        <v>4.5</v>
      </c>
      <c r="I104" s="31">
        <v>43466</v>
      </c>
      <c r="J104" s="31">
        <v>45657</v>
      </c>
      <c r="K104" s="41" t="s">
        <v>157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B57C-0A13-4888-BAF2-23EEFB75080A}">
  <dimension ref="A1:K102"/>
  <sheetViews>
    <sheetView topLeftCell="A19" zoomScale="70" zoomScaleNormal="70" workbookViewId="0">
      <selection activeCell="C31" sqref="C31"/>
    </sheetView>
  </sheetViews>
  <sheetFormatPr defaultRowHeight="14.4" x14ac:dyDescent="0.3"/>
  <cols>
    <col min="1" max="1" width="34.88671875" bestFit="1" customWidth="1"/>
    <col min="3" max="3" width="34.88671875" bestFit="1" customWidth="1"/>
    <col min="4" max="4" width="12.5546875" bestFit="1" customWidth="1"/>
    <col min="5" max="5" width="14.44140625" bestFit="1" customWidth="1"/>
    <col min="6" max="6" width="12.21875" bestFit="1" customWidth="1"/>
    <col min="7" max="7" width="17.77734375" bestFit="1" customWidth="1"/>
    <col min="9" max="9" width="13.5546875" bestFit="1" customWidth="1"/>
    <col min="10" max="10" width="12" bestFit="1" customWidth="1"/>
  </cols>
  <sheetData>
    <row r="1" spans="1:11" ht="15.6" x14ac:dyDescent="0.3">
      <c r="A1" s="1" t="s">
        <v>159</v>
      </c>
      <c r="B1" s="1"/>
    </row>
    <row r="3" spans="1:11" ht="18" x14ac:dyDescent="0.35">
      <c r="A3" s="2" t="s">
        <v>0</v>
      </c>
      <c r="B3" s="2"/>
    </row>
    <row r="4" spans="1:11" x14ac:dyDescent="0.3">
      <c r="D4" s="3" t="s">
        <v>160</v>
      </c>
      <c r="E4" s="3" t="s">
        <v>161</v>
      </c>
      <c r="F4" s="3" t="s">
        <v>162</v>
      </c>
    </row>
    <row r="5" spans="1:11" ht="66.599999999999994" x14ac:dyDescent="0.3">
      <c r="A5" s="4" t="s">
        <v>76</v>
      </c>
      <c r="B5" s="4" t="s">
        <v>99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39" t="s">
        <v>156</v>
      </c>
    </row>
    <row r="6" spans="1:11" x14ac:dyDescent="0.3">
      <c r="A6" s="4"/>
      <c r="B6" s="4"/>
      <c r="C6" s="4"/>
      <c r="D6" s="18">
        <v>1343.0928000000001</v>
      </c>
      <c r="E6" s="18">
        <v>1343.8198</v>
      </c>
      <c r="F6" s="18">
        <v>1352.5271</v>
      </c>
      <c r="G6" s="4"/>
      <c r="H6" s="4"/>
      <c r="I6" s="4"/>
      <c r="J6" s="4"/>
      <c r="K6" s="40"/>
    </row>
    <row r="7" spans="1:11" x14ac:dyDescent="0.3">
      <c r="A7" s="9" t="s">
        <v>77</v>
      </c>
      <c r="B7" s="35" t="s">
        <v>100</v>
      </c>
      <c r="C7" s="37" t="s">
        <v>10</v>
      </c>
      <c r="D7" s="10">
        <v>0</v>
      </c>
      <c r="E7" s="10">
        <v>0</v>
      </c>
      <c r="F7" s="10">
        <v>0</v>
      </c>
      <c r="G7" s="10" t="s">
        <v>131</v>
      </c>
      <c r="H7" s="10">
        <v>0</v>
      </c>
      <c r="I7" s="33">
        <v>42125</v>
      </c>
      <c r="J7" s="33">
        <v>44681</v>
      </c>
      <c r="K7" s="40">
        <v>4</v>
      </c>
    </row>
    <row r="8" spans="1:11" x14ac:dyDescent="0.3">
      <c r="A8" s="9" t="s">
        <v>77</v>
      </c>
      <c r="B8" s="35" t="s">
        <v>100</v>
      </c>
      <c r="C8" s="37" t="s">
        <v>11</v>
      </c>
      <c r="D8" s="10">
        <v>0</v>
      </c>
      <c r="E8" s="10">
        <v>0</v>
      </c>
      <c r="F8" s="10">
        <v>0</v>
      </c>
      <c r="G8" s="10" t="s">
        <v>131</v>
      </c>
      <c r="H8" s="10">
        <v>0</v>
      </c>
      <c r="I8" s="33">
        <v>42125</v>
      </c>
      <c r="J8" s="33">
        <v>44681</v>
      </c>
      <c r="K8" s="40">
        <v>4</v>
      </c>
    </row>
    <row r="9" spans="1:11" x14ac:dyDescent="0.3">
      <c r="A9" s="9" t="s">
        <v>77</v>
      </c>
      <c r="B9" s="35" t="s">
        <v>100</v>
      </c>
      <c r="C9" s="37" t="s">
        <v>12</v>
      </c>
      <c r="D9" s="10">
        <v>0</v>
      </c>
      <c r="E9" s="10">
        <v>0</v>
      </c>
      <c r="F9" s="10">
        <v>0</v>
      </c>
      <c r="G9" s="10" t="s">
        <v>13</v>
      </c>
      <c r="H9" s="10" t="s">
        <v>132</v>
      </c>
      <c r="I9" s="33">
        <v>42125</v>
      </c>
      <c r="J9" s="33">
        <v>44681</v>
      </c>
      <c r="K9" s="40">
        <v>4</v>
      </c>
    </row>
    <row r="10" spans="1:11" x14ac:dyDescent="0.3">
      <c r="A10" s="9" t="s">
        <v>78</v>
      </c>
      <c r="B10" s="35" t="s">
        <v>100</v>
      </c>
      <c r="C10" s="37" t="s">
        <v>14</v>
      </c>
      <c r="D10" s="10">
        <v>192.97</v>
      </c>
      <c r="E10" s="10">
        <v>192.96</v>
      </c>
      <c r="F10" s="10">
        <v>195.25</v>
      </c>
      <c r="G10" s="10" t="s">
        <v>133</v>
      </c>
      <c r="H10" s="10">
        <v>192.96</v>
      </c>
      <c r="I10" s="33">
        <v>41395</v>
      </c>
      <c r="J10" s="33">
        <v>45046</v>
      </c>
      <c r="K10" s="40">
        <v>4</v>
      </c>
    </row>
    <row r="11" spans="1:11" x14ac:dyDescent="0.3">
      <c r="A11" s="9" t="s">
        <v>78</v>
      </c>
      <c r="B11" s="35" t="s">
        <v>100</v>
      </c>
      <c r="C11" s="37" t="s">
        <v>15</v>
      </c>
      <c r="D11" s="10">
        <v>192.21</v>
      </c>
      <c r="E11" s="10">
        <v>192.19</v>
      </c>
      <c r="F11" s="10">
        <v>194.36</v>
      </c>
      <c r="G11" s="10" t="s">
        <v>133</v>
      </c>
      <c r="H11" s="10">
        <v>192.19</v>
      </c>
      <c r="I11" s="33">
        <v>41395</v>
      </c>
      <c r="J11" s="33">
        <v>45046</v>
      </c>
      <c r="K11" s="40">
        <v>4</v>
      </c>
    </row>
    <row r="12" spans="1:11" x14ac:dyDescent="0.3">
      <c r="A12" s="9" t="s">
        <v>78</v>
      </c>
      <c r="B12" s="35" t="s">
        <v>100</v>
      </c>
      <c r="C12" s="37" t="s">
        <v>16</v>
      </c>
      <c r="D12" s="10">
        <v>191.43</v>
      </c>
      <c r="E12" s="10">
        <v>191.43</v>
      </c>
      <c r="F12" s="10">
        <v>193.71</v>
      </c>
      <c r="G12" s="10" t="s">
        <v>133</v>
      </c>
      <c r="H12" s="10">
        <v>191.43</v>
      </c>
      <c r="I12" s="33">
        <v>41395</v>
      </c>
      <c r="J12" s="33">
        <v>45046</v>
      </c>
      <c r="K12" s="40">
        <v>4</v>
      </c>
    </row>
    <row r="13" spans="1:11" x14ac:dyDescent="0.3">
      <c r="A13" s="9" t="s">
        <v>78</v>
      </c>
      <c r="B13" s="35" t="s">
        <v>100</v>
      </c>
      <c r="C13" s="37" t="s">
        <v>17</v>
      </c>
      <c r="D13" s="10">
        <v>192.77</v>
      </c>
      <c r="E13" s="10">
        <v>192.77</v>
      </c>
      <c r="F13" s="10">
        <v>195.06</v>
      </c>
      <c r="G13" s="10" t="s">
        <v>133</v>
      </c>
      <c r="H13" s="10">
        <v>192.77</v>
      </c>
      <c r="I13" s="33">
        <v>41395</v>
      </c>
      <c r="J13" s="33">
        <v>45046</v>
      </c>
      <c r="K13" s="40">
        <v>4</v>
      </c>
    </row>
    <row r="14" spans="1:11" x14ac:dyDescent="0.3">
      <c r="A14" s="9" t="s">
        <v>79</v>
      </c>
      <c r="B14" s="35" t="s">
        <v>101</v>
      </c>
      <c r="C14" s="37" t="s">
        <v>18</v>
      </c>
      <c r="D14" s="10">
        <v>0</v>
      </c>
      <c r="E14" s="10">
        <v>0</v>
      </c>
      <c r="F14" s="10">
        <v>0</v>
      </c>
      <c r="G14" s="10" t="s">
        <v>131</v>
      </c>
      <c r="H14" s="10">
        <v>0</v>
      </c>
      <c r="I14" s="33">
        <v>42278</v>
      </c>
      <c r="J14" s="33">
        <v>44651</v>
      </c>
      <c r="K14" s="40">
        <v>4</v>
      </c>
    </row>
    <row r="15" spans="1:11" x14ac:dyDescent="0.3">
      <c r="A15" s="9" t="s">
        <v>79</v>
      </c>
      <c r="B15" s="35" t="s">
        <v>101</v>
      </c>
      <c r="C15" s="37" t="s">
        <v>19</v>
      </c>
      <c r="D15" s="10">
        <v>0.99</v>
      </c>
      <c r="E15" s="10">
        <v>0.61</v>
      </c>
      <c r="F15" s="10">
        <v>0.18</v>
      </c>
      <c r="G15" s="10" t="s">
        <v>133</v>
      </c>
      <c r="H15" s="10">
        <v>0.61</v>
      </c>
      <c r="I15" s="33">
        <v>42948</v>
      </c>
      <c r="J15" s="33">
        <v>45504</v>
      </c>
      <c r="K15" s="40">
        <v>4</v>
      </c>
    </row>
    <row r="16" spans="1:11" x14ac:dyDescent="0.3">
      <c r="A16" s="9" t="s">
        <v>77</v>
      </c>
      <c r="B16" s="35" t="s">
        <v>100</v>
      </c>
      <c r="C16" s="37" t="s">
        <v>21</v>
      </c>
      <c r="D16" s="10">
        <v>0</v>
      </c>
      <c r="E16" s="10">
        <v>0</v>
      </c>
      <c r="F16" s="10">
        <v>0</v>
      </c>
      <c r="G16" s="10" t="s">
        <v>131</v>
      </c>
      <c r="H16" s="10">
        <v>0</v>
      </c>
      <c r="I16" s="33">
        <v>42125</v>
      </c>
      <c r="J16" s="33">
        <v>44681</v>
      </c>
      <c r="K16" s="40">
        <v>4</v>
      </c>
    </row>
    <row r="17" spans="1:11" x14ac:dyDescent="0.3">
      <c r="A17" s="9" t="s">
        <v>77</v>
      </c>
      <c r="B17" s="35" t="s">
        <v>100</v>
      </c>
      <c r="C17" s="37" t="s">
        <v>22</v>
      </c>
      <c r="D17" s="10">
        <v>0</v>
      </c>
      <c r="E17" s="10">
        <v>0</v>
      </c>
      <c r="F17" s="10">
        <v>0</v>
      </c>
      <c r="G17" s="10" t="s">
        <v>13</v>
      </c>
      <c r="H17" s="10" t="s">
        <v>132</v>
      </c>
      <c r="I17" s="33">
        <v>42125</v>
      </c>
      <c r="J17" s="33">
        <v>44681</v>
      </c>
      <c r="K17" s="40">
        <v>4</v>
      </c>
    </row>
    <row r="18" spans="1:11" x14ac:dyDescent="0.3">
      <c r="A18" s="9" t="s">
        <v>80</v>
      </c>
      <c r="B18" s="35" t="s">
        <v>101</v>
      </c>
      <c r="C18" s="37" t="s">
        <v>24</v>
      </c>
      <c r="D18" s="10">
        <v>1.1599999999999999</v>
      </c>
      <c r="E18" s="10">
        <v>0</v>
      </c>
      <c r="F18" s="10">
        <v>0</v>
      </c>
      <c r="G18" s="10" t="s">
        <v>133</v>
      </c>
      <c r="H18" s="10">
        <v>0</v>
      </c>
      <c r="I18" s="33">
        <v>41852</v>
      </c>
      <c r="J18" s="33">
        <v>46234</v>
      </c>
      <c r="K18" s="40">
        <v>4</v>
      </c>
    </row>
    <row r="19" spans="1:11" x14ac:dyDescent="0.3">
      <c r="A19" s="9" t="s">
        <v>81</v>
      </c>
      <c r="B19" s="35" t="s">
        <v>101</v>
      </c>
      <c r="C19" s="37" t="s">
        <v>26</v>
      </c>
      <c r="D19" s="10">
        <v>0</v>
      </c>
      <c r="E19" s="10">
        <v>0</v>
      </c>
      <c r="F19" s="10">
        <v>0</v>
      </c>
      <c r="G19" s="10" t="s">
        <v>133</v>
      </c>
      <c r="H19" s="10">
        <v>0</v>
      </c>
      <c r="I19" s="33">
        <v>42186</v>
      </c>
      <c r="J19" s="33">
        <v>44681</v>
      </c>
      <c r="K19" s="40">
        <v>4</v>
      </c>
    </row>
    <row r="20" spans="1:11" x14ac:dyDescent="0.3">
      <c r="A20" s="9" t="s">
        <v>112</v>
      </c>
      <c r="B20" s="35" t="s">
        <v>101</v>
      </c>
      <c r="C20" s="37" t="s">
        <v>20</v>
      </c>
      <c r="D20" s="10">
        <v>0.1</v>
      </c>
      <c r="E20" s="10">
        <v>0.14000000000000001</v>
      </c>
      <c r="F20" s="10">
        <v>0.14000000000000001</v>
      </c>
      <c r="G20" s="10" t="s">
        <v>13</v>
      </c>
      <c r="H20" s="10" t="s">
        <v>132</v>
      </c>
      <c r="I20" s="33">
        <v>43739</v>
      </c>
      <c r="J20" s="33">
        <v>46295</v>
      </c>
      <c r="K20" s="40">
        <v>4</v>
      </c>
    </row>
    <row r="21" spans="1:11" x14ac:dyDescent="0.3">
      <c r="A21" s="9" t="s">
        <v>112</v>
      </c>
      <c r="B21" s="35" t="s">
        <v>101</v>
      </c>
      <c r="C21" s="37" t="s">
        <v>25</v>
      </c>
      <c r="D21" s="10">
        <v>10.48</v>
      </c>
      <c r="E21" s="10">
        <v>10.23</v>
      </c>
      <c r="F21" s="10">
        <v>10.34</v>
      </c>
      <c r="G21" s="10" t="s">
        <v>13</v>
      </c>
      <c r="H21" s="10" t="s">
        <v>132</v>
      </c>
      <c r="I21" s="33">
        <v>43800</v>
      </c>
      <c r="J21" s="33">
        <v>46356</v>
      </c>
      <c r="K21" s="40">
        <v>4</v>
      </c>
    </row>
    <row r="22" spans="1:11" x14ac:dyDescent="0.3">
      <c r="A22" s="9" t="s">
        <v>102</v>
      </c>
      <c r="B22" s="35" t="s">
        <v>101</v>
      </c>
      <c r="C22" s="37" t="s">
        <v>75</v>
      </c>
      <c r="D22" s="10">
        <v>0.09</v>
      </c>
      <c r="E22" s="10">
        <v>0.09</v>
      </c>
      <c r="F22" s="10">
        <v>0.12</v>
      </c>
      <c r="G22" s="10" t="s">
        <v>13</v>
      </c>
      <c r="H22" s="10" t="s">
        <v>132</v>
      </c>
      <c r="I22" s="33">
        <v>43770</v>
      </c>
      <c r="J22" s="33">
        <v>46326</v>
      </c>
      <c r="K22" s="40">
        <v>4</v>
      </c>
    </row>
    <row r="23" spans="1:11" s="17" customFormat="1" x14ac:dyDescent="0.3">
      <c r="A23" s="12" t="s">
        <v>103</v>
      </c>
      <c r="B23" s="35" t="s">
        <v>101</v>
      </c>
      <c r="C23" s="37" t="s">
        <v>119</v>
      </c>
      <c r="D23" s="10">
        <v>100</v>
      </c>
      <c r="E23" s="10">
        <v>100</v>
      </c>
      <c r="F23" s="10">
        <v>100</v>
      </c>
      <c r="G23" s="10" t="s">
        <v>133</v>
      </c>
      <c r="H23" s="10">
        <v>100</v>
      </c>
      <c r="I23" s="33">
        <v>44348</v>
      </c>
      <c r="J23" s="33">
        <v>51652</v>
      </c>
      <c r="K23" s="40">
        <v>1</v>
      </c>
    </row>
    <row r="24" spans="1:11" s="17" customFormat="1" x14ac:dyDescent="0.3">
      <c r="A24" s="12" t="s">
        <v>103</v>
      </c>
      <c r="B24" s="35" t="s">
        <v>101</v>
      </c>
      <c r="C24" s="37" t="s">
        <v>120</v>
      </c>
      <c r="D24" s="10">
        <v>100</v>
      </c>
      <c r="E24" s="10">
        <v>100</v>
      </c>
      <c r="F24" s="10">
        <v>100</v>
      </c>
      <c r="G24" s="10" t="s">
        <v>133</v>
      </c>
      <c r="H24" s="10">
        <v>100</v>
      </c>
      <c r="I24" s="33">
        <v>44348</v>
      </c>
      <c r="J24" s="33">
        <v>51652</v>
      </c>
      <c r="K24" s="40">
        <v>1</v>
      </c>
    </row>
    <row r="25" spans="1:11" x14ac:dyDescent="0.3">
      <c r="A25" s="12" t="s">
        <v>103</v>
      </c>
      <c r="B25" s="35" t="s">
        <v>101</v>
      </c>
      <c r="C25" s="37" t="s">
        <v>121</v>
      </c>
      <c r="D25" s="10">
        <v>100</v>
      </c>
      <c r="E25" s="10">
        <v>100</v>
      </c>
      <c r="F25" s="10">
        <v>100</v>
      </c>
      <c r="G25" s="10" t="s">
        <v>133</v>
      </c>
      <c r="H25" s="10">
        <v>100</v>
      </c>
      <c r="I25" s="33">
        <v>44348</v>
      </c>
      <c r="J25" s="33">
        <v>51652</v>
      </c>
      <c r="K25" s="40">
        <v>1</v>
      </c>
    </row>
    <row r="26" spans="1:11" x14ac:dyDescent="0.3">
      <c r="A26" s="26" t="s">
        <v>103</v>
      </c>
      <c r="B26" s="35" t="s">
        <v>101</v>
      </c>
      <c r="C26" s="37" t="s">
        <v>122</v>
      </c>
      <c r="D26" s="10">
        <v>182.5</v>
      </c>
      <c r="E26" s="10">
        <v>182.5</v>
      </c>
      <c r="F26" s="10">
        <v>182.5</v>
      </c>
      <c r="G26" s="10" t="s">
        <v>133</v>
      </c>
      <c r="H26" s="10">
        <v>182.5</v>
      </c>
      <c r="I26" s="33">
        <v>44470</v>
      </c>
      <c r="J26" s="33">
        <v>55153</v>
      </c>
      <c r="K26" s="40">
        <v>1</v>
      </c>
    </row>
    <row r="27" spans="1:11" x14ac:dyDescent="0.3">
      <c r="A27" s="9" t="s">
        <v>150</v>
      </c>
      <c r="B27" s="35"/>
      <c r="C27" s="38" t="s">
        <v>117</v>
      </c>
      <c r="D27" s="10">
        <v>71.92</v>
      </c>
      <c r="E27" s="10">
        <v>74.22</v>
      </c>
      <c r="F27" s="10">
        <v>74.19</v>
      </c>
      <c r="G27" s="10" t="s">
        <v>13</v>
      </c>
      <c r="H27" s="10">
        <v>0</v>
      </c>
      <c r="I27" s="33">
        <v>44562</v>
      </c>
      <c r="J27" s="6">
        <v>44926</v>
      </c>
      <c r="K27" s="41" t="s">
        <v>157</v>
      </c>
    </row>
    <row r="28" spans="1:11" x14ac:dyDescent="0.3">
      <c r="A28" s="8"/>
      <c r="B28" s="7"/>
      <c r="C28" s="5"/>
      <c r="D28" s="13"/>
      <c r="E28" s="13"/>
      <c r="F28" s="13"/>
      <c r="G28" s="13"/>
      <c r="H28" s="13"/>
      <c r="I28" s="11"/>
      <c r="J28" s="14"/>
    </row>
    <row r="29" spans="1:11" ht="18" x14ac:dyDescent="0.35">
      <c r="A29" s="2" t="s">
        <v>27</v>
      </c>
      <c r="B29" s="2"/>
    </row>
    <row r="30" spans="1:11" x14ac:dyDescent="0.3">
      <c r="D30" s="3" t="s">
        <v>160</v>
      </c>
      <c r="E30" s="3" t="s">
        <v>161</v>
      </c>
      <c r="F30" s="3" t="s">
        <v>162</v>
      </c>
    </row>
    <row r="31" spans="1:11" ht="66.599999999999994" x14ac:dyDescent="0.3">
      <c r="A31" s="4" t="s">
        <v>76</v>
      </c>
      <c r="B31" s="4" t="s">
        <v>99</v>
      </c>
      <c r="C31" s="4" t="s">
        <v>1</v>
      </c>
      <c r="D31" s="4" t="s">
        <v>2</v>
      </c>
      <c r="E31" s="4" t="s">
        <v>2</v>
      </c>
      <c r="F31" s="4" t="s">
        <v>2</v>
      </c>
      <c r="G31" s="4" t="s">
        <v>3</v>
      </c>
      <c r="H31" s="4" t="s">
        <v>4</v>
      </c>
      <c r="I31" s="4" t="s">
        <v>5</v>
      </c>
      <c r="J31" s="4" t="s">
        <v>6</v>
      </c>
      <c r="K31" s="39" t="s">
        <v>156</v>
      </c>
    </row>
    <row r="32" spans="1:11" x14ac:dyDescent="0.3">
      <c r="A32" s="4"/>
      <c r="B32" s="19"/>
      <c r="C32" s="4"/>
      <c r="D32" s="30">
        <v>4105.085</v>
      </c>
      <c r="E32" s="30">
        <v>4097.7849999999999</v>
      </c>
      <c r="F32" s="30">
        <v>4096.5150000000003</v>
      </c>
      <c r="G32" s="20"/>
      <c r="H32" s="4"/>
      <c r="I32" s="4"/>
      <c r="J32" s="4"/>
      <c r="K32" s="40"/>
    </row>
    <row r="33" spans="1:11" s="21" customFormat="1" x14ac:dyDescent="0.3">
      <c r="A33" s="22" t="s">
        <v>82</v>
      </c>
      <c r="B33" s="16" t="s">
        <v>101</v>
      </c>
      <c r="C33" s="16" t="s">
        <v>28</v>
      </c>
      <c r="D33" s="16">
        <v>20</v>
      </c>
      <c r="E33" s="16">
        <v>20</v>
      </c>
      <c r="F33" s="16">
        <v>20</v>
      </c>
      <c r="G33" s="16" t="s">
        <v>61</v>
      </c>
      <c r="H33" s="16">
        <v>20</v>
      </c>
      <c r="I33" s="31">
        <v>42735</v>
      </c>
      <c r="J33" s="31">
        <v>46386</v>
      </c>
      <c r="K33" s="40">
        <v>1</v>
      </c>
    </row>
    <row r="34" spans="1:11" s="21" customFormat="1" x14ac:dyDescent="0.3">
      <c r="A34" s="22" t="s">
        <v>82</v>
      </c>
      <c r="B34" s="16" t="s">
        <v>101</v>
      </c>
      <c r="C34" s="16" t="s">
        <v>29</v>
      </c>
      <c r="D34" s="16">
        <v>2</v>
      </c>
      <c r="E34" s="16">
        <v>2</v>
      </c>
      <c r="F34" s="16">
        <v>2</v>
      </c>
      <c r="G34" s="16" t="s">
        <v>61</v>
      </c>
      <c r="H34" s="16">
        <v>2</v>
      </c>
      <c r="I34" s="31">
        <v>43009</v>
      </c>
      <c r="J34" s="31">
        <v>46387</v>
      </c>
      <c r="K34" s="40">
        <v>2</v>
      </c>
    </row>
    <row r="35" spans="1:11" s="21" customFormat="1" x14ac:dyDescent="0.3">
      <c r="A35" s="22" t="s">
        <v>83</v>
      </c>
      <c r="B35" s="16" t="s">
        <v>100</v>
      </c>
      <c r="C35" s="16" t="s">
        <v>30</v>
      </c>
      <c r="D35" s="16">
        <v>26</v>
      </c>
      <c r="E35" s="16">
        <v>26</v>
      </c>
      <c r="F35" s="16">
        <v>26</v>
      </c>
      <c r="G35" s="16" t="s">
        <v>61</v>
      </c>
      <c r="H35" s="16">
        <v>26</v>
      </c>
      <c r="I35" s="31">
        <v>43282</v>
      </c>
      <c r="J35" s="31">
        <v>45727</v>
      </c>
      <c r="K35" s="40">
        <v>4</v>
      </c>
    </row>
    <row r="36" spans="1:11" s="21" customFormat="1" x14ac:dyDescent="0.3">
      <c r="A36" s="22" t="s">
        <v>84</v>
      </c>
      <c r="B36" s="16" t="s">
        <v>100</v>
      </c>
      <c r="C36" s="16" t="s">
        <v>31</v>
      </c>
      <c r="D36" s="16">
        <v>263</v>
      </c>
      <c r="E36" s="16">
        <v>263</v>
      </c>
      <c r="F36" s="16">
        <v>263</v>
      </c>
      <c r="G36" s="16" t="s">
        <v>61</v>
      </c>
      <c r="H36" s="16">
        <v>263</v>
      </c>
      <c r="I36" s="31">
        <v>41487</v>
      </c>
      <c r="J36" s="31">
        <v>45138</v>
      </c>
      <c r="K36" s="40">
        <v>4</v>
      </c>
    </row>
    <row r="37" spans="1:11" s="21" customFormat="1" x14ac:dyDescent="0.3">
      <c r="A37" s="22" t="s">
        <v>84</v>
      </c>
      <c r="B37" s="16" t="s">
        <v>100</v>
      </c>
      <c r="C37" s="16" t="s">
        <v>32</v>
      </c>
      <c r="D37" s="16">
        <v>263.68</v>
      </c>
      <c r="E37" s="16">
        <v>263.68</v>
      </c>
      <c r="F37" s="16">
        <v>263.68</v>
      </c>
      <c r="G37" s="16" t="s">
        <v>61</v>
      </c>
      <c r="H37" s="16">
        <v>263.68</v>
      </c>
      <c r="I37" s="31">
        <v>41487</v>
      </c>
      <c r="J37" s="31">
        <v>45138</v>
      </c>
      <c r="K37" s="40">
        <v>4</v>
      </c>
    </row>
    <row r="38" spans="1:11" s="21" customFormat="1" x14ac:dyDescent="0.3">
      <c r="A38" s="22" t="s">
        <v>85</v>
      </c>
      <c r="B38" s="16" t="s">
        <v>100</v>
      </c>
      <c r="C38" s="16" t="s">
        <v>33</v>
      </c>
      <c r="D38" s="16">
        <v>103.76</v>
      </c>
      <c r="E38" s="16">
        <v>103.76</v>
      </c>
      <c r="F38" s="16">
        <v>103.76</v>
      </c>
      <c r="G38" s="16" t="s">
        <v>61</v>
      </c>
      <c r="H38" s="16">
        <v>103.76</v>
      </c>
      <c r="I38" s="31">
        <v>41487</v>
      </c>
      <c r="J38" s="31">
        <v>45138</v>
      </c>
      <c r="K38" s="40">
        <v>4</v>
      </c>
    </row>
    <row r="39" spans="1:11" s="21" customFormat="1" x14ac:dyDescent="0.3">
      <c r="A39" s="22" t="s">
        <v>85</v>
      </c>
      <c r="B39" s="16" t="s">
        <v>100</v>
      </c>
      <c r="C39" s="16" t="s">
        <v>34</v>
      </c>
      <c r="D39" s="16">
        <v>95.34</v>
      </c>
      <c r="E39" s="16">
        <v>95.34</v>
      </c>
      <c r="F39" s="16">
        <v>95.34</v>
      </c>
      <c r="G39" s="16" t="s">
        <v>61</v>
      </c>
      <c r="H39" s="16">
        <v>95.34</v>
      </c>
      <c r="I39" s="31">
        <v>41487</v>
      </c>
      <c r="J39" s="31">
        <v>45138</v>
      </c>
      <c r="K39" s="40">
        <v>4</v>
      </c>
    </row>
    <row r="40" spans="1:11" s="21" customFormat="1" x14ac:dyDescent="0.3">
      <c r="A40" s="22" t="s">
        <v>85</v>
      </c>
      <c r="B40" s="16" t="s">
        <v>100</v>
      </c>
      <c r="C40" s="16" t="s">
        <v>35</v>
      </c>
      <c r="D40" s="16">
        <v>96.85</v>
      </c>
      <c r="E40" s="16">
        <v>96.85</v>
      </c>
      <c r="F40" s="16">
        <v>96.85</v>
      </c>
      <c r="G40" s="16" t="s">
        <v>61</v>
      </c>
      <c r="H40" s="16">
        <v>96.85</v>
      </c>
      <c r="I40" s="31">
        <v>41487</v>
      </c>
      <c r="J40" s="31">
        <v>45138</v>
      </c>
      <c r="K40" s="40">
        <v>4</v>
      </c>
    </row>
    <row r="41" spans="1:11" s="21" customFormat="1" x14ac:dyDescent="0.3">
      <c r="A41" s="22" t="s">
        <v>85</v>
      </c>
      <c r="B41" s="16" t="s">
        <v>100</v>
      </c>
      <c r="C41" s="16" t="s">
        <v>36</v>
      </c>
      <c r="D41" s="16">
        <v>102.47</v>
      </c>
      <c r="E41" s="16">
        <v>102.47</v>
      </c>
      <c r="F41" s="16">
        <v>102.47</v>
      </c>
      <c r="G41" s="16" t="s">
        <v>61</v>
      </c>
      <c r="H41" s="16">
        <v>102.47</v>
      </c>
      <c r="I41" s="31">
        <v>41487</v>
      </c>
      <c r="J41" s="31">
        <v>45138</v>
      </c>
      <c r="K41" s="40">
        <v>4</v>
      </c>
    </row>
    <row r="42" spans="1:11" s="21" customFormat="1" x14ac:dyDescent="0.3">
      <c r="A42" s="22" t="s">
        <v>85</v>
      </c>
      <c r="B42" s="16" t="s">
        <v>100</v>
      </c>
      <c r="C42" s="16" t="s">
        <v>37</v>
      </c>
      <c r="D42" s="16">
        <v>103.81</v>
      </c>
      <c r="E42" s="16">
        <v>103.81</v>
      </c>
      <c r="F42" s="16">
        <v>103.81</v>
      </c>
      <c r="G42" s="16" t="s">
        <v>61</v>
      </c>
      <c r="H42" s="16">
        <v>103.81</v>
      </c>
      <c r="I42" s="31">
        <v>41487</v>
      </c>
      <c r="J42" s="31">
        <v>45138</v>
      </c>
      <c r="K42" s="40">
        <v>4</v>
      </c>
    </row>
    <row r="43" spans="1:11" s="21" customFormat="1" x14ac:dyDescent="0.3">
      <c r="A43" s="22" t="s">
        <v>85</v>
      </c>
      <c r="B43" s="16" t="s">
        <v>100</v>
      </c>
      <c r="C43" s="16" t="s">
        <v>38</v>
      </c>
      <c r="D43" s="16">
        <v>100.99</v>
      </c>
      <c r="E43" s="16">
        <v>100.99</v>
      </c>
      <c r="F43" s="16">
        <v>100.99</v>
      </c>
      <c r="G43" s="16" t="s">
        <v>61</v>
      </c>
      <c r="H43" s="16">
        <v>100.99</v>
      </c>
      <c r="I43" s="31">
        <v>41487</v>
      </c>
      <c r="J43" s="31">
        <v>45138</v>
      </c>
      <c r="K43" s="40">
        <v>4</v>
      </c>
    </row>
    <row r="44" spans="1:11" s="21" customFormat="1" x14ac:dyDescent="0.3">
      <c r="A44" s="22" t="s">
        <v>85</v>
      </c>
      <c r="B44" s="16" t="s">
        <v>100</v>
      </c>
      <c r="C44" s="16" t="s">
        <v>39</v>
      </c>
      <c r="D44" s="16">
        <v>97.06</v>
      </c>
      <c r="E44" s="16">
        <v>97.06</v>
      </c>
      <c r="F44" s="16">
        <v>97.06</v>
      </c>
      <c r="G44" s="16" t="s">
        <v>61</v>
      </c>
      <c r="H44" s="16">
        <v>97.06</v>
      </c>
      <c r="I44" s="31">
        <v>41487</v>
      </c>
      <c r="J44" s="31">
        <v>45138</v>
      </c>
      <c r="K44" s="40">
        <v>4</v>
      </c>
    </row>
    <row r="45" spans="1:11" s="21" customFormat="1" x14ac:dyDescent="0.3">
      <c r="A45" s="22" t="s">
        <v>85</v>
      </c>
      <c r="B45" s="16" t="s">
        <v>100</v>
      </c>
      <c r="C45" s="16" t="s">
        <v>40</v>
      </c>
      <c r="D45" s="16">
        <v>101.8</v>
      </c>
      <c r="E45" s="16">
        <v>101.8</v>
      </c>
      <c r="F45" s="16">
        <v>101.8</v>
      </c>
      <c r="G45" s="16" t="s">
        <v>61</v>
      </c>
      <c r="H45" s="16">
        <v>101.8</v>
      </c>
      <c r="I45" s="31">
        <v>41487</v>
      </c>
      <c r="J45" s="31">
        <v>45138</v>
      </c>
      <c r="K45" s="40">
        <v>4</v>
      </c>
    </row>
    <row r="46" spans="1:11" s="21" customFormat="1" x14ac:dyDescent="0.3">
      <c r="A46" s="22" t="s">
        <v>84</v>
      </c>
      <c r="B46" s="16" t="s">
        <v>100</v>
      </c>
      <c r="C46" s="16" t="s">
        <v>41</v>
      </c>
      <c r="D46" s="16">
        <v>49</v>
      </c>
      <c r="E46" s="16">
        <v>49</v>
      </c>
      <c r="F46" s="16">
        <v>49</v>
      </c>
      <c r="G46" s="16" t="s">
        <v>23</v>
      </c>
      <c r="H46" s="16">
        <v>49</v>
      </c>
      <c r="I46" s="31">
        <v>41290</v>
      </c>
      <c r="J46" s="31">
        <v>44941</v>
      </c>
      <c r="K46" s="40">
        <v>4</v>
      </c>
    </row>
    <row r="47" spans="1:11" s="21" customFormat="1" x14ac:dyDescent="0.3">
      <c r="A47" s="22" t="s">
        <v>84</v>
      </c>
      <c r="B47" s="16" t="s">
        <v>100</v>
      </c>
      <c r="C47" s="16" t="s">
        <v>42</v>
      </c>
      <c r="D47" s="16">
        <v>96.43</v>
      </c>
      <c r="E47" s="16">
        <v>96.43</v>
      </c>
      <c r="F47" s="16">
        <v>96.43</v>
      </c>
      <c r="G47" s="16" t="s">
        <v>61</v>
      </c>
      <c r="H47" s="16">
        <v>96.43</v>
      </c>
      <c r="I47" s="31">
        <v>41426</v>
      </c>
      <c r="J47" s="31">
        <v>45077</v>
      </c>
      <c r="K47" s="40">
        <v>4</v>
      </c>
    </row>
    <row r="48" spans="1:11" s="21" customFormat="1" x14ac:dyDescent="0.3">
      <c r="A48" s="22" t="s">
        <v>84</v>
      </c>
      <c r="B48" s="16" t="s">
        <v>100</v>
      </c>
      <c r="C48" s="16" t="s">
        <v>43</v>
      </c>
      <c r="D48" s="16">
        <v>96.91</v>
      </c>
      <c r="E48" s="16">
        <v>96.91</v>
      </c>
      <c r="F48" s="16">
        <v>96.91</v>
      </c>
      <c r="G48" s="16" t="s">
        <v>61</v>
      </c>
      <c r="H48" s="16">
        <v>96.91</v>
      </c>
      <c r="I48" s="31">
        <v>41426</v>
      </c>
      <c r="J48" s="31">
        <v>45077</v>
      </c>
      <c r="K48" s="40">
        <v>4</v>
      </c>
    </row>
    <row r="49" spans="1:11" s="21" customFormat="1" x14ac:dyDescent="0.3">
      <c r="A49" s="22" t="s">
        <v>84</v>
      </c>
      <c r="B49" s="16" t="s">
        <v>100</v>
      </c>
      <c r="C49" s="16" t="s">
        <v>44</v>
      </c>
      <c r="D49" s="16">
        <v>96.65</v>
      </c>
      <c r="E49" s="16">
        <v>96.65</v>
      </c>
      <c r="F49" s="16">
        <v>96.65</v>
      </c>
      <c r="G49" s="16" t="s">
        <v>61</v>
      </c>
      <c r="H49" s="16">
        <v>96.65</v>
      </c>
      <c r="I49" s="31">
        <v>41426</v>
      </c>
      <c r="J49" s="31">
        <v>45077</v>
      </c>
      <c r="K49" s="40">
        <v>4</v>
      </c>
    </row>
    <row r="50" spans="1:11" s="21" customFormat="1" x14ac:dyDescent="0.3">
      <c r="A50" s="22" t="s">
        <v>84</v>
      </c>
      <c r="B50" s="16" t="s">
        <v>100</v>
      </c>
      <c r="C50" s="16" t="s">
        <v>45</v>
      </c>
      <c r="D50" s="16">
        <v>96.49</v>
      </c>
      <c r="E50" s="16">
        <v>96.49</v>
      </c>
      <c r="F50" s="16">
        <v>96.49</v>
      </c>
      <c r="G50" s="16" t="s">
        <v>61</v>
      </c>
      <c r="H50" s="16">
        <v>96.49</v>
      </c>
      <c r="I50" s="31">
        <v>41426</v>
      </c>
      <c r="J50" s="31">
        <v>45077</v>
      </c>
      <c r="K50" s="40">
        <v>4</v>
      </c>
    </row>
    <row r="51" spans="1:11" s="21" customFormat="1" x14ac:dyDescent="0.3">
      <c r="A51" s="22" t="s">
        <v>84</v>
      </c>
      <c r="B51" s="16" t="s">
        <v>100</v>
      </c>
      <c r="C51" s="16" t="s">
        <v>46</v>
      </c>
      <c r="D51" s="16">
        <v>96.65</v>
      </c>
      <c r="E51" s="16">
        <v>96.65</v>
      </c>
      <c r="F51" s="16">
        <v>96.65</v>
      </c>
      <c r="G51" s="16" t="s">
        <v>61</v>
      </c>
      <c r="H51" s="16">
        <v>96.65</v>
      </c>
      <c r="I51" s="31">
        <v>41426</v>
      </c>
      <c r="J51" s="31">
        <v>45077</v>
      </c>
      <c r="K51" s="40">
        <v>4</v>
      </c>
    </row>
    <row r="52" spans="1:11" s="21" customFormat="1" x14ac:dyDescent="0.3">
      <c r="A52" s="22" t="s">
        <v>86</v>
      </c>
      <c r="B52" s="16" t="s">
        <v>101</v>
      </c>
      <c r="C52" s="16" t="s">
        <v>47</v>
      </c>
      <c r="D52" s="16">
        <v>47</v>
      </c>
      <c r="E52" s="16">
        <v>47</v>
      </c>
      <c r="F52" s="16">
        <v>47</v>
      </c>
      <c r="G52" s="16" t="s">
        <v>61</v>
      </c>
      <c r="H52" s="16">
        <v>47</v>
      </c>
      <c r="I52" s="31">
        <v>39282</v>
      </c>
      <c r="J52" s="31" t="s">
        <v>62</v>
      </c>
      <c r="K52" s="40">
        <v>4</v>
      </c>
    </row>
    <row r="53" spans="1:11" s="21" customFormat="1" x14ac:dyDescent="0.3">
      <c r="A53" s="22" t="s">
        <v>86</v>
      </c>
      <c r="B53" s="16" t="s">
        <v>101</v>
      </c>
      <c r="C53" s="16" t="s">
        <v>48</v>
      </c>
      <c r="D53" s="16">
        <v>47.11</v>
      </c>
      <c r="E53" s="16">
        <v>47.11</v>
      </c>
      <c r="F53" s="16">
        <v>47.11</v>
      </c>
      <c r="G53" s="16" t="s">
        <v>61</v>
      </c>
      <c r="H53" s="16">
        <v>47.11</v>
      </c>
      <c r="I53" s="31">
        <v>39283</v>
      </c>
      <c r="J53" s="31" t="s">
        <v>62</v>
      </c>
      <c r="K53" s="40">
        <v>4</v>
      </c>
    </row>
    <row r="54" spans="1:11" s="21" customFormat="1" x14ac:dyDescent="0.3">
      <c r="A54" s="22" t="s">
        <v>86</v>
      </c>
      <c r="B54" s="16" t="s">
        <v>101</v>
      </c>
      <c r="C54" s="16" t="s">
        <v>49</v>
      </c>
      <c r="D54" s="16">
        <v>45.64</v>
      </c>
      <c r="E54" s="16">
        <v>45.64</v>
      </c>
      <c r="F54" s="16">
        <v>45.64</v>
      </c>
      <c r="G54" s="16" t="s">
        <v>61</v>
      </c>
      <c r="H54" s="16">
        <v>45.64</v>
      </c>
      <c r="I54" s="31">
        <v>39280</v>
      </c>
      <c r="J54" s="31" t="s">
        <v>62</v>
      </c>
      <c r="K54" s="40">
        <v>4</v>
      </c>
    </row>
    <row r="55" spans="1:11" s="21" customFormat="1" x14ac:dyDescent="0.3">
      <c r="A55" s="22" t="s">
        <v>87</v>
      </c>
      <c r="B55" s="16" t="s">
        <v>101</v>
      </c>
      <c r="C55" s="16" t="s">
        <v>50</v>
      </c>
      <c r="D55" s="16">
        <v>47.2</v>
      </c>
      <c r="E55" s="16">
        <v>47.2</v>
      </c>
      <c r="F55" s="16">
        <v>47.2</v>
      </c>
      <c r="G55" s="16" t="s">
        <v>23</v>
      </c>
      <c r="H55" s="16">
        <v>47.2</v>
      </c>
      <c r="I55" s="31">
        <v>40026</v>
      </c>
      <c r="J55" s="31" t="s">
        <v>62</v>
      </c>
      <c r="K55" s="40">
        <v>4</v>
      </c>
    </row>
    <row r="56" spans="1:11" s="21" customFormat="1" x14ac:dyDescent="0.3">
      <c r="A56" s="22" t="s">
        <v>86</v>
      </c>
      <c r="B56" s="16" t="s">
        <v>101</v>
      </c>
      <c r="C56" s="16" t="s">
        <v>51</v>
      </c>
      <c r="D56" s="16">
        <v>46</v>
      </c>
      <c r="E56" s="16">
        <v>46</v>
      </c>
      <c r="F56" s="16">
        <v>46</v>
      </c>
      <c r="G56" s="16" t="s">
        <v>61</v>
      </c>
      <c r="H56" s="16">
        <v>46</v>
      </c>
      <c r="I56" s="31">
        <v>39282</v>
      </c>
      <c r="J56" s="31" t="s">
        <v>62</v>
      </c>
      <c r="K56" s="40">
        <v>4</v>
      </c>
    </row>
    <row r="57" spans="1:11" s="21" customFormat="1" x14ac:dyDescent="0.3">
      <c r="A57" s="22" t="s">
        <v>88</v>
      </c>
      <c r="B57" s="16" t="s">
        <v>101</v>
      </c>
      <c r="C57" s="16" t="s">
        <v>52</v>
      </c>
      <c r="D57" s="16">
        <v>10</v>
      </c>
      <c r="E57" s="16">
        <v>10</v>
      </c>
      <c r="F57" s="16">
        <v>10</v>
      </c>
      <c r="G57" s="16" t="s">
        <v>61</v>
      </c>
      <c r="H57" s="16">
        <v>10</v>
      </c>
      <c r="I57" s="31">
        <v>42917</v>
      </c>
      <c r="J57" s="31">
        <v>46568</v>
      </c>
      <c r="K57" s="40">
        <v>1</v>
      </c>
    </row>
    <row r="58" spans="1:11" s="21" customFormat="1" x14ac:dyDescent="0.3">
      <c r="A58" s="22" t="s">
        <v>88</v>
      </c>
      <c r="B58" s="16" t="s">
        <v>101</v>
      </c>
      <c r="C58" s="16" t="s">
        <v>53</v>
      </c>
      <c r="D58" s="16">
        <v>10</v>
      </c>
      <c r="E58" s="16">
        <v>10</v>
      </c>
      <c r="F58" s="16">
        <v>10</v>
      </c>
      <c r="G58" s="16" t="s">
        <v>61</v>
      </c>
      <c r="H58" s="16">
        <v>10</v>
      </c>
      <c r="I58" s="31">
        <v>42917</v>
      </c>
      <c r="J58" s="31">
        <v>46568</v>
      </c>
      <c r="K58" s="40">
        <v>1</v>
      </c>
    </row>
    <row r="59" spans="1:11" s="21" customFormat="1" x14ac:dyDescent="0.3">
      <c r="A59" s="22" t="s">
        <v>90</v>
      </c>
      <c r="B59" s="16" t="s">
        <v>101</v>
      </c>
      <c r="C59" s="16" t="s">
        <v>55</v>
      </c>
      <c r="D59" s="16">
        <v>3.77</v>
      </c>
      <c r="E59" s="16">
        <v>2.81</v>
      </c>
      <c r="F59" s="16">
        <v>3.42</v>
      </c>
      <c r="G59" s="16" t="s">
        <v>61</v>
      </c>
      <c r="H59" s="16">
        <v>2.81</v>
      </c>
      <c r="I59" s="31">
        <v>32140</v>
      </c>
      <c r="J59" s="31">
        <v>46265</v>
      </c>
      <c r="K59" s="40">
        <v>4</v>
      </c>
    </row>
    <row r="60" spans="1:11" s="21" customFormat="1" x14ac:dyDescent="0.3">
      <c r="A60" s="22" t="s">
        <v>91</v>
      </c>
      <c r="B60" s="16" t="s">
        <v>101</v>
      </c>
      <c r="C60" s="16" t="s">
        <v>57</v>
      </c>
      <c r="D60" s="16">
        <v>4.7</v>
      </c>
      <c r="E60" s="16">
        <v>4.2699999999999996</v>
      </c>
      <c r="F60" s="16">
        <v>3.93</v>
      </c>
      <c r="G60" s="16" t="s">
        <v>61</v>
      </c>
      <c r="H60" s="16">
        <v>4.2699999999999996</v>
      </c>
      <c r="I60" s="31">
        <v>42370</v>
      </c>
      <c r="J60" s="31">
        <v>44926</v>
      </c>
      <c r="K60" s="40">
        <v>4</v>
      </c>
    </row>
    <row r="61" spans="1:11" s="21" customFormat="1" x14ac:dyDescent="0.3">
      <c r="A61" s="22" t="s">
        <v>91</v>
      </c>
      <c r="B61" s="16" t="s">
        <v>101</v>
      </c>
      <c r="C61" s="16" t="s">
        <v>59</v>
      </c>
      <c r="D61" s="16">
        <v>13.57</v>
      </c>
      <c r="E61" s="16">
        <v>13.91</v>
      </c>
      <c r="F61" s="16">
        <v>13.92</v>
      </c>
      <c r="G61" s="16" t="s">
        <v>23</v>
      </c>
      <c r="H61" s="16">
        <v>13.91</v>
      </c>
      <c r="I61" s="31">
        <v>42461</v>
      </c>
      <c r="J61" s="31">
        <v>45016</v>
      </c>
      <c r="K61" s="40">
        <v>4</v>
      </c>
    </row>
    <row r="62" spans="1:11" s="21" customFormat="1" x14ac:dyDescent="0.3">
      <c r="A62" s="22" t="s">
        <v>104</v>
      </c>
      <c r="B62" s="16" t="s">
        <v>101</v>
      </c>
      <c r="C62" s="16" t="s">
        <v>109</v>
      </c>
      <c r="D62" s="16">
        <v>674.7</v>
      </c>
      <c r="E62" s="16">
        <v>674.7</v>
      </c>
      <c r="F62" s="16">
        <v>674.7</v>
      </c>
      <c r="G62" s="16" t="s">
        <v>61</v>
      </c>
      <c r="H62" s="16">
        <v>674.7</v>
      </c>
      <c r="I62" s="31">
        <v>43983</v>
      </c>
      <c r="J62" s="31">
        <v>51287</v>
      </c>
      <c r="K62" s="40">
        <v>4</v>
      </c>
    </row>
    <row r="63" spans="1:11" s="21" customFormat="1" x14ac:dyDescent="0.3">
      <c r="A63" s="22" t="s">
        <v>104</v>
      </c>
      <c r="B63" s="16" t="s">
        <v>101</v>
      </c>
      <c r="C63" s="16" t="s">
        <v>110</v>
      </c>
      <c r="D63" s="16">
        <v>673.8</v>
      </c>
      <c r="E63" s="16">
        <v>673.8</v>
      </c>
      <c r="F63" s="16">
        <v>673.8</v>
      </c>
      <c r="G63" s="16" t="s">
        <v>61</v>
      </c>
      <c r="H63" s="16">
        <v>673.8</v>
      </c>
      <c r="I63" s="31">
        <v>43952</v>
      </c>
      <c r="J63" s="31">
        <v>51256</v>
      </c>
      <c r="K63" s="40">
        <v>4</v>
      </c>
    </row>
    <row r="64" spans="1:11" s="21" customFormat="1" x14ac:dyDescent="0.3">
      <c r="A64" s="22" t="s">
        <v>104</v>
      </c>
      <c r="B64" s="16" t="s">
        <v>101</v>
      </c>
      <c r="C64" s="16" t="s">
        <v>113</v>
      </c>
      <c r="D64" s="16">
        <v>49</v>
      </c>
      <c r="E64" s="16">
        <v>49</v>
      </c>
      <c r="F64" s="16">
        <v>49</v>
      </c>
      <c r="G64" s="16" t="s">
        <v>61</v>
      </c>
      <c r="H64" s="16">
        <v>49</v>
      </c>
      <c r="I64" s="31">
        <v>44013</v>
      </c>
      <c r="J64" s="31">
        <v>51317</v>
      </c>
      <c r="K64" s="40">
        <v>4</v>
      </c>
    </row>
    <row r="65" spans="1:11" s="21" customFormat="1" x14ac:dyDescent="0.3">
      <c r="A65" s="22" t="s">
        <v>104</v>
      </c>
      <c r="B65" s="16" t="s">
        <v>101</v>
      </c>
      <c r="C65" s="16" t="s">
        <v>114</v>
      </c>
      <c r="D65" s="16">
        <v>49</v>
      </c>
      <c r="E65" s="16">
        <v>49</v>
      </c>
      <c r="F65" s="16">
        <v>49</v>
      </c>
      <c r="G65" s="16" t="s">
        <v>61</v>
      </c>
      <c r="H65" s="16">
        <v>49</v>
      </c>
      <c r="I65" s="31">
        <v>44013</v>
      </c>
      <c r="J65" s="31">
        <v>51317</v>
      </c>
      <c r="K65" s="40">
        <v>4</v>
      </c>
    </row>
    <row r="66" spans="1:11" s="21" customFormat="1" x14ac:dyDescent="0.3">
      <c r="A66" s="22" t="s">
        <v>104</v>
      </c>
      <c r="B66" s="16" t="s">
        <v>101</v>
      </c>
      <c r="C66" s="16" t="s">
        <v>125</v>
      </c>
      <c r="D66" s="16">
        <v>100</v>
      </c>
      <c r="E66" s="16">
        <v>100</v>
      </c>
      <c r="F66" s="16">
        <v>100</v>
      </c>
      <c r="G66" s="16" t="s">
        <v>61</v>
      </c>
      <c r="H66" s="16">
        <v>100</v>
      </c>
      <c r="I66" s="31">
        <v>44197</v>
      </c>
      <c r="J66" s="31">
        <v>51501</v>
      </c>
      <c r="K66" s="40">
        <v>1</v>
      </c>
    </row>
    <row r="67" spans="1:11" s="21" customFormat="1" x14ac:dyDescent="0.3">
      <c r="A67" s="22" t="s">
        <v>105</v>
      </c>
      <c r="B67" s="16" t="s">
        <v>101</v>
      </c>
      <c r="C67" s="16" t="s">
        <v>126</v>
      </c>
      <c r="D67" s="16">
        <v>100</v>
      </c>
      <c r="E67" s="16">
        <v>100</v>
      </c>
      <c r="F67" s="16">
        <v>100</v>
      </c>
      <c r="G67" s="16" t="s">
        <v>23</v>
      </c>
      <c r="H67" s="16">
        <v>100</v>
      </c>
      <c r="I67" s="31">
        <v>44378</v>
      </c>
      <c r="J67" s="31">
        <v>51560</v>
      </c>
      <c r="K67" s="40">
        <v>1</v>
      </c>
    </row>
    <row r="68" spans="1:11" s="21" customFormat="1" x14ac:dyDescent="0.3">
      <c r="A68" s="22" t="s">
        <v>106</v>
      </c>
      <c r="B68" s="16" t="s">
        <v>101</v>
      </c>
      <c r="C68" s="16" t="s">
        <v>127</v>
      </c>
      <c r="D68" s="16">
        <v>10</v>
      </c>
      <c r="E68" s="16">
        <v>10</v>
      </c>
      <c r="F68" s="16">
        <v>10</v>
      </c>
      <c r="G68" s="16" t="s">
        <v>23</v>
      </c>
      <c r="H68" s="16">
        <v>10</v>
      </c>
      <c r="I68" s="31">
        <v>44287</v>
      </c>
      <c r="J68" s="31">
        <v>51470</v>
      </c>
      <c r="K68" s="40">
        <v>1</v>
      </c>
    </row>
    <row r="69" spans="1:11" s="21" customFormat="1" x14ac:dyDescent="0.3">
      <c r="A69" s="22" t="s">
        <v>106</v>
      </c>
      <c r="B69" s="16" t="s">
        <v>101</v>
      </c>
      <c r="C69" s="16" t="s">
        <v>128</v>
      </c>
      <c r="D69" s="16">
        <v>11</v>
      </c>
      <c r="E69" s="16">
        <v>11</v>
      </c>
      <c r="F69" s="16">
        <v>11</v>
      </c>
      <c r="G69" s="16" t="s">
        <v>23</v>
      </c>
      <c r="H69" s="16">
        <v>11</v>
      </c>
      <c r="I69" s="31">
        <v>44348</v>
      </c>
      <c r="J69" s="31">
        <v>51560</v>
      </c>
      <c r="K69" s="40">
        <v>2</v>
      </c>
    </row>
    <row r="70" spans="1:11" s="21" customFormat="1" x14ac:dyDescent="0.3">
      <c r="A70" s="22" t="s">
        <v>106</v>
      </c>
      <c r="B70" s="16" t="s">
        <v>101</v>
      </c>
      <c r="C70" s="28" t="s">
        <v>163</v>
      </c>
      <c r="D70" s="16">
        <v>0</v>
      </c>
      <c r="E70" s="16">
        <v>0</v>
      </c>
      <c r="F70" s="16">
        <v>0</v>
      </c>
      <c r="G70" s="16" t="s">
        <v>23</v>
      </c>
      <c r="H70" s="16">
        <v>0</v>
      </c>
      <c r="I70" s="31">
        <v>45017</v>
      </c>
      <c r="J70" s="31">
        <v>51591</v>
      </c>
      <c r="K70" s="40">
        <v>1</v>
      </c>
    </row>
    <row r="71" spans="1:11" s="21" customFormat="1" x14ac:dyDescent="0.3">
      <c r="A71" s="23" t="s">
        <v>116</v>
      </c>
      <c r="B71" s="28"/>
      <c r="C71" s="28" t="s">
        <v>56</v>
      </c>
      <c r="D71" s="28">
        <v>100</v>
      </c>
      <c r="E71" s="28">
        <v>100</v>
      </c>
      <c r="F71" s="28">
        <v>100</v>
      </c>
      <c r="G71" s="28" t="s">
        <v>13</v>
      </c>
      <c r="H71" s="28"/>
      <c r="I71" s="32">
        <v>44197</v>
      </c>
      <c r="J71" s="32">
        <v>45292</v>
      </c>
      <c r="K71" s="40">
        <v>4</v>
      </c>
    </row>
    <row r="72" spans="1:11" s="21" customFormat="1" x14ac:dyDescent="0.3">
      <c r="A72" s="23" t="s">
        <v>97</v>
      </c>
      <c r="B72" s="28" t="s">
        <v>101</v>
      </c>
      <c r="C72" s="28" t="s">
        <v>111</v>
      </c>
      <c r="D72" s="28">
        <v>29.84</v>
      </c>
      <c r="E72" s="28">
        <v>22</v>
      </c>
      <c r="F72" s="28">
        <v>21.8</v>
      </c>
      <c r="G72" s="28" t="s">
        <v>23</v>
      </c>
      <c r="H72" s="28">
        <v>22</v>
      </c>
      <c r="I72" s="32">
        <v>43831</v>
      </c>
      <c r="J72" s="32">
        <v>46387</v>
      </c>
      <c r="K72" s="40">
        <v>4</v>
      </c>
    </row>
    <row r="73" spans="1:11" s="21" customFormat="1" x14ac:dyDescent="0.3">
      <c r="A73" s="23" t="s">
        <v>124</v>
      </c>
      <c r="B73" s="28" t="s">
        <v>101</v>
      </c>
      <c r="C73" s="28" t="s">
        <v>115</v>
      </c>
      <c r="D73" s="28">
        <v>16.5</v>
      </c>
      <c r="E73" s="28">
        <v>18.09</v>
      </c>
      <c r="F73" s="28">
        <v>16.739999999999998</v>
      </c>
      <c r="G73" s="28" t="s">
        <v>23</v>
      </c>
      <c r="H73" s="28">
        <v>18.09</v>
      </c>
      <c r="I73" s="32">
        <v>44075</v>
      </c>
      <c r="J73" s="32">
        <v>46387</v>
      </c>
      <c r="K73" s="40">
        <v>4</v>
      </c>
    </row>
    <row r="74" spans="1:11" s="21" customFormat="1" x14ac:dyDescent="0.3">
      <c r="A74" s="27"/>
      <c r="B74" s="16"/>
      <c r="C74" s="16"/>
      <c r="D74" s="16"/>
      <c r="E74" s="16"/>
      <c r="F74" s="16"/>
      <c r="G74" s="16"/>
      <c r="H74" s="16"/>
      <c r="I74" s="31"/>
      <c r="J74" s="31"/>
      <c r="K74" s="40"/>
    </row>
    <row r="75" spans="1:11" s="24" customFormat="1" x14ac:dyDescent="0.3">
      <c r="A75" s="34" t="s">
        <v>129</v>
      </c>
      <c r="B75" s="28"/>
      <c r="C75" s="28"/>
      <c r="D75" s="28"/>
      <c r="E75" s="28"/>
      <c r="F75" s="28"/>
      <c r="G75" s="28"/>
      <c r="H75" s="28"/>
      <c r="I75" s="32"/>
      <c r="J75" s="32"/>
      <c r="K75" s="40"/>
    </row>
    <row r="76" spans="1:11" s="24" customFormat="1" x14ac:dyDescent="0.3">
      <c r="A76" s="23" t="s">
        <v>149</v>
      </c>
      <c r="B76" s="28" t="s">
        <v>101</v>
      </c>
      <c r="C76" s="28" t="s">
        <v>144</v>
      </c>
      <c r="D76" s="28">
        <v>5</v>
      </c>
      <c r="E76" s="28">
        <v>5</v>
      </c>
      <c r="F76" s="28">
        <v>5</v>
      </c>
      <c r="G76" s="28" t="s">
        <v>13</v>
      </c>
      <c r="H76" s="28"/>
      <c r="I76" s="32">
        <v>44562</v>
      </c>
      <c r="J76" s="32">
        <v>44926</v>
      </c>
      <c r="K76" s="41" t="s">
        <v>157</v>
      </c>
    </row>
    <row r="77" spans="1:11" s="21" customFormat="1" x14ac:dyDescent="0.3">
      <c r="A77" s="23" t="s">
        <v>149</v>
      </c>
      <c r="B77" s="16" t="s">
        <v>101</v>
      </c>
      <c r="C77" s="16" t="s">
        <v>145</v>
      </c>
      <c r="D77" s="16">
        <v>5</v>
      </c>
      <c r="E77" s="16">
        <v>5</v>
      </c>
      <c r="F77" s="16">
        <v>5</v>
      </c>
      <c r="G77" s="16" t="s">
        <v>61</v>
      </c>
      <c r="H77" s="16">
        <v>5</v>
      </c>
      <c r="I77" s="31">
        <v>44562</v>
      </c>
      <c r="J77" s="31">
        <v>44926</v>
      </c>
      <c r="K77" s="41" t="s">
        <v>157</v>
      </c>
    </row>
    <row r="78" spans="1:11" s="24" customFormat="1" x14ac:dyDescent="0.3">
      <c r="A78" s="23" t="s">
        <v>149</v>
      </c>
      <c r="B78" s="28" t="s">
        <v>101</v>
      </c>
      <c r="C78" s="28" t="s">
        <v>146</v>
      </c>
      <c r="D78" s="28">
        <v>35</v>
      </c>
      <c r="E78" s="28">
        <v>35</v>
      </c>
      <c r="F78" s="28">
        <v>35</v>
      </c>
      <c r="G78" s="28" t="s">
        <v>13</v>
      </c>
      <c r="H78" s="28"/>
      <c r="I78" s="32">
        <v>44562</v>
      </c>
      <c r="J78" s="32">
        <v>44926</v>
      </c>
      <c r="K78" s="41" t="s">
        <v>157</v>
      </c>
    </row>
    <row r="79" spans="1:11" s="24" customFormat="1" x14ac:dyDescent="0.3">
      <c r="A79" s="23" t="s">
        <v>149</v>
      </c>
      <c r="B79" s="28"/>
      <c r="C79" s="28" t="s">
        <v>147</v>
      </c>
      <c r="D79" s="28">
        <v>53.5</v>
      </c>
      <c r="E79" s="28">
        <v>53.5</v>
      </c>
      <c r="F79" s="28">
        <v>53.5</v>
      </c>
      <c r="G79" s="28" t="s">
        <v>13</v>
      </c>
      <c r="H79" s="28"/>
      <c r="I79" s="32">
        <v>44562</v>
      </c>
      <c r="J79" s="32">
        <v>44926</v>
      </c>
      <c r="K79" s="41" t="s">
        <v>157</v>
      </c>
    </row>
    <row r="80" spans="1:11" s="24" customFormat="1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/>
    </row>
    <row r="82" spans="1:11" ht="18" x14ac:dyDescent="0.35">
      <c r="A82" s="2" t="s">
        <v>107</v>
      </c>
      <c r="B82" s="2"/>
    </row>
    <row r="83" spans="1:11" x14ac:dyDescent="0.3">
      <c r="D83" s="3" t="s">
        <v>160</v>
      </c>
      <c r="E83" s="3" t="s">
        <v>161</v>
      </c>
      <c r="F83" s="3" t="s">
        <v>162</v>
      </c>
    </row>
    <row r="84" spans="1:11" ht="66.599999999999994" x14ac:dyDescent="0.3">
      <c r="A84" s="4" t="s">
        <v>76</v>
      </c>
      <c r="B84" s="4" t="s">
        <v>99</v>
      </c>
      <c r="C84" s="4" t="s">
        <v>1</v>
      </c>
      <c r="D84" s="4" t="s">
        <v>2</v>
      </c>
      <c r="E84" s="4" t="s">
        <v>2</v>
      </c>
      <c r="F84" s="4" t="s">
        <v>2</v>
      </c>
      <c r="G84" s="4" t="s">
        <v>3</v>
      </c>
      <c r="H84" s="4" t="s">
        <v>118</v>
      </c>
      <c r="I84" s="4" t="s">
        <v>5</v>
      </c>
      <c r="J84" s="4" t="s">
        <v>6</v>
      </c>
      <c r="K84" s="39" t="s">
        <v>156</v>
      </c>
    </row>
    <row r="85" spans="1:11" x14ac:dyDescent="0.3">
      <c r="A85" s="4"/>
      <c r="B85" s="4"/>
      <c r="C85" s="4"/>
      <c r="D85" s="18">
        <v>977.16650000000004</v>
      </c>
      <c r="E85" s="18">
        <v>1017.794</v>
      </c>
      <c r="F85" s="18">
        <v>1018.384</v>
      </c>
      <c r="G85" s="4"/>
      <c r="H85" s="4"/>
      <c r="I85" s="4"/>
      <c r="J85" s="4"/>
      <c r="K85" s="40"/>
    </row>
    <row r="86" spans="1:11" x14ac:dyDescent="0.3">
      <c r="A86" s="22" t="s">
        <v>92</v>
      </c>
      <c r="B86" s="16" t="s">
        <v>100</v>
      </c>
      <c r="C86" s="16" t="s">
        <v>63</v>
      </c>
      <c r="D86" s="16">
        <v>48.71</v>
      </c>
      <c r="E86" s="16">
        <v>48.71</v>
      </c>
      <c r="F86" s="16">
        <v>48.71</v>
      </c>
      <c r="G86" s="16" t="s">
        <v>64</v>
      </c>
      <c r="H86" s="16">
        <v>48.71</v>
      </c>
      <c r="I86" s="31">
        <v>41760</v>
      </c>
      <c r="J86" s="31">
        <v>51135</v>
      </c>
      <c r="K86" s="40">
        <v>4</v>
      </c>
    </row>
    <row r="87" spans="1:11" x14ac:dyDescent="0.3">
      <c r="A87" s="22" t="s">
        <v>93</v>
      </c>
      <c r="B87" s="16" t="s">
        <v>100</v>
      </c>
      <c r="C87" s="16" t="s">
        <v>65</v>
      </c>
      <c r="D87" s="16">
        <v>106</v>
      </c>
      <c r="E87" s="16">
        <v>106</v>
      </c>
      <c r="F87" s="16">
        <v>106</v>
      </c>
      <c r="G87" s="16" t="s">
        <v>64</v>
      </c>
      <c r="H87" s="16">
        <v>106</v>
      </c>
      <c r="I87" s="31">
        <v>42887</v>
      </c>
      <c r="J87" s="31">
        <v>50405</v>
      </c>
      <c r="K87" s="40">
        <v>4</v>
      </c>
    </row>
    <row r="88" spans="1:11" x14ac:dyDescent="0.3">
      <c r="A88" s="22" t="s">
        <v>93</v>
      </c>
      <c r="B88" s="16" t="s">
        <v>100</v>
      </c>
      <c r="C88" s="16" t="s">
        <v>66</v>
      </c>
      <c r="D88" s="16">
        <v>106</v>
      </c>
      <c r="E88" s="16">
        <v>106</v>
      </c>
      <c r="F88" s="16">
        <v>106</v>
      </c>
      <c r="G88" s="16" t="s">
        <v>64</v>
      </c>
      <c r="H88" s="16">
        <v>106</v>
      </c>
      <c r="I88" s="31">
        <v>42887</v>
      </c>
      <c r="J88" s="31">
        <v>50405</v>
      </c>
      <c r="K88" s="40">
        <v>4</v>
      </c>
    </row>
    <row r="89" spans="1:11" x14ac:dyDescent="0.3">
      <c r="A89" s="22" t="s">
        <v>93</v>
      </c>
      <c r="B89" s="16" t="s">
        <v>100</v>
      </c>
      <c r="C89" s="15" t="s">
        <v>67</v>
      </c>
      <c r="D89" s="16">
        <v>106</v>
      </c>
      <c r="E89" s="16">
        <v>106</v>
      </c>
      <c r="F89" s="16">
        <v>106</v>
      </c>
      <c r="G89" s="16" t="s">
        <v>64</v>
      </c>
      <c r="H89" s="16">
        <v>106</v>
      </c>
      <c r="I89" s="31">
        <v>42887</v>
      </c>
      <c r="J89" s="31">
        <v>50405</v>
      </c>
      <c r="K89" s="40">
        <v>4</v>
      </c>
    </row>
    <row r="90" spans="1:11" x14ac:dyDescent="0.3">
      <c r="A90" s="22" t="s">
        <v>94</v>
      </c>
      <c r="B90" s="16" t="s">
        <v>101</v>
      </c>
      <c r="C90" s="15" t="s">
        <v>68</v>
      </c>
      <c r="D90" s="16">
        <v>10</v>
      </c>
      <c r="E90" s="16">
        <v>10</v>
      </c>
      <c r="F90" s="16">
        <v>10</v>
      </c>
      <c r="G90" s="16" t="s">
        <v>64</v>
      </c>
      <c r="H90" s="16">
        <v>10</v>
      </c>
      <c r="I90" s="31" t="s">
        <v>135</v>
      </c>
      <c r="J90" s="31" t="s">
        <v>136</v>
      </c>
      <c r="K90" s="40">
        <v>1</v>
      </c>
    </row>
    <row r="91" spans="1:11" x14ac:dyDescent="0.3">
      <c r="A91" s="22" t="s">
        <v>94</v>
      </c>
      <c r="B91" s="16" t="s">
        <v>101</v>
      </c>
      <c r="C91" s="15" t="s">
        <v>69</v>
      </c>
      <c r="D91" s="16">
        <v>10</v>
      </c>
      <c r="E91" s="16">
        <v>10</v>
      </c>
      <c r="F91" s="16">
        <v>10</v>
      </c>
      <c r="G91" s="16" t="s">
        <v>64</v>
      </c>
      <c r="H91" s="16">
        <v>10</v>
      </c>
      <c r="I91" s="31" t="s">
        <v>135</v>
      </c>
      <c r="J91" s="31" t="s">
        <v>136</v>
      </c>
      <c r="K91" s="40">
        <v>1</v>
      </c>
    </row>
    <row r="92" spans="1:11" x14ac:dyDescent="0.3">
      <c r="A92" s="22" t="s">
        <v>94</v>
      </c>
      <c r="B92" s="16" t="s">
        <v>101</v>
      </c>
      <c r="C92" s="15" t="s">
        <v>70</v>
      </c>
      <c r="D92" s="16">
        <v>10</v>
      </c>
      <c r="E92" s="16">
        <v>10</v>
      </c>
      <c r="F92" s="16">
        <v>10</v>
      </c>
      <c r="G92" s="16" t="s">
        <v>64</v>
      </c>
      <c r="H92" s="16">
        <v>10</v>
      </c>
      <c r="I92" s="31" t="s">
        <v>135</v>
      </c>
      <c r="J92" s="31" t="s">
        <v>136</v>
      </c>
      <c r="K92" s="40">
        <v>1</v>
      </c>
    </row>
    <row r="93" spans="1:11" x14ac:dyDescent="0.3">
      <c r="A93" s="22" t="s">
        <v>94</v>
      </c>
      <c r="B93" s="16" t="s">
        <v>101</v>
      </c>
      <c r="C93" s="15" t="s">
        <v>71</v>
      </c>
      <c r="D93" s="16">
        <v>7.5</v>
      </c>
      <c r="E93" s="16">
        <v>7.5</v>
      </c>
      <c r="F93" s="16">
        <v>7.5</v>
      </c>
      <c r="G93" s="16" t="s">
        <v>64</v>
      </c>
      <c r="H93" s="16">
        <v>7.5</v>
      </c>
      <c r="I93" s="31" t="s">
        <v>137</v>
      </c>
      <c r="J93" s="31" t="s">
        <v>136</v>
      </c>
      <c r="K93" s="40">
        <v>1</v>
      </c>
    </row>
    <row r="94" spans="1:11" x14ac:dyDescent="0.3">
      <c r="A94" s="22" t="s">
        <v>95</v>
      </c>
      <c r="B94" s="16" t="s">
        <v>100</v>
      </c>
      <c r="C94" s="15" t="s">
        <v>72</v>
      </c>
      <c r="D94" s="16">
        <v>2.54</v>
      </c>
      <c r="E94" s="16">
        <v>1.26</v>
      </c>
      <c r="F94" s="16">
        <v>1.85</v>
      </c>
      <c r="G94" s="16" t="s">
        <v>64</v>
      </c>
      <c r="H94" s="16">
        <v>1.26</v>
      </c>
      <c r="I94" s="31">
        <v>42887</v>
      </c>
      <c r="J94" s="31">
        <v>44714</v>
      </c>
      <c r="K94" s="40">
        <v>4</v>
      </c>
    </row>
    <row r="95" spans="1:11" x14ac:dyDescent="0.3">
      <c r="A95" s="22" t="s">
        <v>96</v>
      </c>
      <c r="B95" s="16" t="s">
        <v>100</v>
      </c>
      <c r="C95" s="16" t="s">
        <v>73</v>
      </c>
      <c r="D95" s="16">
        <v>422</v>
      </c>
      <c r="E95" s="16">
        <v>422</v>
      </c>
      <c r="F95" s="16">
        <v>422</v>
      </c>
      <c r="G95" s="16" t="s">
        <v>64</v>
      </c>
      <c r="H95" s="16">
        <v>422</v>
      </c>
      <c r="I95" s="31">
        <v>43435</v>
      </c>
      <c r="J95" s="31">
        <v>50678</v>
      </c>
      <c r="K95" s="40">
        <v>3</v>
      </c>
    </row>
    <row r="96" spans="1:11" x14ac:dyDescent="0.3">
      <c r="A96" s="22" t="s">
        <v>96</v>
      </c>
      <c r="B96" s="16" t="s">
        <v>100</v>
      </c>
      <c r="C96" s="16" t="s">
        <v>74</v>
      </c>
      <c r="D96" s="16">
        <v>105.5</v>
      </c>
      <c r="E96" s="16">
        <v>105.5</v>
      </c>
      <c r="F96" s="16">
        <v>105.5</v>
      </c>
      <c r="G96" s="16" t="s">
        <v>64</v>
      </c>
      <c r="H96" s="16">
        <v>105.5</v>
      </c>
      <c r="I96" s="31">
        <v>43435</v>
      </c>
      <c r="J96" s="31">
        <v>50678</v>
      </c>
      <c r="K96" s="40">
        <v>3</v>
      </c>
    </row>
    <row r="97" spans="1:11" s="17" customFormat="1" x14ac:dyDescent="0.3">
      <c r="A97" s="23" t="s">
        <v>98</v>
      </c>
      <c r="B97" s="28" t="s">
        <v>101</v>
      </c>
      <c r="C97" s="28" t="s">
        <v>130</v>
      </c>
      <c r="D97" s="16">
        <v>30</v>
      </c>
      <c r="E97" s="16">
        <v>30</v>
      </c>
      <c r="F97" s="16">
        <v>30</v>
      </c>
      <c r="G97" s="16" t="s">
        <v>64</v>
      </c>
      <c r="H97" s="16">
        <v>30</v>
      </c>
      <c r="I97" s="31">
        <v>44409</v>
      </c>
      <c r="J97" s="31">
        <v>73050</v>
      </c>
      <c r="K97" s="40">
        <v>1</v>
      </c>
    </row>
    <row r="98" spans="1:11" s="17" customFormat="1" x14ac:dyDescent="0.3">
      <c r="A98" s="23" t="s">
        <v>98</v>
      </c>
      <c r="B98" s="28" t="s">
        <v>101</v>
      </c>
      <c r="C98" s="36" t="s">
        <v>154</v>
      </c>
      <c r="D98" s="16"/>
      <c r="E98" s="16">
        <v>40</v>
      </c>
      <c r="F98" s="16">
        <v>40</v>
      </c>
      <c r="G98" s="16" t="s">
        <v>64</v>
      </c>
      <c r="H98" s="16">
        <v>40</v>
      </c>
      <c r="I98" s="31">
        <v>44774</v>
      </c>
      <c r="J98" s="31">
        <v>73050</v>
      </c>
      <c r="K98" s="40">
        <v>1</v>
      </c>
    </row>
    <row r="99" spans="1:11" s="17" customFormat="1" x14ac:dyDescent="0.3">
      <c r="A99" s="23" t="s">
        <v>148</v>
      </c>
      <c r="B99" s="28" t="s">
        <v>101</v>
      </c>
      <c r="C99" s="28" t="s">
        <v>139</v>
      </c>
      <c r="D99" s="16">
        <v>2.1</v>
      </c>
      <c r="E99" s="16">
        <v>2.1</v>
      </c>
      <c r="F99" s="16">
        <v>2.1</v>
      </c>
      <c r="G99" s="16" t="s">
        <v>64</v>
      </c>
      <c r="H99" s="16">
        <v>2.1</v>
      </c>
      <c r="I99" s="31">
        <v>44562</v>
      </c>
      <c r="J99" s="31">
        <v>44926</v>
      </c>
      <c r="K99" s="41" t="s">
        <v>157</v>
      </c>
    </row>
    <row r="100" spans="1:11" s="17" customFormat="1" x14ac:dyDescent="0.3">
      <c r="A100" s="23" t="s">
        <v>148</v>
      </c>
      <c r="B100" s="28" t="s">
        <v>101</v>
      </c>
      <c r="C100" s="28" t="s">
        <v>140</v>
      </c>
      <c r="D100" s="16">
        <v>3</v>
      </c>
      <c r="E100" s="16">
        <v>4</v>
      </c>
      <c r="F100" s="16">
        <v>4</v>
      </c>
      <c r="G100" s="16" t="s">
        <v>64</v>
      </c>
      <c r="H100" s="16">
        <v>4</v>
      </c>
      <c r="I100" s="31">
        <v>44562</v>
      </c>
      <c r="J100" s="31">
        <v>44926</v>
      </c>
      <c r="K100" s="41" t="s">
        <v>157</v>
      </c>
    </row>
    <row r="101" spans="1:11" s="17" customFormat="1" x14ac:dyDescent="0.3">
      <c r="A101" s="23" t="s">
        <v>148</v>
      </c>
      <c r="B101" s="28" t="s">
        <v>101</v>
      </c>
      <c r="C101" s="28" t="s">
        <v>141</v>
      </c>
      <c r="D101" s="16">
        <v>2.25</v>
      </c>
      <c r="E101" s="16">
        <v>3</v>
      </c>
      <c r="F101" s="16">
        <v>3</v>
      </c>
      <c r="G101" s="16" t="s">
        <v>64</v>
      </c>
      <c r="H101" s="16">
        <v>3</v>
      </c>
      <c r="I101" s="31">
        <v>44562</v>
      </c>
      <c r="J101" s="31">
        <v>44926</v>
      </c>
      <c r="K101" s="41" t="s">
        <v>157</v>
      </c>
    </row>
    <row r="102" spans="1:11" x14ac:dyDescent="0.3">
      <c r="A102" s="23" t="s">
        <v>98</v>
      </c>
      <c r="B102" s="28" t="s">
        <v>101</v>
      </c>
      <c r="C102" s="29" t="s">
        <v>108</v>
      </c>
      <c r="D102" s="16">
        <v>4.5</v>
      </c>
      <c r="E102" s="16">
        <v>4.5</v>
      </c>
      <c r="F102" s="16">
        <v>4.5</v>
      </c>
      <c r="G102" s="16" t="s">
        <v>64</v>
      </c>
      <c r="H102" s="16">
        <v>4.5</v>
      </c>
      <c r="I102" s="31">
        <v>43466</v>
      </c>
      <c r="J102" s="31">
        <v>45657</v>
      </c>
      <c r="K102" s="41" t="s">
        <v>157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67-EF08-436E-9C76-8A50DA0AE168}">
  <dimension ref="A1:K126"/>
  <sheetViews>
    <sheetView tabSelected="1" topLeftCell="A5" zoomScale="70" zoomScaleNormal="70" workbookViewId="0">
      <selection activeCell="F6" sqref="F6"/>
    </sheetView>
  </sheetViews>
  <sheetFormatPr defaultRowHeight="14.4" x14ac:dyDescent="0.3"/>
  <cols>
    <col min="1" max="1" width="34.88671875" bestFit="1" customWidth="1"/>
    <col min="3" max="3" width="34.88671875" bestFit="1" customWidth="1"/>
    <col min="4" max="4" width="12.5546875" bestFit="1" customWidth="1"/>
    <col min="5" max="5" width="14.44140625" bestFit="1" customWidth="1"/>
    <col min="6" max="6" width="12.21875" bestFit="1" customWidth="1"/>
    <col min="7" max="7" width="17.77734375" bestFit="1" customWidth="1"/>
    <col min="9" max="9" width="13.5546875" bestFit="1" customWidth="1"/>
    <col min="10" max="10" width="12" bestFit="1" customWidth="1"/>
  </cols>
  <sheetData>
    <row r="1" spans="1:11" ht="15.6" x14ac:dyDescent="0.3">
      <c r="A1" s="1" t="s">
        <v>164</v>
      </c>
      <c r="B1" s="1"/>
    </row>
    <row r="3" spans="1:11" ht="18" x14ac:dyDescent="0.35">
      <c r="A3" s="2" t="s">
        <v>0</v>
      </c>
      <c r="B3" s="2"/>
    </row>
    <row r="4" spans="1:11" x14ac:dyDescent="0.3">
      <c r="D4" s="3" t="s">
        <v>165</v>
      </c>
      <c r="E4" s="3" t="s">
        <v>166</v>
      </c>
      <c r="F4" s="3" t="s">
        <v>167</v>
      </c>
    </row>
    <row r="5" spans="1:11" ht="66.599999999999994" x14ac:dyDescent="0.3">
      <c r="A5" s="4" t="s">
        <v>76</v>
      </c>
      <c r="B5" s="4" t="s">
        <v>99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39" t="s">
        <v>156</v>
      </c>
    </row>
    <row r="6" spans="1:11" x14ac:dyDescent="0.3">
      <c r="A6" s="4"/>
      <c r="B6" s="4"/>
      <c r="C6" s="4"/>
      <c r="D6" s="18">
        <v>1332.6641</v>
      </c>
      <c r="E6" s="18">
        <f>1327.8684+E29</f>
        <v>1352.7184</v>
      </c>
      <c r="F6" s="18">
        <f>1327.1337+F29</f>
        <v>1349.4237000000001</v>
      </c>
      <c r="G6" s="4"/>
      <c r="H6" s="4"/>
      <c r="I6" s="4"/>
      <c r="J6" s="4"/>
      <c r="K6" s="40"/>
    </row>
    <row r="7" spans="1:11" x14ac:dyDescent="0.3">
      <c r="A7" s="9" t="s">
        <v>77</v>
      </c>
      <c r="B7" s="35" t="s">
        <v>100</v>
      </c>
      <c r="C7" s="37" t="s">
        <v>10</v>
      </c>
      <c r="D7" s="10">
        <v>0</v>
      </c>
      <c r="E7" s="10">
        <v>0</v>
      </c>
      <c r="F7" s="10">
        <v>0</v>
      </c>
      <c r="G7" s="10" t="s">
        <v>131</v>
      </c>
      <c r="H7" s="10">
        <v>0</v>
      </c>
      <c r="I7" s="33">
        <v>42125</v>
      </c>
      <c r="J7" s="33">
        <v>44681</v>
      </c>
      <c r="K7" s="40">
        <v>4</v>
      </c>
    </row>
    <row r="8" spans="1:11" x14ac:dyDescent="0.3">
      <c r="A8" s="9" t="s">
        <v>77</v>
      </c>
      <c r="B8" s="35" t="s">
        <v>100</v>
      </c>
      <c r="C8" s="37" t="s">
        <v>11</v>
      </c>
      <c r="D8" s="10">
        <v>0</v>
      </c>
      <c r="E8" s="10">
        <v>0</v>
      </c>
      <c r="F8" s="10">
        <v>0</v>
      </c>
      <c r="G8" s="10" t="s">
        <v>131</v>
      </c>
      <c r="H8" s="10">
        <v>0</v>
      </c>
      <c r="I8" s="33">
        <v>42125</v>
      </c>
      <c r="J8" s="33">
        <v>44681</v>
      </c>
      <c r="K8" s="40">
        <v>4</v>
      </c>
    </row>
    <row r="9" spans="1:11" x14ac:dyDescent="0.3">
      <c r="A9" s="9" t="s">
        <v>77</v>
      </c>
      <c r="B9" s="35" t="s">
        <v>100</v>
      </c>
      <c r="C9" s="37" t="s">
        <v>12</v>
      </c>
      <c r="D9" s="10">
        <v>0</v>
      </c>
      <c r="E9" s="10">
        <v>0</v>
      </c>
      <c r="F9" s="10">
        <v>0</v>
      </c>
      <c r="G9" s="10" t="s">
        <v>13</v>
      </c>
      <c r="H9" s="10">
        <v>0</v>
      </c>
      <c r="I9" s="33">
        <v>42125</v>
      </c>
      <c r="J9" s="33">
        <v>44681</v>
      </c>
      <c r="K9" s="40">
        <v>4</v>
      </c>
    </row>
    <row r="10" spans="1:11" x14ac:dyDescent="0.3">
      <c r="A10" s="9" t="s">
        <v>78</v>
      </c>
      <c r="B10" s="35" t="s">
        <v>100</v>
      </c>
      <c r="C10" s="37" t="s">
        <v>14</v>
      </c>
      <c r="D10" s="10">
        <v>198.56</v>
      </c>
      <c r="E10" s="10">
        <v>200.97</v>
      </c>
      <c r="F10" s="10">
        <v>203.03</v>
      </c>
      <c r="G10" s="10" t="s">
        <v>133</v>
      </c>
      <c r="H10" s="10">
        <v>192.96</v>
      </c>
      <c r="I10" s="33">
        <v>41395</v>
      </c>
      <c r="J10" s="33">
        <v>45046</v>
      </c>
      <c r="K10" s="40">
        <v>4</v>
      </c>
    </row>
    <row r="11" spans="1:11" x14ac:dyDescent="0.3">
      <c r="A11" s="9" t="s">
        <v>78</v>
      </c>
      <c r="B11" s="35" t="s">
        <v>100</v>
      </c>
      <c r="C11" s="37" t="s">
        <v>15</v>
      </c>
      <c r="D11" s="10">
        <v>197.62</v>
      </c>
      <c r="E11" s="10">
        <v>200.12</v>
      </c>
      <c r="F11" s="10">
        <v>202.17</v>
      </c>
      <c r="G11" s="10" t="s">
        <v>133</v>
      </c>
      <c r="H11" s="10">
        <v>192.19</v>
      </c>
      <c r="I11" s="33">
        <v>41395</v>
      </c>
      <c r="J11" s="33">
        <v>45046</v>
      </c>
      <c r="K11" s="40">
        <v>4</v>
      </c>
    </row>
    <row r="12" spans="1:11" x14ac:dyDescent="0.3">
      <c r="A12" s="9" t="s">
        <v>78</v>
      </c>
      <c r="B12" s="35" t="s">
        <v>100</v>
      </c>
      <c r="C12" s="37" t="s">
        <v>16</v>
      </c>
      <c r="D12" s="10">
        <v>197.18</v>
      </c>
      <c r="E12" s="10">
        <v>199.67</v>
      </c>
      <c r="F12" s="10">
        <v>201.74</v>
      </c>
      <c r="G12" s="10" t="s">
        <v>133</v>
      </c>
      <c r="H12" s="10">
        <v>191.43</v>
      </c>
      <c r="I12" s="33">
        <v>41395</v>
      </c>
      <c r="J12" s="33">
        <v>45046</v>
      </c>
      <c r="K12" s="40">
        <v>4</v>
      </c>
    </row>
    <row r="13" spans="1:11" x14ac:dyDescent="0.3">
      <c r="A13" s="9" t="s">
        <v>78</v>
      </c>
      <c r="B13" s="35" t="s">
        <v>100</v>
      </c>
      <c r="C13" s="37" t="s">
        <v>17</v>
      </c>
      <c r="D13" s="10">
        <v>199.04</v>
      </c>
      <c r="E13" s="10">
        <v>201.7</v>
      </c>
      <c r="F13" s="10">
        <v>203.61</v>
      </c>
      <c r="G13" s="10" t="s">
        <v>133</v>
      </c>
      <c r="H13" s="10">
        <v>192.77</v>
      </c>
      <c r="I13" s="33">
        <v>41395</v>
      </c>
      <c r="J13" s="33">
        <v>45046</v>
      </c>
      <c r="K13" s="40">
        <v>4</v>
      </c>
    </row>
    <row r="14" spans="1:11" x14ac:dyDescent="0.3">
      <c r="A14" s="9" t="s">
        <v>79</v>
      </c>
      <c r="B14" s="35" t="s">
        <v>101</v>
      </c>
      <c r="C14" s="37" t="s">
        <v>18</v>
      </c>
      <c r="D14" s="10">
        <v>0</v>
      </c>
      <c r="E14" s="10">
        <v>0</v>
      </c>
      <c r="F14" s="10">
        <v>0</v>
      </c>
      <c r="G14" s="10" t="s">
        <v>131</v>
      </c>
      <c r="H14" s="10">
        <v>0</v>
      </c>
      <c r="I14" s="33">
        <v>42278</v>
      </c>
      <c r="J14" s="33">
        <v>44651</v>
      </c>
      <c r="K14" s="40">
        <v>4</v>
      </c>
    </row>
    <row r="15" spans="1:11" x14ac:dyDescent="0.3">
      <c r="A15" s="9" t="s">
        <v>79</v>
      </c>
      <c r="B15" s="35" t="s">
        <v>101</v>
      </c>
      <c r="C15" s="37" t="s">
        <v>19</v>
      </c>
      <c r="D15" s="10">
        <v>0.19</v>
      </c>
      <c r="E15" s="10">
        <v>0.31</v>
      </c>
      <c r="F15" s="10">
        <v>0.38</v>
      </c>
      <c r="G15" s="10" t="s">
        <v>133</v>
      </c>
      <c r="H15" s="10">
        <v>0.61</v>
      </c>
      <c r="I15" s="33">
        <v>42948</v>
      </c>
      <c r="J15" s="33">
        <v>45504</v>
      </c>
      <c r="K15" s="40">
        <v>4</v>
      </c>
    </row>
    <row r="16" spans="1:11" x14ac:dyDescent="0.3">
      <c r="A16" s="9" t="s">
        <v>77</v>
      </c>
      <c r="B16" s="35" t="s">
        <v>100</v>
      </c>
      <c r="C16" s="37" t="s">
        <v>21</v>
      </c>
      <c r="D16" s="10">
        <v>0</v>
      </c>
      <c r="E16" s="10">
        <v>0</v>
      </c>
      <c r="F16" s="10">
        <v>0</v>
      </c>
      <c r="G16" s="10" t="s">
        <v>131</v>
      </c>
      <c r="H16" s="10">
        <v>0</v>
      </c>
      <c r="I16" s="33">
        <v>42125</v>
      </c>
      <c r="J16" s="33">
        <v>44681</v>
      </c>
      <c r="K16" s="40">
        <v>4</v>
      </c>
    </row>
    <row r="17" spans="1:11" x14ac:dyDescent="0.3">
      <c r="A17" s="9" t="s">
        <v>77</v>
      </c>
      <c r="B17" s="35" t="s">
        <v>100</v>
      </c>
      <c r="C17" s="37" t="s">
        <v>22</v>
      </c>
      <c r="D17" s="10">
        <v>0</v>
      </c>
      <c r="E17" s="10">
        <v>0</v>
      </c>
      <c r="F17" s="10">
        <v>0</v>
      </c>
      <c r="G17" s="10" t="s">
        <v>13</v>
      </c>
      <c r="H17" s="10">
        <v>0</v>
      </c>
      <c r="I17" s="33">
        <v>42125</v>
      </c>
      <c r="J17" s="33">
        <v>44681</v>
      </c>
      <c r="K17" s="40">
        <v>4</v>
      </c>
    </row>
    <row r="18" spans="1:11" x14ac:dyDescent="0.3">
      <c r="A18" s="9" t="s">
        <v>80</v>
      </c>
      <c r="B18" s="35" t="s">
        <v>101</v>
      </c>
      <c r="C18" s="37" t="s">
        <v>24</v>
      </c>
      <c r="D18" s="10">
        <v>0.17</v>
      </c>
      <c r="E18" s="10">
        <v>12.25</v>
      </c>
      <c r="F18" s="10">
        <v>0.02</v>
      </c>
      <c r="G18" s="10" t="s">
        <v>133</v>
      </c>
      <c r="H18" s="10">
        <v>0</v>
      </c>
      <c r="I18" s="33">
        <v>41852</v>
      </c>
      <c r="J18" s="33">
        <v>46234</v>
      </c>
      <c r="K18" s="40">
        <v>4</v>
      </c>
    </row>
    <row r="19" spans="1:11" x14ac:dyDescent="0.3">
      <c r="A19" s="9" t="s">
        <v>81</v>
      </c>
      <c r="B19" s="35" t="s">
        <v>101</v>
      </c>
      <c r="C19" s="37" t="s">
        <v>26</v>
      </c>
      <c r="D19" s="10">
        <v>0</v>
      </c>
      <c r="E19" s="10">
        <v>0</v>
      </c>
      <c r="F19" s="10">
        <v>0</v>
      </c>
      <c r="G19" s="10" t="s">
        <v>133</v>
      </c>
      <c r="H19" s="10">
        <v>0</v>
      </c>
      <c r="I19" s="33">
        <v>42186</v>
      </c>
      <c r="J19" s="33">
        <v>44681</v>
      </c>
      <c r="K19" s="40">
        <v>4</v>
      </c>
    </row>
    <row r="20" spans="1:11" x14ac:dyDescent="0.3">
      <c r="A20" s="9" t="s">
        <v>112</v>
      </c>
      <c r="B20" s="35" t="s">
        <v>101</v>
      </c>
      <c r="C20" s="37" t="s">
        <v>20</v>
      </c>
      <c r="D20" s="10">
        <v>0.25</v>
      </c>
      <c r="E20" s="10">
        <v>0.28999999999999998</v>
      </c>
      <c r="F20" s="10">
        <v>0.31</v>
      </c>
      <c r="G20" s="10" t="s">
        <v>13</v>
      </c>
      <c r="H20" s="10">
        <v>0</v>
      </c>
      <c r="I20" s="33">
        <v>43739</v>
      </c>
      <c r="J20" s="33">
        <v>46295</v>
      </c>
      <c r="K20" s="40">
        <v>4</v>
      </c>
    </row>
    <row r="21" spans="1:11" x14ac:dyDescent="0.3">
      <c r="A21" s="9" t="s">
        <v>112</v>
      </c>
      <c r="B21" s="35" t="s">
        <v>101</v>
      </c>
      <c r="C21" s="37" t="s">
        <v>25</v>
      </c>
      <c r="D21" s="10">
        <v>8.56</v>
      </c>
      <c r="E21" s="10">
        <v>8.39</v>
      </c>
      <c r="F21" s="10">
        <v>11.43</v>
      </c>
      <c r="G21" s="10" t="s">
        <v>13</v>
      </c>
      <c r="H21" s="10">
        <v>0</v>
      </c>
      <c r="I21" s="33">
        <v>43800</v>
      </c>
      <c r="J21" s="33">
        <v>46356</v>
      </c>
      <c r="K21" s="40">
        <v>4</v>
      </c>
    </row>
    <row r="22" spans="1:11" x14ac:dyDescent="0.3">
      <c r="A22" s="9" t="s">
        <v>102</v>
      </c>
      <c r="B22" s="35" t="s">
        <v>101</v>
      </c>
      <c r="C22" s="37" t="s">
        <v>75</v>
      </c>
      <c r="D22" s="10">
        <v>0.1</v>
      </c>
      <c r="E22" s="10">
        <v>0.13</v>
      </c>
      <c r="F22" s="10">
        <v>0.22</v>
      </c>
      <c r="G22" s="10" t="s">
        <v>13</v>
      </c>
      <c r="H22" s="10">
        <v>0</v>
      </c>
      <c r="I22" s="33">
        <v>43770</v>
      </c>
      <c r="J22" s="33">
        <v>46326</v>
      </c>
      <c r="K22" s="40">
        <v>4</v>
      </c>
    </row>
    <row r="23" spans="1:11" s="17" customFormat="1" x14ac:dyDescent="0.3">
      <c r="A23" s="12" t="s">
        <v>103</v>
      </c>
      <c r="B23" s="35" t="s">
        <v>101</v>
      </c>
      <c r="C23" s="37" t="s">
        <v>119</v>
      </c>
      <c r="D23" s="10">
        <v>100</v>
      </c>
      <c r="E23" s="10">
        <v>100</v>
      </c>
      <c r="F23" s="10">
        <v>100</v>
      </c>
      <c r="G23" s="10" t="s">
        <v>133</v>
      </c>
      <c r="H23" s="10">
        <v>100</v>
      </c>
      <c r="I23" s="33">
        <v>44348</v>
      </c>
      <c r="J23" s="33">
        <v>51652</v>
      </c>
      <c r="K23" s="40">
        <v>1</v>
      </c>
    </row>
    <row r="24" spans="1:11" s="17" customFormat="1" x14ac:dyDescent="0.3">
      <c r="A24" s="12" t="s">
        <v>103</v>
      </c>
      <c r="B24" s="35" t="s">
        <v>101</v>
      </c>
      <c r="C24" s="37" t="s">
        <v>120</v>
      </c>
      <c r="D24" s="10">
        <v>100</v>
      </c>
      <c r="E24" s="10">
        <v>100</v>
      </c>
      <c r="F24" s="10">
        <v>100</v>
      </c>
      <c r="G24" s="10" t="s">
        <v>133</v>
      </c>
      <c r="H24" s="10">
        <v>100</v>
      </c>
      <c r="I24" s="33">
        <v>44348</v>
      </c>
      <c r="J24" s="33">
        <v>51652</v>
      </c>
      <c r="K24" s="40">
        <v>1</v>
      </c>
    </row>
    <row r="25" spans="1:11" x14ac:dyDescent="0.3">
      <c r="A25" s="12" t="s">
        <v>103</v>
      </c>
      <c r="B25" s="35" t="s">
        <v>101</v>
      </c>
      <c r="C25" s="37" t="s">
        <v>121</v>
      </c>
      <c r="D25" s="10">
        <v>100</v>
      </c>
      <c r="E25" s="10">
        <v>100</v>
      </c>
      <c r="F25" s="10">
        <v>100</v>
      </c>
      <c r="G25" s="10" t="s">
        <v>133</v>
      </c>
      <c r="H25" s="10">
        <v>100</v>
      </c>
      <c r="I25" s="33">
        <v>44348</v>
      </c>
      <c r="J25" s="33">
        <v>51652</v>
      </c>
      <c r="K25" s="40">
        <v>1</v>
      </c>
    </row>
    <row r="26" spans="1:11" x14ac:dyDescent="0.3">
      <c r="A26" s="26" t="s">
        <v>103</v>
      </c>
      <c r="B26" s="35" t="s">
        <v>101</v>
      </c>
      <c r="C26" s="37" t="s">
        <v>122</v>
      </c>
      <c r="D26" s="10">
        <v>182.5</v>
      </c>
      <c r="E26" s="10">
        <v>182.5</v>
      </c>
      <c r="F26" s="10">
        <v>182.5</v>
      </c>
      <c r="G26" s="10" t="s">
        <v>133</v>
      </c>
      <c r="H26" s="10">
        <v>182.5</v>
      </c>
      <c r="I26" s="33">
        <v>44470</v>
      </c>
      <c r="J26" s="33">
        <v>55153</v>
      </c>
      <c r="K26" s="40">
        <v>1</v>
      </c>
    </row>
    <row r="27" spans="1:11" x14ac:dyDescent="0.3">
      <c r="A27" s="9" t="s">
        <v>150</v>
      </c>
      <c r="B27" s="35"/>
      <c r="C27" s="38" t="s">
        <v>117</v>
      </c>
      <c r="D27" s="10">
        <v>44.49</v>
      </c>
      <c r="E27" s="10">
        <v>19.760000000000002</v>
      </c>
      <c r="F27" s="10">
        <v>19.93</v>
      </c>
      <c r="G27" s="10" t="s">
        <v>13</v>
      </c>
      <c r="H27" s="10">
        <v>0</v>
      </c>
      <c r="I27" s="33">
        <v>44562</v>
      </c>
      <c r="J27" s="6">
        <v>44926</v>
      </c>
      <c r="K27" s="41" t="s">
        <v>157</v>
      </c>
    </row>
    <row r="28" spans="1:11" x14ac:dyDescent="0.3">
      <c r="A28" s="47" t="s">
        <v>188</v>
      </c>
      <c r="B28" s="35"/>
      <c r="C28" s="38"/>
      <c r="D28" s="10"/>
      <c r="E28" s="10"/>
      <c r="F28" s="10"/>
      <c r="G28" s="10"/>
      <c r="H28" s="10"/>
      <c r="I28" s="33"/>
      <c r="J28" s="6"/>
      <c r="K28" s="41"/>
    </row>
    <row r="29" spans="1:11" x14ac:dyDescent="0.3">
      <c r="A29" s="26" t="s">
        <v>186</v>
      </c>
      <c r="B29" s="35"/>
      <c r="C29" s="38" t="s">
        <v>26</v>
      </c>
      <c r="D29" s="10"/>
      <c r="E29" s="10">
        <v>24.85</v>
      </c>
      <c r="F29" s="10">
        <v>22.29</v>
      </c>
      <c r="G29" s="10" t="s">
        <v>133</v>
      </c>
      <c r="H29" s="10"/>
      <c r="I29" s="33">
        <v>44682</v>
      </c>
      <c r="J29" s="44" t="s">
        <v>174</v>
      </c>
      <c r="K29" s="45">
        <v>4</v>
      </c>
    </row>
    <row r="30" spans="1:11" x14ac:dyDescent="0.3">
      <c r="A30" s="26"/>
      <c r="B30" s="35"/>
      <c r="C30" s="38" t="s">
        <v>176</v>
      </c>
      <c r="D30" s="10"/>
      <c r="E30" s="10">
        <v>0</v>
      </c>
      <c r="F30" s="10">
        <v>0</v>
      </c>
      <c r="G30" s="10" t="s">
        <v>13</v>
      </c>
      <c r="H30" s="10"/>
      <c r="I30" s="33">
        <v>44835</v>
      </c>
      <c r="J30" s="6">
        <v>44865</v>
      </c>
      <c r="K30" s="45">
        <v>3</v>
      </c>
    </row>
    <row r="31" spans="1:11" x14ac:dyDescent="0.3">
      <c r="A31" s="26"/>
      <c r="B31" s="35"/>
      <c r="C31" s="38" t="s">
        <v>177</v>
      </c>
      <c r="D31" s="10"/>
      <c r="E31" s="10">
        <v>0</v>
      </c>
      <c r="F31" s="10">
        <v>0</v>
      </c>
      <c r="G31" s="10" t="s">
        <v>13</v>
      </c>
      <c r="H31" s="10"/>
      <c r="I31" s="33">
        <v>44835</v>
      </c>
      <c r="J31" s="6">
        <v>44865</v>
      </c>
      <c r="K31" s="45">
        <v>3</v>
      </c>
    </row>
    <row r="32" spans="1:11" x14ac:dyDescent="0.3">
      <c r="A32" s="26" t="s">
        <v>187</v>
      </c>
      <c r="B32" s="35"/>
      <c r="C32" s="38" t="s">
        <v>178</v>
      </c>
      <c r="D32" s="10"/>
      <c r="E32" s="10">
        <v>0</v>
      </c>
      <c r="F32" s="10">
        <v>0</v>
      </c>
      <c r="G32" s="10" t="s">
        <v>13</v>
      </c>
      <c r="H32" s="10"/>
      <c r="I32" s="33">
        <v>44713</v>
      </c>
      <c r="J32" s="6">
        <v>44865</v>
      </c>
      <c r="K32" s="45" t="s">
        <v>175</v>
      </c>
    </row>
    <row r="33" spans="1:11" x14ac:dyDescent="0.3">
      <c r="A33" s="26" t="s">
        <v>187</v>
      </c>
      <c r="B33" s="35"/>
      <c r="C33" s="38" t="s">
        <v>179</v>
      </c>
      <c r="D33" s="10"/>
      <c r="E33" s="10">
        <v>0</v>
      </c>
      <c r="F33" s="10">
        <v>0</v>
      </c>
      <c r="G33" s="10" t="s">
        <v>13</v>
      </c>
      <c r="H33" s="10"/>
      <c r="I33" s="33">
        <v>44713</v>
      </c>
      <c r="J33" s="6">
        <v>44865</v>
      </c>
      <c r="K33" s="45" t="s">
        <v>175</v>
      </c>
    </row>
    <row r="34" spans="1:11" x14ac:dyDescent="0.3">
      <c r="A34" s="26" t="s">
        <v>187</v>
      </c>
      <c r="B34" s="35"/>
      <c r="C34" s="38" t="s">
        <v>180</v>
      </c>
      <c r="D34" s="10"/>
      <c r="E34" s="10">
        <v>0</v>
      </c>
      <c r="F34" s="10">
        <v>0</v>
      </c>
      <c r="G34" s="10" t="s">
        <v>13</v>
      </c>
      <c r="H34" s="10"/>
      <c r="I34" s="33">
        <v>44713</v>
      </c>
      <c r="J34" s="6">
        <v>44865</v>
      </c>
      <c r="K34" s="45" t="s">
        <v>175</v>
      </c>
    </row>
    <row r="35" spans="1:11" x14ac:dyDescent="0.3">
      <c r="A35" s="26" t="s">
        <v>187</v>
      </c>
      <c r="B35" s="35"/>
      <c r="C35" s="38" t="s">
        <v>181</v>
      </c>
      <c r="D35" s="10"/>
      <c r="E35" s="10">
        <v>0</v>
      </c>
      <c r="F35" s="10">
        <v>0</v>
      </c>
      <c r="G35" s="10" t="s">
        <v>13</v>
      </c>
      <c r="H35" s="10"/>
      <c r="I35" s="33">
        <v>44713</v>
      </c>
      <c r="J35" s="6">
        <v>44865</v>
      </c>
      <c r="K35" s="45" t="s">
        <v>175</v>
      </c>
    </row>
    <row r="36" spans="1:11" x14ac:dyDescent="0.3">
      <c r="A36" s="26" t="s">
        <v>187</v>
      </c>
      <c r="B36" s="35"/>
      <c r="C36" s="38" t="s">
        <v>182</v>
      </c>
      <c r="D36" s="10"/>
      <c r="E36" s="10">
        <v>0</v>
      </c>
      <c r="F36" s="10">
        <v>0</v>
      </c>
      <c r="G36" s="10" t="s">
        <v>13</v>
      </c>
      <c r="H36" s="10"/>
      <c r="I36" s="33">
        <v>44713</v>
      </c>
      <c r="J36" s="6">
        <v>44865</v>
      </c>
      <c r="K36" s="45" t="s">
        <v>175</v>
      </c>
    </row>
    <row r="37" spans="1:11" x14ac:dyDescent="0.3">
      <c r="A37" s="26" t="s">
        <v>187</v>
      </c>
      <c r="B37" s="35"/>
      <c r="C37" s="38" t="s">
        <v>183</v>
      </c>
      <c r="D37" s="10"/>
      <c r="E37" s="10">
        <v>0</v>
      </c>
      <c r="F37" s="10">
        <v>0</v>
      </c>
      <c r="G37" s="10" t="s">
        <v>13</v>
      </c>
      <c r="H37" s="10"/>
      <c r="I37" s="33">
        <v>44713</v>
      </c>
      <c r="J37" s="6">
        <v>44865</v>
      </c>
      <c r="K37" s="45" t="s">
        <v>175</v>
      </c>
    </row>
    <row r="38" spans="1:11" x14ac:dyDescent="0.3">
      <c r="A38" s="26" t="s">
        <v>187</v>
      </c>
      <c r="B38" s="35"/>
      <c r="C38" s="38" t="s">
        <v>184</v>
      </c>
      <c r="D38" s="10"/>
      <c r="E38" s="10">
        <v>0</v>
      </c>
      <c r="F38" s="10">
        <v>0</v>
      </c>
      <c r="G38" s="10" t="s">
        <v>13</v>
      </c>
      <c r="H38" s="10"/>
      <c r="I38" s="33">
        <v>44713</v>
      </c>
      <c r="J38" s="6">
        <v>44865</v>
      </c>
      <c r="K38" s="45" t="s">
        <v>175</v>
      </c>
    </row>
    <row r="39" spans="1:11" x14ac:dyDescent="0.3">
      <c r="A39" s="26" t="s">
        <v>187</v>
      </c>
      <c r="B39" s="35"/>
      <c r="C39" s="38" t="s">
        <v>185</v>
      </c>
      <c r="D39" s="10"/>
      <c r="E39" s="10">
        <v>0</v>
      </c>
      <c r="F39" s="10">
        <v>0</v>
      </c>
      <c r="G39" s="10" t="s">
        <v>13</v>
      </c>
      <c r="H39" s="10"/>
      <c r="I39" s="33">
        <v>44713</v>
      </c>
      <c r="J39" s="6">
        <v>44865</v>
      </c>
      <c r="K39" s="45" t="s">
        <v>175</v>
      </c>
    </row>
    <row r="40" spans="1:11" x14ac:dyDescent="0.3">
      <c r="A40" s="8"/>
      <c r="B40" s="7"/>
      <c r="C40" s="5"/>
      <c r="D40" s="13"/>
      <c r="E40" s="13"/>
      <c r="F40" s="13"/>
      <c r="G40" s="13"/>
      <c r="H40" s="13"/>
      <c r="I40" s="11"/>
      <c r="J40" s="14"/>
    </row>
    <row r="41" spans="1:11" ht="18" x14ac:dyDescent="0.35">
      <c r="A41" s="2" t="s">
        <v>27</v>
      </c>
      <c r="B41" s="2"/>
    </row>
    <row r="42" spans="1:11" x14ac:dyDescent="0.3">
      <c r="D42" s="3" t="s">
        <v>165</v>
      </c>
      <c r="E42" s="3" t="s">
        <v>166</v>
      </c>
      <c r="F42" s="3" t="s">
        <v>167</v>
      </c>
    </row>
    <row r="43" spans="1:11" ht="66.599999999999994" x14ac:dyDescent="0.3">
      <c r="A43" s="4" t="s">
        <v>76</v>
      </c>
      <c r="B43" s="4" t="s">
        <v>99</v>
      </c>
      <c r="C43" s="4" t="s">
        <v>1</v>
      </c>
      <c r="D43" s="4" t="s">
        <v>2</v>
      </c>
      <c r="E43" s="4" t="s">
        <v>2</v>
      </c>
      <c r="F43" s="4" t="s">
        <v>2</v>
      </c>
      <c r="G43" s="4" t="s">
        <v>3</v>
      </c>
      <c r="H43" s="4" t="s">
        <v>4</v>
      </c>
      <c r="I43" s="4" t="s">
        <v>5</v>
      </c>
      <c r="J43" s="4" t="s">
        <v>6</v>
      </c>
      <c r="K43" s="39" t="s">
        <v>156</v>
      </c>
    </row>
    <row r="44" spans="1:11" x14ac:dyDescent="0.3">
      <c r="A44" s="4"/>
      <c r="B44" s="19"/>
      <c r="C44" s="4"/>
      <c r="D44" s="30">
        <v>4078.3400000000006</v>
      </c>
      <c r="E44" s="30">
        <f>4059.9675+SUM(E89:E93)</f>
        <v>4589.4875000000002</v>
      </c>
      <c r="F44" s="30">
        <f>4065.8475+SUM(F89:F93)</f>
        <v>4595.3675000000003</v>
      </c>
      <c r="G44" s="20"/>
      <c r="H44" s="4"/>
      <c r="I44" s="4"/>
      <c r="J44" s="4"/>
      <c r="K44" s="40"/>
    </row>
    <row r="45" spans="1:11" s="21" customFormat="1" x14ac:dyDescent="0.3">
      <c r="A45" s="22" t="s">
        <v>82</v>
      </c>
      <c r="B45" s="16" t="s">
        <v>101</v>
      </c>
      <c r="C45" s="16" t="s">
        <v>28</v>
      </c>
      <c r="D45" s="16">
        <v>20</v>
      </c>
      <c r="E45" s="16">
        <v>20</v>
      </c>
      <c r="F45" s="16">
        <v>20</v>
      </c>
      <c r="G45" s="16" t="s">
        <v>61</v>
      </c>
      <c r="H45" s="16">
        <v>20</v>
      </c>
      <c r="I45" s="31">
        <v>42735</v>
      </c>
      <c r="J45" s="31">
        <v>46386</v>
      </c>
      <c r="K45" s="40">
        <v>1</v>
      </c>
    </row>
    <row r="46" spans="1:11" s="21" customFormat="1" x14ac:dyDescent="0.3">
      <c r="A46" s="22" t="s">
        <v>82</v>
      </c>
      <c r="B46" s="16" t="s">
        <v>101</v>
      </c>
      <c r="C46" s="16" t="s">
        <v>29</v>
      </c>
      <c r="D46" s="16">
        <v>2</v>
      </c>
      <c r="E46" s="16">
        <v>2</v>
      </c>
      <c r="F46" s="16">
        <v>2</v>
      </c>
      <c r="G46" s="16" t="s">
        <v>61</v>
      </c>
      <c r="H46" s="16">
        <v>2</v>
      </c>
      <c r="I46" s="31">
        <v>43009</v>
      </c>
      <c r="J46" s="31">
        <v>46387</v>
      </c>
      <c r="K46" s="40">
        <v>2</v>
      </c>
    </row>
    <row r="47" spans="1:11" s="21" customFormat="1" x14ac:dyDescent="0.3">
      <c r="A47" s="22" t="s">
        <v>83</v>
      </c>
      <c r="B47" s="16" t="s">
        <v>100</v>
      </c>
      <c r="C47" s="16" t="s">
        <v>30</v>
      </c>
      <c r="D47" s="16">
        <v>26</v>
      </c>
      <c r="E47" s="16">
        <v>26</v>
      </c>
      <c r="F47" s="16">
        <v>26</v>
      </c>
      <c r="G47" s="16" t="s">
        <v>61</v>
      </c>
      <c r="H47" s="16">
        <v>26</v>
      </c>
      <c r="I47" s="31">
        <v>43282</v>
      </c>
      <c r="J47" s="31">
        <v>45727</v>
      </c>
      <c r="K47" s="40">
        <v>4</v>
      </c>
    </row>
    <row r="48" spans="1:11" s="21" customFormat="1" x14ac:dyDescent="0.3">
      <c r="A48" s="22" t="s">
        <v>84</v>
      </c>
      <c r="B48" s="16" t="s">
        <v>100</v>
      </c>
      <c r="C48" s="16" t="s">
        <v>31</v>
      </c>
      <c r="D48" s="16">
        <v>263</v>
      </c>
      <c r="E48" s="16">
        <v>263</v>
      </c>
      <c r="F48" s="16">
        <v>263</v>
      </c>
      <c r="G48" s="16" t="s">
        <v>61</v>
      </c>
      <c r="H48" s="16">
        <v>263</v>
      </c>
      <c r="I48" s="31">
        <v>41487</v>
      </c>
      <c r="J48" s="31">
        <v>45138</v>
      </c>
      <c r="K48" s="40">
        <v>4</v>
      </c>
    </row>
    <row r="49" spans="1:11" s="21" customFormat="1" x14ac:dyDescent="0.3">
      <c r="A49" s="22" t="s">
        <v>84</v>
      </c>
      <c r="B49" s="16" t="s">
        <v>100</v>
      </c>
      <c r="C49" s="16" t="s">
        <v>32</v>
      </c>
      <c r="D49" s="16">
        <v>263.68</v>
      </c>
      <c r="E49" s="16">
        <v>263.68</v>
      </c>
      <c r="F49" s="16">
        <v>263.68</v>
      </c>
      <c r="G49" s="16" t="s">
        <v>61</v>
      </c>
      <c r="H49" s="16">
        <v>263.68</v>
      </c>
      <c r="I49" s="31">
        <v>41487</v>
      </c>
      <c r="J49" s="31">
        <v>45138</v>
      </c>
      <c r="K49" s="40">
        <v>4</v>
      </c>
    </row>
    <row r="50" spans="1:11" s="21" customFormat="1" x14ac:dyDescent="0.3">
      <c r="A50" s="22" t="s">
        <v>85</v>
      </c>
      <c r="B50" s="16" t="s">
        <v>100</v>
      </c>
      <c r="C50" s="16" t="s">
        <v>33</v>
      </c>
      <c r="D50" s="16">
        <v>103.76</v>
      </c>
      <c r="E50" s="16">
        <v>103.76</v>
      </c>
      <c r="F50" s="16">
        <v>103.76</v>
      </c>
      <c r="G50" s="16" t="s">
        <v>61</v>
      </c>
      <c r="H50" s="16">
        <v>103.76</v>
      </c>
      <c r="I50" s="31">
        <v>41487</v>
      </c>
      <c r="J50" s="31">
        <v>45138</v>
      </c>
      <c r="K50" s="40">
        <v>4</v>
      </c>
    </row>
    <row r="51" spans="1:11" s="21" customFormat="1" x14ac:dyDescent="0.3">
      <c r="A51" s="22" t="s">
        <v>85</v>
      </c>
      <c r="B51" s="16" t="s">
        <v>100</v>
      </c>
      <c r="C51" s="16" t="s">
        <v>34</v>
      </c>
      <c r="D51" s="16">
        <v>95.34</v>
      </c>
      <c r="E51" s="16">
        <v>95.34</v>
      </c>
      <c r="F51" s="16">
        <v>95.34</v>
      </c>
      <c r="G51" s="16" t="s">
        <v>61</v>
      </c>
      <c r="H51" s="16">
        <v>95.34</v>
      </c>
      <c r="I51" s="31">
        <v>41487</v>
      </c>
      <c r="J51" s="31">
        <v>45138</v>
      </c>
      <c r="K51" s="40">
        <v>4</v>
      </c>
    </row>
    <row r="52" spans="1:11" s="21" customFormat="1" x14ac:dyDescent="0.3">
      <c r="A52" s="22" t="s">
        <v>85</v>
      </c>
      <c r="B52" s="16" t="s">
        <v>100</v>
      </c>
      <c r="C52" s="16" t="s">
        <v>35</v>
      </c>
      <c r="D52" s="16">
        <v>96.85</v>
      </c>
      <c r="E52" s="16">
        <v>96.85</v>
      </c>
      <c r="F52" s="16">
        <v>96.85</v>
      </c>
      <c r="G52" s="16" t="s">
        <v>61</v>
      </c>
      <c r="H52" s="16">
        <v>96.85</v>
      </c>
      <c r="I52" s="31">
        <v>41487</v>
      </c>
      <c r="J52" s="31">
        <v>45138</v>
      </c>
      <c r="K52" s="40">
        <v>4</v>
      </c>
    </row>
    <row r="53" spans="1:11" s="21" customFormat="1" x14ac:dyDescent="0.3">
      <c r="A53" s="22" t="s">
        <v>85</v>
      </c>
      <c r="B53" s="16" t="s">
        <v>100</v>
      </c>
      <c r="C53" s="16" t="s">
        <v>36</v>
      </c>
      <c r="D53" s="16">
        <v>102.47</v>
      </c>
      <c r="E53" s="16">
        <v>102.47</v>
      </c>
      <c r="F53" s="16">
        <v>102.47</v>
      </c>
      <c r="G53" s="16" t="s">
        <v>61</v>
      </c>
      <c r="H53" s="16">
        <v>102.47</v>
      </c>
      <c r="I53" s="31">
        <v>41487</v>
      </c>
      <c r="J53" s="31">
        <v>45138</v>
      </c>
      <c r="K53" s="40">
        <v>4</v>
      </c>
    </row>
    <row r="54" spans="1:11" s="21" customFormat="1" x14ac:dyDescent="0.3">
      <c r="A54" s="22" t="s">
        <v>85</v>
      </c>
      <c r="B54" s="16" t="s">
        <v>100</v>
      </c>
      <c r="C54" s="16" t="s">
        <v>37</v>
      </c>
      <c r="D54" s="16">
        <v>103.81</v>
      </c>
      <c r="E54" s="16">
        <v>103.81</v>
      </c>
      <c r="F54" s="16">
        <v>103.81</v>
      </c>
      <c r="G54" s="16" t="s">
        <v>61</v>
      </c>
      <c r="H54" s="16">
        <v>103.81</v>
      </c>
      <c r="I54" s="31">
        <v>41487</v>
      </c>
      <c r="J54" s="31">
        <v>45138</v>
      </c>
      <c r="K54" s="40">
        <v>4</v>
      </c>
    </row>
    <row r="55" spans="1:11" s="21" customFormat="1" x14ac:dyDescent="0.3">
      <c r="A55" s="22" t="s">
        <v>85</v>
      </c>
      <c r="B55" s="16" t="s">
        <v>100</v>
      </c>
      <c r="C55" s="16" t="s">
        <v>38</v>
      </c>
      <c r="D55" s="16">
        <v>100.99</v>
      </c>
      <c r="E55" s="16">
        <v>100.99</v>
      </c>
      <c r="F55" s="16">
        <v>100.99</v>
      </c>
      <c r="G55" s="16" t="s">
        <v>61</v>
      </c>
      <c r="H55" s="16">
        <v>100.99</v>
      </c>
      <c r="I55" s="31">
        <v>41487</v>
      </c>
      <c r="J55" s="31">
        <v>45138</v>
      </c>
      <c r="K55" s="40">
        <v>4</v>
      </c>
    </row>
    <row r="56" spans="1:11" s="21" customFormat="1" x14ac:dyDescent="0.3">
      <c r="A56" s="22" t="s">
        <v>85</v>
      </c>
      <c r="B56" s="16" t="s">
        <v>100</v>
      </c>
      <c r="C56" s="16" t="s">
        <v>39</v>
      </c>
      <c r="D56" s="16">
        <v>97.06</v>
      </c>
      <c r="E56" s="16">
        <v>97.06</v>
      </c>
      <c r="F56" s="16">
        <v>97.06</v>
      </c>
      <c r="G56" s="16" t="s">
        <v>61</v>
      </c>
      <c r="H56" s="16">
        <v>97.06</v>
      </c>
      <c r="I56" s="31">
        <v>41487</v>
      </c>
      <c r="J56" s="31">
        <v>45138</v>
      </c>
      <c r="K56" s="40">
        <v>4</v>
      </c>
    </row>
    <row r="57" spans="1:11" s="21" customFormat="1" x14ac:dyDescent="0.3">
      <c r="A57" s="22" t="s">
        <v>85</v>
      </c>
      <c r="B57" s="16" t="s">
        <v>100</v>
      </c>
      <c r="C57" s="16" t="s">
        <v>40</v>
      </c>
      <c r="D57" s="16">
        <v>101.8</v>
      </c>
      <c r="E57" s="16">
        <v>101.8</v>
      </c>
      <c r="F57" s="16">
        <v>101.8</v>
      </c>
      <c r="G57" s="16" t="s">
        <v>61</v>
      </c>
      <c r="H57" s="16">
        <v>101.8</v>
      </c>
      <c r="I57" s="31">
        <v>41487</v>
      </c>
      <c r="J57" s="31">
        <v>45138</v>
      </c>
      <c r="K57" s="40">
        <v>4</v>
      </c>
    </row>
    <row r="58" spans="1:11" s="21" customFormat="1" x14ac:dyDescent="0.3">
      <c r="A58" s="22" t="s">
        <v>84</v>
      </c>
      <c r="B58" s="16" t="s">
        <v>100</v>
      </c>
      <c r="C58" s="16" t="s">
        <v>41</v>
      </c>
      <c r="D58" s="16">
        <v>49</v>
      </c>
      <c r="E58" s="16">
        <v>49</v>
      </c>
      <c r="F58" s="16">
        <v>49</v>
      </c>
      <c r="G58" s="16" t="s">
        <v>23</v>
      </c>
      <c r="H58" s="16">
        <v>49</v>
      </c>
      <c r="I58" s="31">
        <v>41290</v>
      </c>
      <c r="J58" s="31">
        <v>44941</v>
      </c>
      <c r="K58" s="40">
        <v>4</v>
      </c>
    </row>
    <row r="59" spans="1:11" s="21" customFormat="1" x14ac:dyDescent="0.3">
      <c r="A59" s="22" t="s">
        <v>84</v>
      </c>
      <c r="B59" s="16" t="s">
        <v>100</v>
      </c>
      <c r="C59" s="16" t="s">
        <v>42</v>
      </c>
      <c r="D59" s="16">
        <v>96.43</v>
      </c>
      <c r="E59" s="16">
        <v>96.43</v>
      </c>
      <c r="F59" s="16">
        <v>96.43</v>
      </c>
      <c r="G59" s="16" t="s">
        <v>61</v>
      </c>
      <c r="H59" s="16">
        <v>96.43</v>
      </c>
      <c r="I59" s="31">
        <v>41426</v>
      </c>
      <c r="J59" s="31">
        <v>45077</v>
      </c>
      <c r="K59" s="40">
        <v>4</v>
      </c>
    </row>
    <row r="60" spans="1:11" s="21" customFormat="1" x14ac:dyDescent="0.3">
      <c r="A60" s="22" t="s">
        <v>84</v>
      </c>
      <c r="B60" s="16" t="s">
        <v>100</v>
      </c>
      <c r="C60" s="16" t="s">
        <v>43</v>
      </c>
      <c r="D60" s="16">
        <v>96.91</v>
      </c>
      <c r="E60" s="16">
        <v>96.91</v>
      </c>
      <c r="F60" s="16">
        <v>96.91</v>
      </c>
      <c r="G60" s="16" t="s">
        <v>61</v>
      </c>
      <c r="H60" s="16">
        <v>96.91</v>
      </c>
      <c r="I60" s="31">
        <v>41426</v>
      </c>
      <c r="J60" s="31">
        <v>45077</v>
      </c>
      <c r="K60" s="40">
        <v>4</v>
      </c>
    </row>
    <row r="61" spans="1:11" s="21" customFormat="1" x14ac:dyDescent="0.3">
      <c r="A61" s="22" t="s">
        <v>84</v>
      </c>
      <c r="B61" s="16" t="s">
        <v>100</v>
      </c>
      <c r="C61" s="16" t="s">
        <v>44</v>
      </c>
      <c r="D61" s="16">
        <v>96.65</v>
      </c>
      <c r="E61" s="16">
        <v>96.65</v>
      </c>
      <c r="F61" s="16">
        <v>96.65</v>
      </c>
      <c r="G61" s="16" t="s">
        <v>61</v>
      </c>
      <c r="H61" s="16">
        <v>96.65</v>
      </c>
      <c r="I61" s="31">
        <v>41426</v>
      </c>
      <c r="J61" s="31">
        <v>45077</v>
      </c>
      <c r="K61" s="40">
        <v>4</v>
      </c>
    </row>
    <row r="62" spans="1:11" s="21" customFormat="1" x14ac:dyDescent="0.3">
      <c r="A62" s="22" t="s">
        <v>84</v>
      </c>
      <c r="B62" s="16" t="s">
        <v>100</v>
      </c>
      <c r="C62" s="16" t="s">
        <v>45</v>
      </c>
      <c r="D62" s="16">
        <v>96.49</v>
      </c>
      <c r="E62" s="16">
        <v>96.49</v>
      </c>
      <c r="F62" s="16">
        <v>96.49</v>
      </c>
      <c r="G62" s="16" t="s">
        <v>61</v>
      </c>
      <c r="H62" s="16">
        <v>96.49</v>
      </c>
      <c r="I62" s="31">
        <v>41426</v>
      </c>
      <c r="J62" s="31">
        <v>45077</v>
      </c>
      <c r="K62" s="40">
        <v>4</v>
      </c>
    </row>
    <row r="63" spans="1:11" s="21" customFormat="1" x14ac:dyDescent="0.3">
      <c r="A63" s="22" t="s">
        <v>84</v>
      </c>
      <c r="B63" s="16" t="s">
        <v>100</v>
      </c>
      <c r="C63" s="16" t="s">
        <v>46</v>
      </c>
      <c r="D63" s="16">
        <v>96.65</v>
      </c>
      <c r="E63" s="16">
        <v>96.65</v>
      </c>
      <c r="F63" s="16">
        <v>96.65</v>
      </c>
      <c r="G63" s="16" t="s">
        <v>61</v>
      </c>
      <c r="H63" s="16">
        <v>96.65</v>
      </c>
      <c r="I63" s="31">
        <v>41426</v>
      </c>
      <c r="J63" s="31">
        <v>45077</v>
      </c>
      <c r="K63" s="40">
        <v>4</v>
      </c>
    </row>
    <row r="64" spans="1:11" s="21" customFormat="1" x14ac:dyDescent="0.3">
      <c r="A64" s="22" t="s">
        <v>86</v>
      </c>
      <c r="B64" s="16" t="s">
        <v>101</v>
      </c>
      <c r="C64" s="16" t="s">
        <v>47</v>
      </c>
      <c r="D64" s="16">
        <v>47</v>
      </c>
      <c r="E64" s="16">
        <v>47</v>
      </c>
      <c r="F64" s="16">
        <v>47</v>
      </c>
      <c r="G64" s="16" t="s">
        <v>61</v>
      </c>
      <c r="H64" s="16">
        <v>47</v>
      </c>
      <c r="I64" s="31">
        <v>39282</v>
      </c>
      <c r="J64" s="31" t="s">
        <v>62</v>
      </c>
      <c r="K64" s="40">
        <v>4</v>
      </c>
    </row>
    <row r="65" spans="1:11" s="21" customFormat="1" x14ac:dyDescent="0.3">
      <c r="A65" s="22" t="s">
        <v>86</v>
      </c>
      <c r="B65" s="16" t="s">
        <v>101</v>
      </c>
      <c r="C65" s="16" t="s">
        <v>48</v>
      </c>
      <c r="D65" s="16">
        <v>47.11</v>
      </c>
      <c r="E65" s="16">
        <v>47.11</v>
      </c>
      <c r="F65" s="16">
        <v>47.11</v>
      </c>
      <c r="G65" s="16" t="s">
        <v>61</v>
      </c>
      <c r="H65" s="16">
        <v>47.11</v>
      </c>
      <c r="I65" s="31">
        <v>39283</v>
      </c>
      <c r="J65" s="31" t="s">
        <v>62</v>
      </c>
      <c r="K65" s="40">
        <v>4</v>
      </c>
    </row>
    <row r="66" spans="1:11" s="21" customFormat="1" x14ac:dyDescent="0.3">
      <c r="A66" s="22" t="s">
        <v>86</v>
      </c>
      <c r="B66" s="16" t="s">
        <v>101</v>
      </c>
      <c r="C66" s="16" t="s">
        <v>49</v>
      </c>
      <c r="D66" s="16">
        <v>45.64</v>
      </c>
      <c r="E66" s="16">
        <v>45.64</v>
      </c>
      <c r="F66" s="16">
        <v>45.64</v>
      </c>
      <c r="G66" s="16" t="s">
        <v>61</v>
      </c>
      <c r="H66" s="16">
        <v>45.64</v>
      </c>
      <c r="I66" s="31">
        <v>39280</v>
      </c>
      <c r="J66" s="31" t="s">
        <v>62</v>
      </c>
      <c r="K66" s="40">
        <v>4</v>
      </c>
    </row>
    <row r="67" spans="1:11" s="21" customFormat="1" x14ac:dyDescent="0.3">
      <c r="A67" s="22" t="s">
        <v>87</v>
      </c>
      <c r="B67" s="16" t="s">
        <v>101</v>
      </c>
      <c r="C67" s="16" t="s">
        <v>50</v>
      </c>
      <c r="D67" s="16">
        <v>47.2</v>
      </c>
      <c r="E67" s="16">
        <v>47.2</v>
      </c>
      <c r="F67" s="16">
        <v>47.2</v>
      </c>
      <c r="G67" s="16" t="s">
        <v>23</v>
      </c>
      <c r="H67" s="16">
        <v>47.2</v>
      </c>
      <c r="I67" s="31">
        <v>40026</v>
      </c>
      <c r="J67" s="31" t="s">
        <v>62</v>
      </c>
      <c r="K67" s="40">
        <v>4</v>
      </c>
    </row>
    <row r="68" spans="1:11" s="21" customFormat="1" x14ac:dyDescent="0.3">
      <c r="A68" s="22" t="s">
        <v>86</v>
      </c>
      <c r="B68" s="16" t="s">
        <v>101</v>
      </c>
      <c r="C68" s="16" t="s">
        <v>51</v>
      </c>
      <c r="D68" s="16">
        <v>46</v>
      </c>
      <c r="E68" s="16">
        <v>46</v>
      </c>
      <c r="F68" s="16">
        <v>46</v>
      </c>
      <c r="G68" s="16" t="s">
        <v>61</v>
      </c>
      <c r="H68" s="16">
        <v>46</v>
      </c>
      <c r="I68" s="31">
        <v>39282</v>
      </c>
      <c r="J68" s="31" t="s">
        <v>62</v>
      </c>
      <c r="K68" s="40">
        <v>4</v>
      </c>
    </row>
    <row r="69" spans="1:11" s="21" customFormat="1" x14ac:dyDescent="0.3">
      <c r="A69" s="22" t="s">
        <v>88</v>
      </c>
      <c r="B69" s="16" t="s">
        <v>101</v>
      </c>
      <c r="C69" s="16" t="s">
        <v>52</v>
      </c>
      <c r="D69" s="16">
        <v>10</v>
      </c>
      <c r="E69" s="16">
        <v>10</v>
      </c>
      <c r="F69" s="16">
        <v>10</v>
      </c>
      <c r="G69" s="16" t="s">
        <v>61</v>
      </c>
      <c r="H69" s="16">
        <v>10</v>
      </c>
      <c r="I69" s="31">
        <v>42917</v>
      </c>
      <c r="J69" s="31">
        <v>46568</v>
      </c>
      <c r="K69" s="40">
        <v>1</v>
      </c>
    </row>
    <row r="70" spans="1:11" s="21" customFormat="1" x14ac:dyDescent="0.3">
      <c r="A70" s="22" t="s">
        <v>88</v>
      </c>
      <c r="B70" s="16" t="s">
        <v>101</v>
      </c>
      <c r="C70" s="16" t="s">
        <v>53</v>
      </c>
      <c r="D70" s="16">
        <v>10</v>
      </c>
      <c r="E70" s="16">
        <v>10</v>
      </c>
      <c r="F70" s="16">
        <v>10</v>
      </c>
      <c r="G70" s="16" t="s">
        <v>61</v>
      </c>
      <c r="H70" s="16">
        <v>10</v>
      </c>
      <c r="I70" s="31">
        <v>42917</v>
      </c>
      <c r="J70" s="31">
        <v>46568</v>
      </c>
      <c r="K70" s="40">
        <v>1</v>
      </c>
    </row>
    <row r="71" spans="1:11" s="21" customFormat="1" x14ac:dyDescent="0.3">
      <c r="A71" s="22" t="s">
        <v>89</v>
      </c>
      <c r="B71" s="16" t="s">
        <v>101</v>
      </c>
      <c r="C71" s="16" t="s">
        <v>54</v>
      </c>
      <c r="D71" s="16"/>
      <c r="E71" s="16"/>
      <c r="F71" s="16"/>
      <c r="G71" s="16" t="s">
        <v>61</v>
      </c>
      <c r="H71" s="16">
        <v>0</v>
      </c>
      <c r="I71" s="31">
        <v>42186</v>
      </c>
      <c r="J71" s="31">
        <v>44742</v>
      </c>
      <c r="K71" s="40">
        <v>4</v>
      </c>
    </row>
    <row r="72" spans="1:11" s="21" customFormat="1" x14ac:dyDescent="0.3">
      <c r="A72" s="22" t="s">
        <v>90</v>
      </c>
      <c r="B72" s="16" t="s">
        <v>101</v>
      </c>
      <c r="C72" s="16" t="s">
        <v>55</v>
      </c>
      <c r="D72" s="16">
        <v>2.87</v>
      </c>
      <c r="E72" s="16">
        <v>1.39</v>
      </c>
      <c r="F72" s="16">
        <v>3.47</v>
      </c>
      <c r="G72" s="16" t="s">
        <v>61</v>
      </c>
      <c r="H72" s="16">
        <v>2.81</v>
      </c>
      <c r="I72" s="31">
        <v>32140</v>
      </c>
      <c r="J72" s="31">
        <v>46265</v>
      </c>
      <c r="K72" s="40">
        <v>4</v>
      </c>
    </row>
    <row r="73" spans="1:11" s="21" customFormat="1" x14ac:dyDescent="0.3">
      <c r="A73" s="22" t="s">
        <v>91</v>
      </c>
      <c r="B73" s="16" t="s">
        <v>101</v>
      </c>
      <c r="C73" s="16" t="s">
        <v>57</v>
      </c>
      <c r="D73" s="16">
        <v>3.31</v>
      </c>
      <c r="E73" s="16">
        <v>5.48</v>
      </c>
      <c r="F73" s="16">
        <v>6.03</v>
      </c>
      <c r="G73" s="16" t="s">
        <v>61</v>
      </c>
      <c r="H73" s="16">
        <v>4.2699999999999996</v>
      </c>
      <c r="I73" s="31">
        <v>42370</v>
      </c>
      <c r="J73" s="31">
        <v>44926</v>
      </c>
      <c r="K73" s="40">
        <v>4</v>
      </c>
    </row>
    <row r="74" spans="1:11" s="21" customFormat="1" x14ac:dyDescent="0.3">
      <c r="A74" s="22" t="s">
        <v>91</v>
      </c>
      <c r="B74" s="16" t="s">
        <v>101</v>
      </c>
      <c r="C74" s="16" t="s">
        <v>58</v>
      </c>
      <c r="D74" s="16"/>
      <c r="E74" s="16"/>
      <c r="F74" s="16"/>
      <c r="G74" s="16" t="s">
        <v>13</v>
      </c>
      <c r="H74" s="16"/>
      <c r="I74" s="31">
        <v>42186</v>
      </c>
      <c r="J74" s="31">
        <v>44742.999988425923</v>
      </c>
      <c r="K74" s="40">
        <v>4</v>
      </c>
    </row>
    <row r="75" spans="1:11" s="21" customFormat="1" x14ac:dyDescent="0.3">
      <c r="A75" s="22" t="s">
        <v>91</v>
      </c>
      <c r="B75" s="16" t="s">
        <v>101</v>
      </c>
      <c r="C75" s="16" t="s">
        <v>59</v>
      </c>
      <c r="D75" s="16">
        <v>11.26</v>
      </c>
      <c r="E75" s="16">
        <v>12.56</v>
      </c>
      <c r="F75" s="16">
        <v>13.92</v>
      </c>
      <c r="G75" s="16" t="s">
        <v>23</v>
      </c>
      <c r="H75" s="16">
        <v>13.91</v>
      </c>
      <c r="I75" s="31">
        <v>42461</v>
      </c>
      <c r="J75" s="31">
        <v>45016</v>
      </c>
      <c r="K75" s="40">
        <v>4</v>
      </c>
    </row>
    <row r="76" spans="1:11" s="21" customFormat="1" x14ac:dyDescent="0.3">
      <c r="A76" s="22" t="s">
        <v>91</v>
      </c>
      <c r="B76" s="16" t="s">
        <v>101</v>
      </c>
      <c r="C76" s="16" t="s">
        <v>60</v>
      </c>
      <c r="D76" s="16"/>
      <c r="E76" s="16"/>
      <c r="F76" s="16"/>
      <c r="G76" s="16" t="s">
        <v>13</v>
      </c>
      <c r="H76" s="16"/>
      <c r="I76" s="31">
        <v>42186</v>
      </c>
      <c r="J76" s="31">
        <v>44742.999988425923</v>
      </c>
      <c r="K76" s="40">
        <v>4</v>
      </c>
    </row>
    <row r="77" spans="1:11" s="21" customFormat="1" x14ac:dyDescent="0.3">
      <c r="A77" s="22" t="s">
        <v>104</v>
      </c>
      <c r="B77" s="16" t="s">
        <v>101</v>
      </c>
      <c r="C77" s="16" t="s">
        <v>109</v>
      </c>
      <c r="D77" s="16">
        <v>674.7</v>
      </c>
      <c r="E77" s="16">
        <v>674.7</v>
      </c>
      <c r="F77" s="16">
        <v>674.7</v>
      </c>
      <c r="G77" s="16" t="s">
        <v>61</v>
      </c>
      <c r="H77" s="16">
        <v>674.7</v>
      </c>
      <c r="I77" s="31">
        <v>43983</v>
      </c>
      <c r="J77" s="31">
        <v>51287</v>
      </c>
      <c r="K77" s="40">
        <v>4</v>
      </c>
    </row>
    <row r="78" spans="1:11" s="21" customFormat="1" x14ac:dyDescent="0.3">
      <c r="A78" s="22" t="s">
        <v>104</v>
      </c>
      <c r="B78" s="16" t="s">
        <v>101</v>
      </c>
      <c r="C78" s="16" t="s">
        <v>110</v>
      </c>
      <c r="D78" s="16">
        <v>673.8</v>
      </c>
      <c r="E78" s="16">
        <v>673.8</v>
      </c>
      <c r="F78" s="16">
        <v>673.8</v>
      </c>
      <c r="G78" s="16" t="s">
        <v>61</v>
      </c>
      <c r="H78" s="16">
        <v>673.8</v>
      </c>
      <c r="I78" s="31">
        <v>43952</v>
      </c>
      <c r="J78" s="31">
        <v>51256</v>
      </c>
      <c r="K78" s="40">
        <v>4</v>
      </c>
    </row>
    <row r="79" spans="1:11" s="21" customFormat="1" x14ac:dyDescent="0.3">
      <c r="A79" s="22" t="s">
        <v>104</v>
      </c>
      <c r="B79" s="16" t="s">
        <v>101</v>
      </c>
      <c r="C79" s="16" t="s">
        <v>113</v>
      </c>
      <c r="D79" s="16">
        <v>49</v>
      </c>
      <c r="E79" s="16">
        <v>49</v>
      </c>
      <c r="F79" s="16">
        <v>49</v>
      </c>
      <c r="G79" s="16" t="s">
        <v>61</v>
      </c>
      <c r="H79" s="16">
        <v>49</v>
      </c>
      <c r="I79" s="31">
        <v>44013</v>
      </c>
      <c r="J79" s="31">
        <v>51317</v>
      </c>
      <c r="K79" s="40">
        <v>4</v>
      </c>
    </row>
    <row r="80" spans="1:11" s="21" customFormat="1" x14ac:dyDescent="0.3">
      <c r="A80" s="22" t="s">
        <v>104</v>
      </c>
      <c r="B80" s="16" t="s">
        <v>101</v>
      </c>
      <c r="C80" s="16" t="s">
        <v>114</v>
      </c>
      <c r="D80" s="16">
        <v>49</v>
      </c>
      <c r="E80" s="16">
        <v>49</v>
      </c>
      <c r="F80" s="16">
        <v>49</v>
      </c>
      <c r="G80" s="16" t="s">
        <v>61</v>
      </c>
      <c r="H80" s="16">
        <v>49</v>
      </c>
      <c r="I80" s="31">
        <v>44013</v>
      </c>
      <c r="J80" s="31">
        <v>51317</v>
      </c>
      <c r="K80" s="40">
        <v>4</v>
      </c>
    </row>
    <row r="81" spans="1:11" s="21" customFormat="1" x14ac:dyDescent="0.3">
      <c r="A81" s="22" t="s">
        <v>104</v>
      </c>
      <c r="B81" s="16" t="s">
        <v>101</v>
      </c>
      <c r="C81" s="16" t="s">
        <v>125</v>
      </c>
      <c r="D81" s="16">
        <v>100</v>
      </c>
      <c r="E81" s="16">
        <v>100</v>
      </c>
      <c r="F81" s="16">
        <v>100</v>
      </c>
      <c r="G81" s="16" t="s">
        <v>61</v>
      </c>
      <c r="H81" s="16">
        <v>100</v>
      </c>
      <c r="I81" s="31">
        <v>44197</v>
      </c>
      <c r="J81" s="31">
        <v>51501</v>
      </c>
      <c r="K81" s="40">
        <v>1</v>
      </c>
    </row>
    <row r="82" spans="1:11" s="21" customFormat="1" x14ac:dyDescent="0.3">
      <c r="A82" s="22" t="s">
        <v>105</v>
      </c>
      <c r="B82" s="16" t="s">
        <v>101</v>
      </c>
      <c r="C82" s="28" t="s">
        <v>126</v>
      </c>
      <c r="D82" s="16">
        <v>100</v>
      </c>
      <c r="E82" s="16">
        <v>100</v>
      </c>
      <c r="F82" s="16">
        <v>100</v>
      </c>
      <c r="G82" s="16" t="s">
        <v>23</v>
      </c>
      <c r="H82" s="16">
        <v>100</v>
      </c>
      <c r="I82" s="31">
        <v>44378</v>
      </c>
      <c r="J82" s="31">
        <v>51560</v>
      </c>
      <c r="K82" s="40">
        <v>2</v>
      </c>
    </row>
    <row r="83" spans="1:11" s="21" customFormat="1" x14ac:dyDescent="0.3">
      <c r="A83" s="23" t="s">
        <v>106</v>
      </c>
      <c r="B83" s="28" t="s">
        <v>101</v>
      </c>
      <c r="C83" s="28" t="s">
        <v>127</v>
      </c>
      <c r="D83" s="28">
        <v>10</v>
      </c>
      <c r="E83" s="28">
        <v>10</v>
      </c>
      <c r="F83" s="28">
        <v>10</v>
      </c>
      <c r="G83" s="28" t="s">
        <v>23</v>
      </c>
      <c r="H83" s="28">
        <v>10</v>
      </c>
      <c r="I83" s="32">
        <v>44287</v>
      </c>
      <c r="J83" s="32">
        <v>51470</v>
      </c>
      <c r="K83" s="40">
        <v>1</v>
      </c>
    </row>
    <row r="84" spans="1:11" s="21" customFormat="1" x14ac:dyDescent="0.3">
      <c r="A84" s="23" t="s">
        <v>106</v>
      </c>
      <c r="B84" s="28" t="s">
        <v>101</v>
      </c>
      <c r="C84" s="28" t="s">
        <v>128</v>
      </c>
      <c r="D84" s="28">
        <v>11</v>
      </c>
      <c r="E84" s="28">
        <v>11</v>
      </c>
      <c r="F84" s="28">
        <v>11</v>
      </c>
      <c r="G84" s="28" t="s">
        <v>23</v>
      </c>
      <c r="H84" s="28">
        <v>11</v>
      </c>
      <c r="I84" s="32">
        <v>44348</v>
      </c>
      <c r="J84" s="32">
        <v>51560</v>
      </c>
      <c r="K84" s="40">
        <v>2</v>
      </c>
    </row>
    <row r="85" spans="1:11" s="21" customFormat="1" x14ac:dyDescent="0.3">
      <c r="A85" s="23" t="s">
        <v>116</v>
      </c>
      <c r="B85" s="28"/>
      <c r="C85" s="28" t="s">
        <v>56</v>
      </c>
      <c r="D85" s="28">
        <v>100</v>
      </c>
      <c r="E85" s="28">
        <v>100</v>
      </c>
      <c r="F85" s="28">
        <v>100</v>
      </c>
      <c r="G85" s="28" t="s">
        <v>13</v>
      </c>
      <c r="H85" s="28"/>
      <c r="I85" s="32">
        <v>44197</v>
      </c>
      <c r="J85" s="32">
        <v>45292</v>
      </c>
      <c r="K85" s="40">
        <v>4</v>
      </c>
    </row>
    <row r="86" spans="1:11" s="21" customFormat="1" x14ac:dyDescent="0.3">
      <c r="A86" s="23" t="s">
        <v>97</v>
      </c>
      <c r="B86" s="28" t="s">
        <v>101</v>
      </c>
      <c r="C86" s="28" t="s">
        <v>111</v>
      </c>
      <c r="D86" s="28">
        <v>21.99</v>
      </c>
      <c r="E86" s="28">
        <v>21.8</v>
      </c>
      <c r="F86" s="28">
        <v>21.99</v>
      </c>
      <c r="G86" s="28" t="s">
        <v>23</v>
      </c>
      <c r="H86" s="28">
        <v>22</v>
      </c>
      <c r="I86" s="32">
        <v>43831</v>
      </c>
      <c r="J86" s="32">
        <v>46387</v>
      </c>
      <c r="K86" s="40">
        <v>4</v>
      </c>
    </row>
    <row r="87" spans="1:11" s="21" customFormat="1" x14ac:dyDescent="0.3">
      <c r="A87" s="23" t="s">
        <v>124</v>
      </c>
      <c r="B87" s="28" t="s">
        <v>101</v>
      </c>
      <c r="C87" s="28" t="s">
        <v>115</v>
      </c>
      <c r="D87" s="28">
        <v>16.920000000000002</v>
      </c>
      <c r="E87" s="28">
        <v>16.64</v>
      </c>
      <c r="F87" s="28">
        <v>18.34</v>
      </c>
      <c r="G87" s="28" t="s">
        <v>23</v>
      </c>
      <c r="H87" s="28">
        <v>17.21</v>
      </c>
      <c r="I87" s="32">
        <v>44075</v>
      </c>
      <c r="J87" s="32">
        <v>46387</v>
      </c>
      <c r="K87" s="40">
        <v>4</v>
      </c>
    </row>
    <row r="88" spans="1:11" x14ac:dyDescent="0.3">
      <c r="A88" s="47" t="s">
        <v>188</v>
      </c>
      <c r="B88" s="35"/>
      <c r="C88" s="38"/>
      <c r="D88" s="10"/>
      <c r="E88" s="10"/>
      <c r="F88" s="10"/>
      <c r="G88" s="10"/>
      <c r="H88" s="10"/>
      <c r="I88" s="33"/>
      <c r="J88" s="6"/>
      <c r="K88" s="41"/>
    </row>
    <row r="89" spans="1:11" s="21" customFormat="1" x14ac:dyDescent="0.3">
      <c r="A89" s="23" t="s">
        <v>170</v>
      </c>
      <c r="B89" s="28"/>
      <c r="C89" s="28" t="s">
        <v>31</v>
      </c>
      <c r="D89" s="28"/>
      <c r="E89" s="28">
        <v>11.31</v>
      </c>
      <c r="F89" s="28">
        <v>11.31</v>
      </c>
      <c r="G89" s="28" t="s">
        <v>61</v>
      </c>
      <c r="H89" s="28">
        <v>11.31</v>
      </c>
      <c r="I89" s="32">
        <v>44440</v>
      </c>
      <c r="J89" s="32">
        <v>45138</v>
      </c>
      <c r="K89" s="46">
        <v>4</v>
      </c>
    </row>
    <row r="90" spans="1:11" s="21" customFormat="1" x14ac:dyDescent="0.3">
      <c r="A90" s="23" t="s">
        <v>170</v>
      </c>
      <c r="B90" s="28"/>
      <c r="C90" s="28" t="s">
        <v>32</v>
      </c>
      <c r="D90" s="28"/>
      <c r="E90" s="28">
        <v>8.06</v>
      </c>
      <c r="F90" s="28">
        <v>8.06</v>
      </c>
      <c r="G90" s="28" t="s">
        <v>61</v>
      </c>
      <c r="H90" s="28">
        <v>8.06</v>
      </c>
      <c r="I90" s="32">
        <v>44440</v>
      </c>
      <c r="J90" s="32">
        <v>45138</v>
      </c>
      <c r="K90" s="46">
        <v>4</v>
      </c>
    </row>
    <row r="91" spans="1:11" s="21" customFormat="1" x14ac:dyDescent="0.3">
      <c r="A91" s="23" t="s">
        <v>171</v>
      </c>
      <c r="B91" s="28"/>
      <c r="C91" s="28" t="s">
        <v>54</v>
      </c>
      <c r="D91" s="28"/>
      <c r="E91" s="28">
        <v>305</v>
      </c>
      <c r="F91" s="28">
        <v>305</v>
      </c>
      <c r="G91" s="28" t="s">
        <v>61</v>
      </c>
      <c r="H91" s="28">
        <v>305</v>
      </c>
      <c r="I91" s="32">
        <v>44743</v>
      </c>
      <c r="J91" s="32">
        <v>45199</v>
      </c>
      <c r="K91" s="46">
        <v>4</v>
      </c>
    </row>
    <row r="92" spans="1:11" s="21" customFormat="1" x14ac:dyDescent="0.3">
      <c r="A92" s="23" t="s">
        <v>171</v>
      </c>
      <c r="B92" s="28"/>
      <c r="C92" s="28" t="s">
        <v>60</v>
      </c>
      <c r="D92" s="28"/>
      <c r="E92" s="28">
        <v>34</v>
      </c>
      <c r="F92" s="28">
        <v>34</v>
      </c>
      <c r="G92" s="28" t="s">
        <v>13</v>
      </c>
      <c r="H92" s="28">
        <v>33.75</v>
      </c>
      <c r="I92" s="32">
        <v>44743</v>
      </c>
      <c r="J92" s="32">
        <v>45291</v>
      </c>
      <c r="K92" s="46">
        <v>4</v>
      </c>
    </row>
    <row r="93" spans="1:11" s="21" customFormat="1" x14ac:dyDescent="0.3">
      <c r="A93" s="23" t="s">
        <v>172</v>
      </c>
      <c r="B93" s="28"/>
      <c r="C93" s="28" t="s">
        <v>173</v>
      </c>
      <c r="D93" s="28"/>
      <c r="E93" s="28">
        <v>171.15</v>
      </c>
      <c r="F93" s="28">
        <v>171.15</v>
      </c>
      <c r="G93" s="28" t="s">
        <v>13</v>
      </c>
      <c r="H93" s="28"/>
      <c r="I93" s="32">
        <v>44866</v>
      </c>
      <c r="J93" s="32">
        <v>46783</v>
      </c>
      <c r="K93" s="46">
        <v>4</v>
      </c>
    </row>
    <row r="94" spans="1:11" s="21" customFormat="1" x14ac:dyDescent="0.3">
      <c r="A94" s="27"/>
      <c r="B94" s="16"/>
      <c r="C94" s="16"/>
      <c r="D94" s="16"/>
      <c r="E94" s="16"/>
      <c r="F94" s="16"/>
      <c r="G94" s="16"/>
      <c r="H94" s="16"/>
      <c r="I94" s="31"/>
      <c r="J94" s="31"/>
      <c r="K94" s="40"/>
    </row>
    <row r="95" spans="1:11" s="24" customFormat="1" x14ac:dyDescent="0.3">
      <c r="A95" s="34" t="s">
        <v>129</v>
      </c>
      <c r="B95" s="28"/>
      <c r="C95" s="28"/>
      <c r="D95" s="28"/>
      <c r="E95" s="28"/>
      <c r="F95" s="28"/>
      <c r="G95" s="28"/>
      <c r="H95" s="28"/>
      <c r="I95" s="32"/>
      <c r="J95" s="32"/>
      <c r="K95" s="40"/>
    </row>
    <row r="96" spans="1:11" s="24" customFormat="1" x14ac:dyDescent="0.3">
      <c r="A96" s="23" t="s">
        <v>149</v>
      </c>
      <c r="B96" s="28" t="s">
        <v>101</v>
      </c>
      <c r="C96" s="28" t="s">
        <v>144</v>
      </c>
      <c r="D96" s="28">
        <v>5</v>
      </c>
      <c r="E96" s="28">
        <v>5</v>
      </c>
      <c r="F96" s="28">
        <v>5</v>
      </c>
      <c r="G96" s="28" t="s">
        <v>13</v>
      </c>
      <c r="H96" s="28"/>
      <c r="I96" s="32">
        <v>44562</v>
      </c>
      <c r="J96" s="32">
        <v>44926</v>
      </c>
      <c r="K96" s="41" t="s">
        <v>157</v>
      </c>
    </row>
    <row r="97" spans="1:11" s="21" customFormat="1" x14ac:dyDescent="0.3">
      <c r="A97" s="23" t="s">
        <v>149</v>
      </c>
      <c r="B97" s="16" t="s">
        <v>101</v>
      </c>
      <c r="C97" s="16" t="s">
        <v>145</v>
      </c>
      <c r="D97" s="16">
        <v>5</v>
      </c>
      <c r="E97" s="16">
        <v>5</v>
      </c>
      <c r="F97" s="16">
        <v>5</v>
      </c>
      <c r="G97" s="16" t="s">
        <v>61</v>
      </c>
      <c r="H97" s="16">
        <v>5</v>
      </c>
      <c r="I97" s="31">
        <v>44562</v>
      </c>
      <c r="J97" s="31">
        <v>44926</v>
      </c>
      <c r="K97" s="41" t="s">
        <v>157</v>
      </c>
    </row>
    <row r="98" spans="1:11" s="24" customFormat="1" x14ac:dyDescent="0.3">
      <c r="A98" s="23" t="s">
        <v>149</v>
      </c>
      <c r="B98" s="28" t="s">
        <v>101</v>
      </c>
      <c r="C98" s="28" t="s">
        <v>146</v>
      </c>
      <c r="D98" s="28">
        <v>31</v>
      </c>
      <c r="E98" s="28">
        <v>21</v>
      </c>
      <c r="F98" s="28">
        <v>21</v>
      </c>
      <c r="G98" s="28" t="s">
        <v>13</v>
      </c>
      <c r="H98" s="28"/>
      <c r="I98" s="32">
        <v>44562</v>
      </c>
      <c r="J98" s="32">
        <v>44926</v>
      </c>
      <c r="K98" s="41" t="s">
        <v>157</v>
      </c>
    </row>
    <row r="99" spans="1:11" s="24" customFormat="1" x14ac:dyDescent="0.3">
      <c r="A99" s="23" t="s">
        <v>149</v>
      </c>
      <c r="B99" s="28"/>
      <c r="C99" s="28" t="s">
        <v>147</v>
      </c>
      <c r="D99" s="28">
        <v>44</v>
      </c>
      <c r="E99" s="28">
        <v>35.75</v>
      </c>
      <c r="F99" s="28">
        <v>35.75</v>
      </c>
      <c r="G99" s="28" t="s">
        <v>13</v>
      </c>
      <c r="H99" s="28"/>
      <c r="I99" s="32">
        <v>44562</v>
      </c>
      <c r="J99" s="32">
        <v>44926</v>
      </c>
      <c r="K99" s="41" t="s">
        <v>157</v>
      </c>
    </row>
    <row r="100" spans="1:11" s="24" customFormat="1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/>
    </row>
    <row r="102" spans="1:11" ht="18" x14ac:dyDescent="0.35">
      <c r="A102" s="2" t="s">
        <v>107</v>
      </c>
      <c r="B102" s="2"/>
    </row>
    <row r="103" spans="1:11" x14ac:dyDescent="0.3">
      <c r="D103" s="3" t="s">
        <v>165</v>
      </c>
      <c r="E103" s="3" t="s">
        <v>166</v>
      </c>
      <c r="F103" s="3" t="s">
        <v>167</v>
      </c>
    </row>
    <row r="104" spans="1:11" ht="66.599999999999994" x14ac:dyDescent="0.3">
      <c r="A104" s="4" t="s">
        <v>76</v>
      </c>
      <c r="B104" s="4" t="s">
        <v>99</v>
      </c>
      <c r="C104" s="4" t="s">
        <v>1</v>
      </c>
      <c r="D104" s="4" t="s">
        <v>2</v>
      </c>
      <c r="E104" s="4" t="s">
        <v>2</v>
      </c>
      <c r="F104" s="4" t="s">
        <v>2</v>
      </c>
      <c r="G104" s="4" t="s">
        <v>3</v>
      </c>
      <c r="H104" s="4" t="s">
        <v>118</v>
      </c>
      <c r="I104" s="4" t="s">
        <v>5</v>
      </c>
      <c r="J104" s="4" t="s">
        <v>6</v>
      </c>
      <c r="K104" s="39" t="s">
        <v>156</v>
      </c>
    </row>
    <row r="105" spans="1:11" x14ac:dyDescent="0.3">
      <c r="A105" s="4"/>
      <c r="B105" s="4"/>
      <c r="C105" s="4"/>
      <c r="D105" s="18">
        <v>974.41250000000002</v>
      </c>
      <c r="E105" s="18">
        <f>1009.90975+SUM(E124:E126)</f>
        <v>1071.3497500000001</v>
      </c>
      <c r="F105" s="18">
        <f>1007.884+SUM(F124:F126)</f>
        <v>1069.3240000000001</v>
      </c>
      <c r="G105" s="4"/>
      <c r="H105" s="4"/>
      <c r="I105" s="4"/>
      <c r="J105" s="4"/>
      <c r="K105" s="40"/>
    </row>
    <row r="106" spans="1:11" x14ac:dyDescent="0.3">
      <c r="A106" s="22" t="s">
        <v>92</v>
      </c>
      <c r="B106" s="16" t="s">
        <v>100</v>
      </c>
      <c r="C106" s="16" t="s">
        <v>63</v>
      </c>
      <c r="D106" s="16">
        <v>48.71</v>
      </c>
      <c r="E106" s="16">
        <v>48.71</v>
      </c>
      <c r="F106" s="16">
        <v>48.71</v>
      </c>
      <c r="G106" s="16" t="s">
        <v>64</v>
      </c>
      <c r="H106" s="16">
        <v>48.71</v>
      </c>
      <c r="I106" s="31">
        <v>41760</v>
      </c>
      <c r="J106" s="31">
        <v>51135</v>
      </c>
      <c r="K106" s="40">
        <v>4</v>
      </c>
    </row>
    <row r="107" spans="1:11" x14ac:dyDescent="0.3">
      <c r="A107" s="22" t="s">
        <v>93</v>
      </c>
      <c r="B107" s="16" t="s">
        <v>100</v>
      </c>
      <c r="C107" s="16" t="s">
        <v>65</v>
      </c>
      <c r="D107" s="16">
        <v>106</v>
      </c>
      <c r="E107" s="16">
        <v>106</v>
      </c>
      <c r="F107" s="16">
        <v>106</v>
      </c>
      <c r="G107" s="16" t="s">
        <v>64</v>
      </c>
      <c r="H107" s="16">
        <v>106</v>
      </c>
      <c r="I107" s="31">
        <v>42887</v>
      </c>
      <c r="J107" s="31">
        <v>50405</v>
      </c>
      <c r="K107" s="40">
        <v>4</v>
      </c>
    </row>
    <row r="108" spans="1:11" x14ac:dyDescent="0.3">
      <c r="A108" s="22" t="s">
        <v>93</v>
      </c>
      <c r="B108" s="16" t="s">
        <v>100</v>
      </c>
      <c r="C108" s="16" t="s">
        <v>66</v>
      </c>
      <c r="D108" s="16">
        <v>106</v>
      </c>
      <c r="E108" s="16">
        <v>106</v>
      </c>
      <c r="F108" s="16">
        <v>106</v>
      </c>
      <c r="G108" s="16" t="s">
        <v>64</v>
      </c>
      <c r="H108" s="16">
        <v>106</v>
      </c>
      <c r="I108" s="31">
        <v>42887</v>
      </c>
      <c r="J108" s="31">
        <v>50405</v>
      </c>
      <c r="K108" s="40">
        <v>4</v>
      </c>
    </row>
    <row r="109" spans="1:11" x14ac:dyDescent="0.3">
      <c r="A109" s="22" t="s">
        <v>93</v>
      </c>
      <c r="B109" s="16" t="s">
        <v>100</v>
      </c>
      <c r="C109" s="15" t="s">
        <v>67</v>
      </c>
      <c r="D109" s="16">
        <v>106</v>
      </c>
      <c r="E109" s="16">
        <v>106</v>
      </c>
      <c r="F109" s="16">
        <v>106</v>
      </c>
      <c r="G109" s="16" t="s">
        <v>64</v>
      </c>
      <c r="H109" s="16">
        <v>106</v>
      </c>
      <c r="I109" s="31">
        <v>42887</v>
      </c>
      <c r="J109" s="31">
        <v>50405</v>
      </c>
      <c r="K109" s="40">
        <v>4</v>
      </c>
    </row>
    <row r="110" spans="1:11" x14ac:dyDescent="0.3">
      <c r="A110" s="22" t="s">
        <v>94</v>
      </c>
      <c r="B110" s="16" t="s">
        <v>101</v>
      </c>
      <c r="C110" s="15" t="s">
        <v>68</v>
      </c>
      <c r="D110" s="16">
        <v>10</v>
      </c>
      <c r="E110" s="16">
        <v>10</v>
      </c>
      <c r="F110" s="16">
        <v>10</v>
      </c>
      <c r="G110" s="16" t="s">
        <v>64</v>
      </c>
      <c r="H110" s="16">
        <v>10</v>
      </c>
      <c r="I110" s="31" t="s">
        <v>135</v>
      </c>
      <c r="J110" s="31" t="s">
        <v>136</v>
      </c>
      <c r="K110" s="40">
        <v>1</v>
      </c>
    </row>
    <row r="111" spans="1:11" x14ac:dyDescent="0.3">
      <c r="A111" s="22" t="s">
        <v>94</v>
      </c>
      <c r="B111" s="16" t="s">
        <v>101</v>
      </c>
      <c r="C111" s="15" t="s">
        <v>69</v>
      </c>
      <c r="D111" s="16">
        <v>10</v>
      </c>
      <c r="E111" s="16">
        <v>10</v>
      </c>
      <c r="F111" s="16">
        <v>10</v>
      </c>
      <c r="G111" s="16" t="s">
        <v>64</v>
      </c>
      <c r="H111" s="16">
        <v>10</v>
      </c>
      <c r="I111" s="31" t="s">
        <v>135</v>
      </c>
      <c r="J111" s="31" t="s">
        <v>136</v>
      </c>
      <c r="K111" s="40">
        <v>1</v>
      </c>
    </row>
    <row r="112" spans="1:11" x14ac:dyDescent="0.3">
      <c r="A112" s="22" t="s">
        <v>94</v>
      </c>
      <c r="B112" s="16" t="s">
        <v>101</v>
      </c>
      <c r="C112" s="15" t="s">
        <v>70</v>
      </c>
      <c r="D112" s="16">
        <v>10</v>
      </c>
      <c r="E112" s="16">
        <v>10</v>
      </c>
      <c r="F112" s="16">
        <v>10</v>
      </c>
      <c r="G112" s="16" t="s">
        <v>64</v>
      </c>
      <c r="H112" s="16">
        <v>10</v>
      </c>
      <c r="I112" s="31" t="s">
        <v>135</v>
      </c>
      <c r="J112" s="31" t="s">
        <v>136</v>
      </c>
      <c r="K112" s="40">
        <v>1</v>
      </c>
    </row>
    <row r="113" spans="1:11" x14ac:dyDescent="0.3">
      <c r="A113" s="22" t="s">
        <v>94</v>
      </c>
      <c r="B113" s="16" t="s">
        <v>101</v>
      </c>
      <c r="C113" s="15" t="s">
        <v>71</v>
      </c>
      <c r="D113" s="16">
        <v>7.5</v>
      </c>
      <c r="E113" s="16">
        <v>7.5</v>
      </c>
      <c r="F113" s="16">
        <v>7.5</v>
      </c>
      <c r="G113" s="16" t="s">
        <v>64</v>
      </c>
      <c r="H113" s="16">
        <v>7.5</v>
      </c>
      <c r="I113" s="31" t="s">
        <v>137</v>
      </c>
      <c r="J113" s="31" t="s">
        <v>136</v>
      </c>
      <c r="K113" s="40">
        <v>1</v>
      </c>
    </row>
    <row r="114" spans="1:11" x14ac:dyDescent="0.3">
      <c r="A114" s="22" t="s">
        <v>95</v>
      </c>
      <c r="B114" s="16" t="s">
        <v>100</v>
      </c>
      <c r="C114" s="15" t="s">
        <v>72</v>
      </c>
      <c r="D114" s="16">
        <v>2.62</v>
      </c>
      <c r="E114" s="16">
        <v>2.4500000000000002</v>
      </c>
      <c r="F114" s="16">
        <v>1.1599999999999999</v>
      </c>
      <c r="G114" s="16" t="s">
        <v>64</v>
      </c>
      <c r="H114" s="16">
        <v>1.26</v>
      </c>
      <c r="I114" s="31">
        <v>42887</v>
      </c>
      <c r="J114" s="31">
        <v>44714</v>
      </c>
      <c r="K114" s="40">
        <v>4</v>
      </c>
    </row>
    <row r="115" spans="1:11" x14ac:dyDescent="0.3">
      <c r="A115" s="22" t="s">
        <v>96</v>
      </c>
      <c r="B115" s="16" t="s">
        <v>100</v>
      </c>
      <c r="C115" s="16" t="s">
        <v>73</v>
      </c>
      <c r="D115" s="16">
        <v>422</v>
      </c>
      <c r="E115" s="16">
        <v>422</v>
      </c>
      <c r="F115" s="16">
        <v>422</v>
      </c>
      <c r="G115" s="16" t="s">
        <v>64</v>
      </c>
      <c r="H115" s="16">
        <v>422</v>
      </c>
      <c r="I115" s="31">
        <v>43435</v>
      </c>
      <c r="J115" s="31">
        <v>50678</v>
      </c>
      <c r="K115" s="40">
        <v>3</v>
      </c>
    </row>
    <row r="116" spans="1:11" x14ac:dyDescent="0.3">
      <c r="A116" s="22" t="s">
        <v>96</v>
      </c>
      <c r="B116" s="16" t="s">
        <v>100</v>
      </c>
      <c r="C116" s="16" t="s">
        <v>74</v>
      </c>
      <c r="D116" s="16">
        <v>105.5</v>
      </c>
      <c r="E116" s="16">
        <v>105.5</v>
      </c>
      <c r="F116" s="16">
        <v>105.5</v>
      </c>
      <c r="G116" s="16" t="s">
        <v>64</v>
      </c>
      <c r="H116" s="16">
        <v>105.5</v>
      </c>
      <c r="I116" s="31">
        <v>43435</v>
      </c>
      <c r="J116" s="31">
        <v>50678</v>
      </c>
      <c r="K116" s="40">
        <v>3</v>
      </c>
    </row>
    <row r="117" spans="1:11" s="17" customFormat="1" x14ac:dyDescent="0.3">
      <c r="A117" s="23" t="s">
        <v>98</v>
      </c>
      <c r="B117" s="28" t="s">
        <v>101</v>
      </c>
      <c r="C117" s="28" t="s">
        <v>130</v>
      </c>
      <c r="D117" s="16">
        <v>30</v>
      </c>
      <c r="E117" s="16">
        <v>30</v>
      </c>
      <c r="F117" s="16">
        <v>30</v>
      </c>
      <c r="G117" s="16" t="s">
        <v>64</v>
      </c>
      <c r="H117" s="16">
        <v>30</v>
      </c>
      <c r="I117" s="31">
        <v>44409</v>
      </c>
      <c r="J117" s="31">
        <v>73050</v>
      </c>
      <c r="K117" s="40">
        <v>1</v>
      </c>
    </row>
    <row r="118" spans="1:11" s="17" customFormat="1" x14ac:dyDescent="0.3">
      <c r="A118" s="23" t="s">
        <v>98</v>
      </c>
      <c r="B118" s="28" t="s">
        <v>101</v>
      </c>
      <c r="C118" s="36" t="s">
        <v>154</v>
      </c>
      <c r="D118" s="16"/>
      <c r="E118" s="16">
        <v>40</v>
      </c>
      <c r="F118" s="16">
        <v>40</v>
      </c>
      <c r="G118" s="16" t="s">
        <v>64</v>
      </c>
      <c r="H118" s="16">
        <v>0</v>
      </c>
      <c r="I118" s="31">
        <v>44866</v>
      </c>
      <c r="J118" s="31">
        <v>73050</v>
      </c>
      <c r="K118" s="40">
        <v>1</v>
      </c>
    </row>
    <row r="119" spans="1:11" s="17" customFormat="1" x14ac:dyDescent="0.3">
      <c r="A119" s="23" t="s">
        <v>148</v>
      </c>
      <c r="B119" s="28" t="s">
        <v>101</v>
      </c>
      <c r="C119" s="28" t="s">
        <v>139</v>
      </c>
      <c r="D119" s="16">
        <v>2.0499999999999998</v>
      </c>
      <c r="E119" s="16">
        <v>1.5</v>
      </c>
      <c r="F119" s="16">
        <v>1.5</v>
      </c>
      <c r="G119" s="16" t="s">
        <v>64</v>
      </c>
      <c r="H119" s="16">
        <v>2.1</v>
      </c>
      <c r="I119" s="31">
        <v>44562</v>
      </c>
      <c r="J119" s="31">
        <v>44926</v>
      </c>
      <c r="K119" s="41" t="s">
        <v>157</v>
      </c>
    </row>
    <row r="120" spans="1:11" s="17" customFormat="1" x14ac:dyDescent="0.3">
      <c r="A120" s="23" t="s">
        <v>148</v>
      </c>
      <c r="B120" s="28" t="s">
        <v>101</v>
      </c>
      <c r="C120" s="28" t="s">
        <v>140</v>
      </c>
      <c r="D120" s="16">
        <v>1.8</v>
      </c>
      <c r="E120" s="16">
        <v>1</v>
      </c>
      <c r="F120" s="16">
        <v>1</v>
      </c>
      <c r="G120" s="16" t="s">
        <v>64</v>
      </c>
      <c r="H120" s="16">
        <v>4</v>
      </c>
      <c r="I120" s="31">
        <v>44562</v>
      </c>
      <c r="J120" s="31">
        <v>44926</v>
      </c>
      <c r="K120" s="41" t="s">
        <v>157</v>
      </c>
    </row>
    <row r="121" spans="1:11" s="17" customFormat="1" x14ac:dyDescent="0.3">
      <c r="A121" s="23" t="s">
        <v>148</v>
      </c>
      <c r="B121" s="28" t="s">
        <v>101</v>
      </c>
      <c r="C121" s="28" t="s">
        <v>141</v>
      </c>
      <c r="D121" s="16">
        <v>1.35</v>
      </c>
      <c r="E121" s="16">
        <v>0.75</v>
      </c>
      <c r="F121" s="16">
        <v>0.75</v>
      </c>
      <c r="G121" s="16" t="s">
        <v>64</v>
      </c>
      <c r="H121" s="16">
        <v>3</v>
      </c>
      <c r="I121" s="31">
        <v>44562</v>
      </c>
      <c r="J121" s="31">
        <v>44926</v>
      </c>
      <c r="K121" s="41" t="s">
        <v>157</v>
      </c>
    </row>
    <row r="122" spans="1:11" x14ac:dyDescent="0.3">
      <c r="A122" s="23" t="s">
        <v>98</v>
      </c>
      <c r="B122" s="28" t="s">
        <v>101</v>
      </c>
      <c r="C122" s="29" t="s">
        <v>108</v>
      </c>
      <c r="D122" s="16">
        <v>4.05</v>
      </c>
      <c r="E122" s="16">
        <v>2.0249999999999999</v>
      </c>
      <c r="F122" s="16">
        <v>1.35</v>
      </c>
      <c r="G122" s="16" t="s">
        <v>64</v>
      </c>
      <c r="H122" s="16">
        <v>4.5</v>
      </c>
      <c r="I122" s="31">
        <v>43466</v>
      </c>
      <c r="J122" s="31">
        <v>45657</v>
      </c>
      <c r="K122" s="41" t="s">
        <v>157</v>
      </c>
    </row>
    <row r="123" spans="1:11" x14ac:dyDescent="0.3">
      <c r="A123" s="47" t="s">
        <v>188</v>
      </c>
      <c r="B123" s="35"/>
      <c r="C123" s="38"/>
      <c r="D123" s="10"/>
      <c r="E123" s="10"/>
      <c r="F123" s="10"/>
      <c r="G123" s="10"/>
      <c r="H123" s="10"/>
      <c r="I123" s="33"/>
      <c r="J123" s="6"/>
      <c r="K123" s="41"/>
    </row>
    <row r="124" spans="1:11" x14ac:dyDescent="0.3">
      <c r="A124" s="23" t="s">
        <v>191</v>
      </c>
      <c r="B124" s="28"/>
      <c r="C124" s="29" t="s">
        <v>168</v>
      </c>
      <c r="D124" s="28"/>
      <c r="E124" s="28">
        <v>26.44</v>
      </c>
      <c r="F124" s="28">
        <v>26.44</v>
      </c>
      <c r="G124" s="28" t="s">
        <v>61</v>
      </c>
      <c r="H124" s="28">
        <v>0</v>
      </c>
      <c r="I124" s="32">
        <v>44348</v>
      </c>
      <c r="J124" s="32">
        <v>46143</v>
      </c>
      <c r="K124" s="45"/>
    </row>
    <row r="125" spans="1:11" x14ac:dyDescent="0.3">
      <c r="A125" s="23" t="s">
        <v>190</v>
      </c>
      <c r="B125" s="28"/>
      <c r="C125" s="48" t="s">
        <v>189</v>
      </c>
      <c r="D125" s="28"/>
      <c r="E125" s="28">
        <v>25</v>
      </c>
      <c r="F125" s="28">
        <v>25</v>
      </c>
      <c r="G125" s="28" t="s">
        <v>13</v>
      </c>
      <c r="H125" s="28"/>
      <c r="I125" s="32">
        <v>44805</v>
      </c>
      <c r="J125" s="32">
        <v>49187</v>
      </c>
      <c r="K125" s="45"/>
    </row>
    <row r="126" spans="1:11" x14ac:dyDescent="0.3">
      <c r="A126" s="23" t="s">
        <v>190</v>
      </c>
      <c r="B126" s="28"/>
      <c r="C126" s="29" t="s">
        <v>169</v>
      </c>
      <c r="D126" s="28"/>
      <c r="E126" s="28">
        <v>10</v>
      </c>
      <c r="F126" s="28">
        <v>10</v>
      </c>
      <c r="G126" s="28" t="s">
        <v>64</v>
      </c>
      <c r="H126" s="28">
        <v>10</v>
      </c>
      <c r="I126" s="32">
        <v>44805</v>
      </c>
      <c r="J126" s="32">
        <v>49918</v>
      </c>
      <c r="K126" s="45"/>
    </row>
  </sheetData>
  <pageMargins left="0.7" right="0.7" top="0.75" bottom="0.75" header="0.3" footer="0.3"/>
  <pageSetup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 1</vt:lpstr>
      <vt:lpstr>Quarter 2</vt:lpstr>
      <vt:lpstr>Quarter 3</vt:lpstr>
      <vt:lpstr>Quarter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Chow, Lily</cp:lastModifiedBy>
  <dcterms:created xsi:type="dcterms:W3CDTF">2019-03-08T22:26:41Z</dcterms:created>
  <dcterms:modified xsi:type="dcterms:W3CDTF">2022-08-02T21:57:47Z</dcterms:modified>
</cp:coreProperties>
</file>