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pge-my.sharepoint.com/personal/j0ai_pge_com/Documents/LIP Allocations/Responses/"/>
    </mc:Choice>
  </mc:AlternateContent>
  <xr:revisionPtr revIDLastSave="353" documentId="13_ncr:1_{F473B883-1204-4468-B3D0-C569E2D2CBE5}" xr6:coauthVersionLast="45" xr6:coauthVersionMax="47" xr10:uidLastSave="{C764AC3A-97BA-4590-94A7-3A71F1135671}"/>
  <bookViews>
    <workbookView xWindow="-28920" yWindow="-120" windowWidth="29040" windowHeight="15990" tabRatio="500" firstSheet="1" activeTab="1" xr2:uid="{00000000-000D-0000-FFFF-FFFF00000000}"/>
  </bookViews>
  <sheets>
    <sheet name="PG&amp;E 2022 DR Allocations" sheetId="1" r:id="rId1"/>
    <sheet name="PG&amp;E 2022 DR Allocations w.DLF" sheetId="7" r:id="rId2"/>
    <sheet name="PG&amp;E 2023 DR Allocations" sheetId="2" r:id="rId3"/>
    <sheet name="PG&amp;E 2023 DR Allocations w.DLF" sheetId="5" r:id="rId4"/>
    <sheet name="PG&amp;E 2024 DR Allocations" sheetId="3" r:id="rId5"/>
    <sheet name="PG&amp;E 2024 DR Allocations w.DLF" sheetId="6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3" l="1"/>
  <c r="D50" i="3"/>
  <c r="D43" i="3"/>
  <c r="O50" i="3"/>
  <c r="N50" i="3"/>
  <c r="M50" i="3"/>
  <c r="L50" i="3"/>
  <c r="K50" i="3"/>
  <c r="J50" i="3"/>
  <c r="I50" i="3"/>
  <c r="H50" i="3"/>
  <c r="G50" i="3"/>
  <c r="F50" i="3"/>
  <c r="E50" i="3"/>
  <c r="O49" i="3"/>
  <c r="N49" i="3"/>
  <c r="M49" i="3"/>
  <c r="L49" i="3"/>
  <c r="K49" i="3"/>
  <c r="J49" i="3"/>
  <c r="I49" i="3"/>
  <c r="H49" i="3"/>
  <c r="G49" i="3"/>
  <c r="F49" i="3"/>
  <c r="E49" i="3"/>
  <c r="D49" i="3"/>
  <c r="O48" i="3"/>
  <c r="N48" i="3"/>
  <c r="M48" i="3"/>
  <c r="L48" i="3"/>
  <c r="K48" i="3"/>
  <c r="J48" i="3"/>
  <c r="I48" i="3"/>
  <c r="H48" i="3"/>
  <c r="G48" i="3"/>
  <c r="F48" i="3"/>
  <c r="E48" i="3"/>
  <c r="D48" i="3"/>
  <c r="O47" i="3"/>
  <c r="N47" i="3"/>
  <c r="M47" i="3"/>
  <c r="L47" i="3"/>
  <c r="K47" i="3"/>
  <c r="J47" i="3"/>
  <c r="I47" i="3"/>
  <c r="H47" i="3"/>
  <c r="G47" i="3"/>
  <c r="F47" i="3"/>
  <c r="E47" i="3"/>
  <c r="D47" i="3"/>
  <c r="O46" i="3"/>
  <c r="N46" i="3"/>
  <c r="M46" i="3"/>
  <c r="L46" i="3"/>
  <c r="K46" i="3"/>
  <c r="J46" i="3"/>
  <c r="I46" i="3"/>
  <c r="H46" i="3"/>
  <c r="G46" i="3"/>
  <c r="F46" i="3"/>
  <c r="E46" i="3"/>
  <c r="D46" i="3"/>
  <c r="O45" i="3"/>
  <c r="N45" i="3"/>
  <c r="M45" i="3"/>
  <c r="L45" i="3"/>
  <c r="K45" i="3"/>
  <c r="J45" i="3"/>
  <c r="I45" i="3"/>
  <c r="H45" i="3"/>
  <c r="G45" i="3"/>
  <c r="F45" i="3"/>
  <c r="E45" i="3"/>
  <c r="D45" i="3"/>
  <c r="O44" i="3"/>
  <c r="N44" i="3"/>
  <c r="M44" i="3"/>
  <c r="L44" i="3"/>
  <c r="K44" i="3"/>
  <c r="J44" i="3"/>
  <c r="I44" i="3"/>
  <c r="H44" i="3"/>
  <c r="G44" i="3"/>
  <c r="F44" i="3"/>
  <c r="E44" i="3"/>
  <c r="D44" i="3"/>
  <c r="O43" i="3"/>
  <c r="N43" i="3"/>
  <c r="M43" i="3"/>
  <c r="L43" i="3"/>
  <c r="K43" i="3"/>
  <c r="J43" i="3"/>
  <c r="I43" i="3"/>
  <c r="H43" i="3"/>
  <c r="G43" i="3"/>
  <c r="F43" i="3"/>
  <c r="E43" i="3"/>
  <c r="D51" i="2"/>
  <c r="O50" i="2"/>
  <c r="N50" i="2"/>
  <c r="M50" i="2"/>
  <c r="L50" i="2"/>
  <c r="K50" i="2"/>
  <c r="J50" i="2"/>
  <c r="I50" i="2"/>
  <c r="H50" i="2"/>
  <c r="G50" i="2"/>
  <c r="F50" i="2"/>
  <c r="E50" i="2"/>
  <c r="D50" i="2"/>
  <c r="O49" i="2"/>
  <c r="N49" i="2"/>
  <c r="M49" i="2"/>
  <c r="L49" i="2"/>
  <c r="K49" i="2"/>
  <c r="J49" i="2"/>
  <c r="I49" i="2"/>
  <c r="H49" i="2"/>
  <c r="G49" i="2"/>
  <c r="F49" i="2"/>
  <c r="E49" i="2"/>
  <c r="D49" i="2"/>
  <c r="O48" i="2"/>
  <c r="N48" i="2"/>
  <c r="M48" i="2"/>
  <c r="L48" i="2"/>
  <c r="K48" i="2"/>
  <c r="J48" i="2"/>
  <c r="I48" i="2"/>
  <c r="H48" i="2"/>
  <c r="G48" i="2"/>
  <c r="F48" i="2"/>
  <c r="E48" i="2"/>
  <c r="D48" i="2"/>
  <c r="O47" i="2"/>
  <c r="N47" i="2"/>
  <c r="M47" i="2"/>
  <c r="L47" i="2"/>
  <c r="K47" i="2"/>
  <c r="J47" i="2"/>
  <c r="I47" i="2"/>
  <c r="H47" i="2"/>
  <c r="G47" i="2"/>
  <c r="F47" i="2"/>
  <c r="E47" i="2"/>
  <c r="D47" i="2"/>
  <c r="O46" i="2"/>
  <c r="N46" i="2"/>
  <c r="M46" i="2"/>
  <c r="L46" i="2"/>
  <c r="K46" i="2"/>
  <c r="J46" i="2"/>
  <c r="I46" i="2"/>
  <c r="H46" i="2"/>
  <c r="G46" i="2"/>
  <c r="F46" i="2"/>
  <c r="E46" i="2"/>
  <c r="D46" i="2"/>
  <c r="O45" i="2"/>
  <c r="N45" i="2"/>
  <c r="M45" i="2"/>
  <c r="L45" i="2"/>
  <c r="K45" i="2"/>
  <c r="J45" i="2"/>
  <c r="I45" i="2"/>
  <c r="H45" i="2"/>
  <c r="G45" i="2"/>
  <c r="F45" i="2"/>
  <c r="E45" i="2"/>
  <c r="D45" i="2"/>
  <c r="O44" i="2"/>
  <c r="N44" i="2"/>
  <c r="M44" i="2"/>
  <c r="L44" i="2"/>
  <c r="K44" i="2"/>
  <c r="J44" i="2"/>
  <c r="I44" i="2"/>
  <c r="H44" i="2"/>
  <c r="G44" i="2"/>
  <c r="F44" i="2"/>
  <c r="E44" i="2"/>
  <c r="D44" i="2"/>
  <c r="O43" i="2"/>
  <c r="N43" i="2"/>
  <c r="M43" i="2"/>
  <c r="L43" i="2"/>
  <c r="K43" i="2"/>
  <c r="J43" i="2"/>
  <c r="I43" i="2"/>
  <c r="H43" i="2"/>
  <c r="G43" i="2"/>
  <c r="F43" i="2"/>
  <c r="E43" i="2"/>
  <c r="D43" i="2"/>
  <c r="O89" i="6" l="1"/>
  <c r="N89" i="6"/>
  <c r="M89" i="6"/>
  <c r="L89" i="6"/>
  <c r="K89" i="6"/>
  <c r="J89" i="6"/>
  <c r="I89" i="6"/>
  <c r="H89" i="6"/>
  <c r="G89" i="6"/>
  <c r="F89" i="6"/>
  <c r="E89" i="6"/>
  <c r="D89" i="6"/>
  <c r="O88" i="6"/>
  <c r="N88" i="6"/>
  <c r="M88" i="6"/>
  <c r="L88" i="6"/>
  <c r="K88" i="6"/>
  <c r="J88" i="6"/>
  <c r="I88" i="6"/>
  <c r="H88" i="6"/>
  <c r="G88" i="6"/>
  <c r="F88" i="6"/>
  <c r="E88" i="6"/>
  <c r="D88" i="6"/>
  <c r="O87" i="6"/>
  <c r="N87" i="6"/>
  <c r="M87" i="6"/>
  <c r="L87" i="6"/>
  <c r="K87" i="6"/>
  <c r="J87" i="6"/>
  <c r="I87" i="6"/>
  <c r="H87" i="6"/>
  <c r="G87" i="6"/>
  <c r="F87" i="6"/>
  <c r="E87" i="6"/>
  <c r="D87" i="6"/>
  <c r="O86" i="6"/>
  <c r="N86" i="6"/>
  <c r="M86" i="6"/>
  <c r="L86" i="6"/>
  <c r="K86" i="6"/>
  <c r="J86" i="6"/>
  <c r="I86" i="6"/>
  <c r="H86" i="6"/>
  <c r="G86" i="6"/>
  <c r="F86" i="6"/>
  <c r="E86" i="6"/>
  <c r="D86" i="6"/>
  <c r="O85" i="6"/>
  <c r="N85" i="6"/>
  <c r="M85" i="6"/>
  <c r="L85" i="6"/>
  <c r="K85" i="6"/>
  <c r="J85" i="6"/>
  <c r="I85" i="6"/>
  <c r="H85" i="6"/>
  <c r="G85" i="6"/>
  <c r="F85" i="6"/>
  <c r="E85" i="6"/>
  <c r="D85" i="6"/>
  <c r="O84" i="6"/>
  <c r="N84" i="6"/>
  <c r="M84" i="6"/>
  <c r="L84" i="6"/>
  <c r="K84" i="6"/>
  <c r="J84" i="6"/>
  <c r="I84" i="6"/>
  <c r="H84" i="6"/>
  <c r="G84" i="6"/>
  <c r="F84" i="6"/>
  <c r="E84" i="6"/>
  <c r="D84" i="6"/>
  <c r="O83" i="6"/>
  <c r="N83" i="6"/>
  <c r="M83" i="6"/>
  <c r="L83" i="6"/>
  <c r="K83" i="6"/>
  <c r="J83" i="6"/>
  <c r="I83" i="6"/>
  <c r="H83" i="6"/>
  <c r="G83" i="6"/>
  <c r="F83" i="6"/>
  <c r="E83" i="6"/>
  <c r="D83" i="6"/>
  <c r="O82" i="6"/>
  <c r="N82" i="6"/>
  <c r="M82" i="6"/>
  <c r="L82" i="6"/>
  <c r="K82" i="6"/>
  <c r="J82" i="6"/>
  <c r="I82" i="6"/>
  <c r="H82" i="6"/>
  <c r="G82" i="6"/>
  <c r="F82" i="6"/>
  <c r="E82" i="6"/>
  <c r="D82" i="6"/>
  <c r="O81" i="6"/>
  <c r="N81" i="6"/>
  <c r="M81" i="6"/>
  <c r="L81" i="6"/>
  <c r="K81" i="6"/>
  <c r="J81" i="6"/>
  <c r="I81" i="6"/>
  <c r="H81" i="6"/>
  <c r="G81" i="6"/>
  <c r="F81" i="6"/>
  <c r="E81" i="6"/>
  <c r="D81" i="6"/>
  <c r="O80" i="6"/>
  <c r="N80" i="6"/>
  <c r="M80" i="6"/>
  <c r="L80" i="6"/>
  <c r="K80" i="6"/>
  <c r="J80" i="6"/>
  <c r="I80" i="6"/>
  <c r="H80" i="6"/>
  <c r="G80" i="6"/>
  <c r="F80" i="6"/>
  <c r="E80" i="6"/>
  <c r="D80" i="6"/>
  <c r="O79" i="6"/>
  <c r="N79" i="6"/>
  <c r="M79" i="6"/>
  <c r="L79" i="6"/>
  <c r="K79" i="6"/>
  <c r="J79" i="6"/>
  <c r="I79" i="6"/>
  <c r="H79" i="6"/>
  <c r="G79" i="6"/>
  <c r="F79" i="6"/>
  <c r="E79" i="6"/>
  <c r="D79" i="6"/>
  <c r="O78" i="6"/>
  <c r="N78" i="6"/>
  <c r="M78" i="6"/>
  <c r="L78" i="6"/>
  <c r="K78" i="6"/>
  <c r="J78" i="6"/>
  <c r="I78" i="6"/>
  <c r="H78" i="6"/>
  <c r="G78" i="6"/>
  <c r="F78" i="6"/>
  <c r="E78" i="6"/>
  <c r="D78" i="6"/>
  <c r="O77" i="6"/>
  <c r="N77" i="6"/>
  <c r="M77" i="6"/>
  <c r="L77" i="6"/>
  <c r="K77" i="6"/>
  <c r="J77" i="6"/>
  <c r="I77" i="6"/>
  <c r="H77" i="6"/>
  <c r="G77" i="6"/>
  <c r="F77" i="6"/>
  <c r="E77" i="6"/>
  <c r="D77" i="6"/>
  <c r="O76" i="6"/>
  <c r="N76" i="6"/>
  <c r="M76" i="6"/>
  <c r="L76" i="6"/>
  <c r="K76" i="6"/>
  <c r="J76" i="6"/>
  <c r="I76" i="6"/>
  <c r="H76" i="6"/>
  <c r="G76" i="6"/>
  <c r="F76" i="6"/>
  <c r="E76" i="6"/>
  <c r="D76" i="6"/>
  <c r="O75" i="6"/>
  <c r="N75" i="6"/>
  <c r="M75" i="6"/>
  <c r="L75" i="6"/>
  <c r="K75" i="6"/>
  <c r="J75" i="6"/>
  <c r="I75" i="6"/>
  <c r="H75" i="6"/>
  <c r="G75" i="6"/>
  <c r="F75" i="6"/>
  <c r="E75" i="6"/>
  <c r="D75" i="6"/>
  <c r="O74" i="6"/>
  <c r="N74" i="6"/>
  <c r="M74" i="6"/>
  <c r="L74" i="6"/>
  <c r="K74" i="6"/>
  <c r="J74" i="6"/>
  <c r="I74" i="6"/>
  <c r="H74" i="6"/>
  <c r="G74" i="6"/>
  <c r="F74" i="6"/>
  <c r="E74" i="6"/>
  <c r="D74" i="6"/>
  <c r="O73" i="6"/>
  <c r="N73" i="6"/>
  <c r="M73" i="6"/>
  <c r="L73" i="6"/>
  <c r="K73" i="6"/>
  <c r="J73" i="6"/>
  <c r="I73" i="6"/>
  <c r="H73" i="6"/>
  <c r="G73" i="6"/>
  <c r="F73" i="6"/>
  <c r="E73" i="6"/>
  <c r="D73" i="6"/>
  <c r="O72" i="6"/>
  <c r="N72" i="6"/>
  <c r="M72" i="6"/>
  <c r="L72" i="6"/>
  <c r="K72" i="6"/>
  <c r="J72" i="6"/>
  <c r="I72" i="6"/>
  <c r="H72" i="6"/>
  <c r="G72" i="6"/>
  <c r="F72" i="6"/>
  <c r="E72" i="6"/>
  <c r="D72" i="6"/>
  <c r="O71" i="6"/>
  <c r="N71" i="6"/>
  <c r="M71" i="6"/>
  <c r="L71" i="6"/>
  <c r="K71" i="6"/>
  <c r="J71" i="6"/>
  <c r="I71" i="6"/>
  <c r="H71" i="6"/>
  <c r="G71" i="6"/>
  <c r="F71" i="6"/>
  <c r="E71" i="6"/>
  <c r="D71" i="6"/>
  <c r="O70" i="6"/>
  <c r="N70" i="6"/>
  <c r="M70" i="6"/>
  <c r="L70" i="6"/>
  <c r="K70" i="6"/>
  <c r="J70" i="6"/>
  <c r="I70" i="6"/>
  <c r="H70" i="6"/>
  <c r="G70" i="6"/>
  <c r="F70" i="6"/>
  <c r="E70" i="6"/>
  <c r="D70" i="6"/>
  <c r="O69" i="6"/>
  <c r="N69" i="6"/>
  <c r="M69" i="6"/>
  <c r="L69" i="6"/>
  <c r="K69" i="6"/>
  <c r="J69" i="6"/>
  <c r="I69" i="6"/>
  <c r="H69" i="6"/>
  <c r="G69" i="6"/>
  <c r="F69" i="6"/>
  <c r="E69" i="6"/>
  <c r="D69" i="6"/>
  <c r="O68" i="6"/>
  <c r="N68" i="6"/>
  <c r="M68" i="6"/>
  <c r="L68" i="6"/>
  <c r="K68" i="6"/>
  <c r="J68" i="6"/>
  <c r="I68" i="6"/>
  <c r="H68" i="6"/>
  <c r="G68" i="6"/>
  <c r="F68" i="6"/>
  <c r="E68" i="6"/>
  <c r="D68" i="6"/>
  <c r="O67" i="6"/>
  <c r="N67" i="6"/>
  <c r="M67" i="6"/>
  <c r="L67" i="6"/>
  <c r="K67" i="6"/>
  <c r="J67" i="6"/>
  <c r="I67" i="6"/>
  <c r="H67" i="6"/>
  <c r="G67" i="6"/>
  <c r="F67" i="6"/>
  <c r="E67" i="6"/>
  <c r="D67" i="6"/>
  <c r="O66" i="6"/>
  <c r="N66" i="6"/>
  <c r="M66" i="6"/>
  <c r="L66" i="6"/>
  <c r="K66" i="6"/>
  <c r="J66" i="6"/>
  <c r="I66" i="6"/>
  <c r="H66" i="6"/>
  <c r="G66" i="6"/>
  <c r="F66" i="6"/>
  <c r="E66" i="6"/>
  <c r="D66" i="6"/>
  <c r="O65" i="6"/>
  <c r="N65" i="6"/>
  <c r="M65" i="6"/>
  <c r="L65" i="6"/>
  <c r="K65" i="6"/>
  <c r="J65" i="6"/>
  <c r="I65" i="6"/>
  <c r="H65" i="6"/>
  <c r="G65" i="6"/>
  <c r="F65" i="6"/>
  <c r="E65" i="6"/>
  <c r="D65" i="6"/>
  <c r="O64" i="6"/>
  <c r="N64" i="6"/>
  <c r="M64" i="6"/>
  <c r="L64" i="6"/>
  <c r="K64" i="6"/>
  <c r="J64" i="6"/>
  <c r="I64" i="6"/>
  <c r="H64" i="6"/>
  <c r="G64" i="6"/>
  <c r="F64" i="6"/>
  <c r="E64" i="6"/>
  <c r="D64" i="6"/>
  <c r="O63" i="6"/>
  <c r="N63" i="6"/>
  <c r="M63" i="6"/>
  <c r="L63" i="6"/>
  <c r="K63" i="6"/>
  <c r="J63" i="6"/>
  <c r="I63" i="6"/>
  <c r="H63" i="6"/>
  <c r="G63" i="6"/>
  <c r="F63" i="6"/>
  <c r="E63" i="6"/>
  <c r="D63" i="6"/>
  <c r="O62" i="6"/>
  <c r="N62" i="6"/>
  <c r="M62" i="6"/>
  <c r="L62" i="6"/>
  <c r="L98" i="6" s="1"/>
  <c r="K62" i="6"/>
  <c r="K98" i="6" s="1"/>
  <c r="J62" i="6"/>
  <c r="I62" i="6"/>
  <c r="H62" i="6"/>
  <c r="G62" i="6"/>
  <c r="F62" i="6"/>
  <c r="E62" i="6"/>
  <c r="D62" i="6"/>
  <c r="D98" i="6" s="1"/>
  <c r="O61" i="6"/>
  <c r="O97" i="6" s="1"/>
  <c r="N61" i="6"/>
  <c r="M61" i="6"/>
  <c r="L61" i="6"/>
  <c r="K61" i="6"/>
  <c r="J61" i="6"/>
  <c r="I61" i="6"/>
  <c r="H61" i="6"/>
  <c r="H97" i="6" s="1"/>
  <c r="G61" i="6"/>
  <c r="F61" i="6"/>
  <c r="E61" i="6"/>
  <c r="D61" i="6"/>
  <c r="O60" i="6"/>
  <c r="N60" i="6"/>
  <c r="M60" i="6"/>
  <c r="L60" i="6"/>
  <c r="L96" i="6" s="1"/>
  <c r="K60" i="6"/>
  <c r="K96" i="6" s="1"/>
  <c r="J60" i="6"/>
  <c r="J96" i="6" s="1"/>
  <c r="I60" i="6"/>
  <c r="H60" i="6"/>
  <c r="G60" i="6"/>
  <c r="F60" i="6"/>
  <c r="E60" i="6"/>
  <c r="D60" i="6"/>
  <c r="O59" i="6"/>
  <c r="O95" i="6" s="1"/>
  <c r="N59" i="6"/>
  <c r="M59" i="6"/>
  <c r="L59" i="6"/>
  <c r="K59" i="6"/>
  <c r="J59" i="6"/>
  <c r="I59" i="6"/>
  <c r="H59" i="6"/>
  <c r="H95" i="6" s="1"/>
  <c r="G59" i="6"/>
  <c r="G95" i="6" s="1"/>
  <c r="F59" i="6"/>
  <c r="E59" i="6"/>
  <c r="D59" i="6"/>
  <c r="O58" i="6"/>
  <c r="N58" i="6"/>
  <c r="M58" i="6"/>
  <c r="L58" i="6"/>
  <c r="L94" i="6" s="1"/>
  <c r="K58" i="6"/>
  <c r="K94" i="6" s="1"/>
  <c r="J58" i="6"/>
  <c r="I58" i="6"/>
  <c r="H58" i="6"/>
  <c r="G58" i="6"/>
  <c r="F58" i="6"/>
  <c r="E58" i="6"/>
  <c r="D58" i="6"/>
  <c r="D94" i="6" s="1"/>
  <c r="O57" i="6"/>
  <c r="O93" i="6" s="1"/>
  <c r="N57" i="6"/>
  <c r="M57" i="6"/>
  <c r="L57" i="6"/>
  <c r="K57" i="6"/>
  <c r="J57" i="6"/>
  <c r="I57" i="6"/>
  <c r="H57" i="6"/>
  <c r="H93" i="6" s="1"/>
  <c r="G57" i="6"/>
  <c r="G93" i="6" s="1"/>
  <c r="F57" i="6"/>
  <c r="F93" i="6" s="1"/>
  <c r="E57" i="6"/>
  <c r="D57" i="6"/>
  <c r="O56" i="6"/>
  <c r="N56" i="6"/>
  <c r="M56" i="6"/>
  <c r="L56" i="6"/>
  <c r="L92" i="6" s="1"/>
  <c r="K56" i="6"/>
  <c r="K92" i="6" s="1"/>
  <c r="J56" i="6"/>
  <c r="I56" i="6"/>
  <c r="H56" i="6"/>
  <c r="G56" i="6"/>
  <c r="F56" i="6"/>
  <c r="E56" i="6"/>
  <c r="D56" i="6"/>
  <c r="D92" i="6" s="1"/>
  <c r="O55" i="6"/>
  <c r="O91" i="6" s="1"/>
  <c r="N55" i="6"/>
  <c r="M55" i="6"/>
  <c r="L55" i="6"/>
  <c r="K55" i="6"/>
  <c r="J55" i="6"/>
  <c r="I55" i="6"/>
  <c r="H55" i="6"/>
  <c r="G55" i="6"/>
  <c r="G91" i="6" s="1"/>
  <c r="F55" i="6"/>
  <c r="E55" i="6"/>
  <c r="D55" i="6"/>
  <c r="O54" i="6"/>
  <c r="N54" i="6"/>
  <c r="M54" i="6"/>
  <c r="L54" i="6"/>
  <c r="L90" i="6" s="1"/>
  <c r="K54" i="6"/>
  <c r="K90" i="6" s="1"/>
  <c r="J54" i="6"/>
  <c r="I54" i="6"/>
  <c r="H54" i="6"/>
  <c r="G54" i="6"/>
  <c r="F54" i="6"/>
  <c r="E54" i="6"/>
  <c r="D54" i="6"/>
  <c r="D90" i="6" s="1"/>
  <c r="O42" i="6"/>
  <c r="N42" i="6"/>
  <c r="M42" i="6"/>
  <c r="L42" i="6"/>
  <c r="K42" i="6"/>
  <c r="J42" i="6"/>
  <c r="I42" i="6"/>
  <c r="H42" i="6"/>
  <c r="G42" i="6"/>
  <c r="F42" i="6"/>
  <c r="E42" i="6"/>
  <c r="D42" i="6"/>
  <c r="O41" i="6"/>
  <c r="N41" i="6"/>
  <c r="M41" i="6"/>
  <c r="L41" i="6"/>
  <c r="K41" i="6"/>
  <c r="J41" i="6"/>
  <c r="I41" i="6"/>
  <c r="H41" i="6"/>
  <c r="G41" i="6"/>
  <c r="F41" i="6"/>
  <c r="E41" i="6"/>
  <c r="D41" i="6"/>
  <c r="O40" i="6"/>
  <c r="N40" i="6"/>
  <c r="M40" i="6"/>
  <c r="L40" i="6"/>
  <c r="K40" i="6"/>
  <c r="J40" i="6"/>
  <c r="I40" i="6"/>
  <c r="H40" i="6"/>
  <c r="G40" i="6"/>
  <c r="F40" i="6"/>
  <c r="E40" i="6"/>
  <c r="D40" i="6"/>
  <c r="O39" i="6"/>
  <c r="N39" i="6"/>
  <c r="M39" i="6"/>
  <c r="L39" i="6"/>
  <c r="K39" i="6"/>
  <c r="J39" i="6"/>
  <c r="I39" i="6"/>
  <c r="H39" i="6"/>
  <c r="G39" i="6"/>
  <c r="F39" i="6"/>
  <c r="E39" i="6"/>
  <c r="D39" i="6"/>
  <c r="O38" i="6"/>
  <c r="N38" i="6"/>
  <c r="M38" i="6"/>
  <c r="L38" i="6"/>
  <c r="K38" i="6"/>
  <c r="J38" i="6"/>
  <c r="I38" i="6"/>
  <c r="H38" i="6"/>
  <c r="G38" i="6"/>
  <c r="F38" i="6"/>
  <c r="E38" i="6"/>
  <c r="D38" i="6"/>
  <c r="O37" i="6"/>
  <c r="N37" i="6"/>
  <c r="M37" i="6"/>
  <c r="L37" i="6"/>
  <c r="K37" i="6"/>
  <c r="J37" i="6"/>
  <c r="I37" i="6"/>
  <c r="H37" i="6"/>
  <c r="G37" i="6"/>
  <c r="F37" i="6"/>
  <c r="E37" i="6"/>
  <c r="D37" i="6"/>
  <c r="O36" i="6"/>
  <c r="N36" i="6"/>
  <c r="M36" i="6"/>
  <c r="L36" i="6"/>
  <c r="K36" i="6"/>
  <c r="J36" i="6"/>
  <c r="I36" i="6"/>
  <c r="H36" i="6"/>
  <c r="G36" i="6"/>
  <c r="F36" i="6"/>
  <c r="E36" i="6"/>
  <c r="D36" i="6"/>
  <c r="O35" i="6"/>
  <c r="N35" i="6"/>
  <c r="M35" i="6"/>
  <c r="L35" i="6"/>
  <c r="K35" i="6"/>
  <c r="J35" i="6"/>
  <c r="I35" i="6"/>
  <c r="H35" i="6"/>
  <c r="G35" i="6"/>
  <c r="F35" i="6"/>
  <c r="E35" i="6"/>
  <c r="D35" i="6"/>
  <c r="O34" i="6"/>
  <c r="N34" i="6"/>
  <c r="M34" i="6"/>
  <c r="L34" i="6"/>
  <c r="K34" i="6"/>
  <c r="J34" i="6"/>
  <c r="I34" i="6"/>
  <c r="H34" i="6"/>
  <c r="G34" i="6"/>
  <c r="F34" i="6"/>
  <c r="E34" i="6"/>
  <c r="D34" i="6"/>
  <c r="O33" i="6"/>
  <c r="N33" i="6"/>
  <c r="M33" i="6"/>
  <c r="L33" i="6"/>
  <c r="K33" i="6"/>
  <c r="J33" i="6"/>
  <c r="I33" i="6"/>
  <c r="H33" i="6"/>
  <c r="G33" i="6"/>
  <c r="F33" i="6"/>
  <c r="E33" i="6"/>
  <c r="D33" i="6"/>
  <c r="O32" i="6"/>
  <c r="N32" i="6"/>
  <c r="M32" i="6"/>
  <c r="L32" i="6"/>
  <c r="K32" i="6"/>
  <c r="J32" i="6"/>
  <c r="I32" i="6"/>
  <c r="H32" i="6"/>
  <c r="G32" i="6"/>
  <c r="F32" i="6"/>
  <c r="E32" i="6"/>
  <c r="D32" i="6"/>
  <c r="O31" i="6"/>
  <c r="N31" i="6"/>
  <c r="M31" i="6"/>
  <c r="L31" i="6"/>
  <c r="K31" i="6"/>
  <c r="J31" i="6"/>
  <c r="I31" i="6"/>
  <c r="H31" i="6"/>
  <c r="G31" i="6"/>
  <c r="F31" i="6"/>
  <c r="E31" i="6"/>
  <c r="D31" i="6"/>
  <c r="O30" i="6"/>
  <c r="N30" i="6"/>
  <c r="M30" i="6"/>
  <c r="L30" i="6"/>
  <c r="K30" i="6"/>
  <c r="J30" i="6"/>
  <c r="I30" i="6"/>
  <c r="H30" i="6"/>
  <c r="G30" i="6"/>
  <c r="F30" i="6"/>
  <c r="E30" i="6"/>
  <c r="D30" i="6"/>
  <c r="O29" i="6"/>
  <c r="N29" i="6"/>
  <c r="M29" i="6"/>
  <c r="L29" i="6"/>
  <c r="K29" i="6"/>
  <c r="J29" i="6"/>
  <c r="I29" i="6"/>
  <c r="H29" i="6"/>
  <c r="G29" i="6"/>
  <c r="F29" i="6"/>
  <c r="E29" i="6"/>
  <c r="D29" i="6"/>
  <c r="O28" i="6"/>
  <c r="N28" i="6"/>
  <c r="M28" i="6"/>
  <c r="L28" i="6"/>
  <c r="K28" i="6"/>
  <c r="J28" i="6"/>
  <c r="I28" i="6"/>
  <c r="H28" i="6"/>
  <c r="G28" i="6"/>
  <c r="F28" i="6"/>
  <c r="E28" i="6"/>
  <c r="D28" i="6"/>
  <c r="O27" i="6"/>
  <c r="N27" i="6"/>
  <c r="M27" i="6"/>
  <c r="L27" i="6"/>
  <c r="K27" i="6"/>
  <c r="J27" i="6"/>
  <c r="I27" i="6"/>
  <c r="H27" i="6"/>
  <c r="G27" i="6"/>
  <c r="F27" i="6"/>
  <c r="E27" i="6"/>
  <c r="D27" i="6"/>
  <c r="O26" i="6"/>
  <c r="N26" i="6"/>
  <c r="M26" i="6"/>
  <c r="L26" i="6"/>
  <c r="K26" i="6"/>
  <c r="J26" i="6"/>
  <c r="I26" i="6"/>
  <c r="H26" i="6"/>
  <c r="G26" i="6"/>
  <c r="F26" i="6"/>
  <c r="E26" i="6"/>
  <c r="D26" i="6"/>
  <c r="O25" i="6"/>
  <c r="N25" i="6"/>
  <c r="M25" i="6"/>
  <c r="L25" i="6"/>
  <c r="K25" i="6"/>
  <c r="J25" i="6"/>
  <c r="I25" i="6"/>
  <c r="H25" i="6"/>
  <c r="G25" i="6"/>
  <c r="F25" i="6"/>
  <c r="E25" i="6"/>
  <c r="D25" i="6"/>
  <c r="O24" i="6"/>
  <c r="N24" i="6"/>
  <c r="M24" i="6"/>
  <c r="L24" i="6"/>
  <c r="K24" i="6"/>
  <c r="J24" i="6"/>
  <c r="I24" i="6"/>
  <c r="H24" i="6"/>
  <c r="G24" i="6"/>
  <c r="F24" i="6"/>
  <c r="E24" i="6"/>
  <c r="D24" i="6"/>
  <c r="O23" i="6"/>
  <c r="N23" i="6"/>
  <c r="M23" i="6"/>
  <c r="L23" i="6"/>
  <c r="K23" i="6"/>
  <c r="J23" i="6"/>
  <c r="I23" i="6"/>
  <c r="H23" i="6"/>
  <c r="G23" i="6"/>
  <c r="F23" i="6"/>
  <c r="E23" i="6"/>
  <c r="D23" i="6"/>
  <c r="O22" i="6"/>
  <c r="N22" i="6"/>
  <c r="M22" i="6"/>
  <c r="L22" i="6"/>
  <c r="K22" i="6"/>
  <c r="J22" i="6"/>
  <c r="I22" i="6"/>
  <c r="H22" i="6"/>
  <c r="G22" i="6"/>
  <c r="F22" i="6"/>
  <c r="E22" i="6"/>
  <c r="D22" i="6"/>
  <c r="O21" i="6"/>
  <c r="N21" i="6"/>
  <c r="M21" i="6"/>
  <c r="L21" i="6"/>
  <c r="K21" i="6"/>
  <c r="J21" i="6"/>
  <c r="I21" i="6"/>
  <c r="H21" i="6"/>
  <c r="G21" i="6"/>
  <c r="F21" i="6"/>
  <c r="E21" i="6"/>
  <c r="D21" i="6"/>
  <c r="O20" i="6"/>
  <c r="N20" i="6"/>
  <c r="M20" i="6"/>
  <c r="L20" i="6"/>
  <c r="K20" i="6"/>
  <c r="J20" i="6"/>
  <c r="I20" i="6"/>
  <c r="H20" i="6"/>
  <c r="G20" i="6"/>
  <c r="F20" i="6"/>
  <c r="E20" i="6"/>
  <c r="D20" i="6"/>
  <c r="O19" i="6"/>
  <c r="N19" i="6"/>
  <c r="M19" i="6"/>
  <c r="L19" i="6"/>
  <c r="K19" i="6"/>
  <c r="J19" i="6"/>
  <c r="I19" i="6"/>
  <c r="H19" i="6"/>
  <c r="G19" i="6"/>
  <c r="F19" i="6"/>
  <c r="E19" i="6"/>
  <c r="D19" i="6"/>
  <c r="O18" i="6"/>
  <c r="N18" i="6"/>
  <c r="M18" i="6"/>
  <c r="L18" i="6"/>
  <c r="K18" i="6"/>
  <c r="J18" i="6"/>
  <c r="I18" i="6"/>
  <c r="H18" i="6"/>
  <c r="G18" i="6"/>
  <c r="F18" i="6"/>
  <c r="E18" i="6"/>
  <c r="D18" i="6"/>
  <c r="O17" i="6"/>
  <c r="N17" i="6"/>
  <c r="M17" i="6"/>
  <c r="L17" i="6"/>
  <c r="K17" i="6"/>
  <c r="J17" i="6"/>
  <c r="I17" i="6"/>
  <c r="H17" i="6"/>
  <c r="G17" i="6"/>
  <c r="F17" i="6"/>
  <c r="E17" i="6"/>
  <c r="D17" i="6"/>
  <c r="O16" i="6"/>
  <c r="N16" i="6"/>
  <c r="M16" i="6"/>
  <c r="L16" i="6"/>
  <c r="K16" i="6"/>
  <c r="J16" i="6"/>
  <c r="I16" i="6"/>
  <c r="H16" i="6"/>
  <c r="G16" i="6"/>
  <c r="F16" i="6"/>
  <c r="E16" i="6"/>
  <c r="D16" i="6"/>
  <c r="D8" i="6"/>
  <c r="E8" i="6"/>
  <c r="F8" i="6"/>
  <c r="G8" i="6"/>
  <c r="G44" i="6" s="1"/>
  <c r="H8" i="6"/>
  <c r="I8" i="6"/>
  <c r="J8" i="6"/>
  <c r="K8" i="6"/>
  <c r="L8" i="6"/>
  <c r="M8" i="6"/>
  <c r="N8" i="6"/>
  <c r="O8" i="6"/>
  <c r="O44" i="6" s="1"/>
  <c r="D9" i="6"/>
  <c r="E9" i="6"/>
  <c r="F9" i="6"/>
  <c r="G9" i="6"/>
  <c r="H9" i="6"/>
  <c r="I9" i="6"/>
  <c r="J9" i="6"/>
  <c r="K9" i="6"/>
  <c r="K45" i="6" s="1"/>
  <c r="L9" i="6"/>
  <c r="M9" i="6"/>
  <c r="N9" i="6"/>
  <c r="O9" i="6"/>
  <c r="D10" i="6"/>
  <c r="E10" i="6"/>
  <c r="F10" i="6"/>
  <c r="G10" i="6"/>
  <c r="G46" i="6" s="1"/>
  <c r="H10" i="6"/>
  <c r="I10" i="6"/>
  <c r="J10" i="6"/>
  <c r="K10" i="6"/>
  <c r="L10" i="6"/>
  <c r="M10" i="6"/>
  <c r="N10" i="6"/>
  <c r="O10" i="6"/>
  <c r="O46" i="6" s="1"/>
  <c r="D11" i="6"/>
  <c r="E11" i="6"/>
  <c r="F11" i="6"/>
  <c r="G11" i="6"/>
  <c r="H11" i="6"/>
  <c r="I11" i="6"/>
  <c r="J11" i="6"/>
  <c r="K11" i="6"/>
  <c r="K47" i="6" s="1"/>
  <c r="L11" i="6"/>
  <c r="M11" i="6"/>
  <c r="N11" i="6"/>
  <c r="O11" i="6"/>
  <c r="D12" i="6"/>
  <c r="E12" i="6"/>
  <c r="F12" i="6"/>
  <c r="G12" i="6"/>
  <c r="G48" i="6" s="1"/>
  <c r="H12" i="6"/>
  <c r="I12" i="6"/>
  <c r="J12" i="6"/>
  <c r="K12" i="6"/>
  <c r="L12" i="6"/>
  <c r="M12" i="6"/>
  <c r="N12" i="6"/>
  <c r="O12" i="6"/>
  <c r="O48" i="6" s="1"/>
  <c r="D13" i="6"/>
  <c r="E13" i="6"/>
  <c r="F13" i="6"/>
  <c r="G13" i="6"/>
  <c r="H13" i="6"/>
  <c r="I13" i="6"/>
  <c r="J13" i="6"/>
  <c r="K13" i="6"/>
  <c r="K49" i="6" s="1"/>
  <c r="L13" i="6"/>
  <c r="M13" i="6"/>
  <c r="N13" i="6"/>
  <c r="O13" i="6"/>
  <c r="D14" i="6"/>
  <c r="E14" i="6"/>
  <c r="F14" i="6"/>
  <c r="G14" i="6"/>
  <c r="G50" i="6" s="1"/>
  <c r="H14" i="6"/>
  <c r="I14" i="6"/>
  <c r="J14" i="6"/>
  <c r="K14" i="6"/>
  <c r="L14" i="6"/>
  <c r="M14" i="6"/>
  <c r="N14" i="6"/>
  <c r="O14" i="6"/>
  <c r="O50" i="6" s="1"/>
  <c r="D15" i="6"/>
  <c r="E15" i="6"/>
  <c r="F15" i="6"/>
  <c r="G15" i="6"/>
  <c r="H15" i="6"/>
  <c r="I15" i="6"/>
  <c r="J15" i="6"/>
  <c r="K15" i="6"/>
  <c r="K51" i="6" s="1"/>
  <c r="L15" i="6"/>
  <c r="M15" i="6"/>
  <c r="N15" i="6"/>
  <c r="O15" i="6"/>
  <c r="E7" i="6"/>
  <c r="F7" i="6"/>
  <c r="F43" i="6" s="1"/>
  <c r="G7" i="6"/>
  <c r="H7" i="6"/>
  <c r="H43" i="6" s="1"/>
  <c r="I7" i="6"/>
  <c r="J7" i="6"/>
  <c r="J43" i="6" s="1"/>
  <c r="K7" i="6"/>
  <c r="L7" i="6"/>
  <c r="M7" i="6"/>
  <c r="N7" i="6"/>
  <c r="N43" i="6" s="1"/>
  <c r="O7" i="6"/>
  <c r="D7" i="6"/>
  <c r="D43" i="6" s="1"/>
  <c r="O98" i="6"/>
  <c r="K97" i="6"/>
  <c r="F97" i="6"/>
  <c r="F96" i="6"/>
  <c r="N95" i="6"/>
  <c r="J94" i="6"/>
  <c r="N93" i="6"/>
  <c r="K93" i="6"/>
  <c r="J92" i="6"/>
  <c r="N91" i="6"/>
  <c r="N90" i="6"/>
  <c r="J90" i="6"/>
  <c r="O89" i="5"/>
  <c r="N89" i="5"/>
  <c r="M89" i="5"/>
  <c r="L89" i="5"/>
  <c r="K89" i="5"/>
  <c r="J89" i="5"/>
  <c r="I89" i="5"/>
  <c r="H89" i="5"/>
  <c r="G89" i="5"/>
  <c r="F89" i="5"/>
  <c r="E89" i="5"/>
  <c r="D89" i="5"/>
  <c r="O88" i="5"/>
  <c r="N88" i="5"/>
  <c r="M88" i="5"/>
  <c r="L88" i="5"/>
  <c r="K88" i="5"/>
  <c r="J88" i="5"/>
  <c r="I88" i="5"/>
  <c r="H88" i="5"/>
  <c r="G88" i="5"/>
  <c r="F88" i="5"/>
  <c r="E88" i="5"/>
  <c r="D88" i="5"/>
  <c r="O87" i="5"/>
  <c r="N87" i="5"/>
  <c r="M87" i="5"/>
  <c r="L87" i="5"/>
  <c r="K87" i="5"/>
  <c r="J87" i="5"/>
  <c r="I87" i="5"/>
  <c r="H87" i="5"/>
  <c r="G87" i="5"/>
  <c r="F87" i="5"/>
  <c r="E87" i="5"/>
  <c r="D87" i="5"/>
  <c r="O86" i="5"/>
  <c r="N86" i="5"/>
  <c r="M86" i="5"/>
  <c r="L86" i="5"/>
  <c r="K86" i="5"/>
  <c r="J86" i="5"/>
  <c r="I86" i="5"/>
  <c r="H86" i="5"/>
  <c r="G86" i="5"/>
  <c r="F86" i="5"/>
  <c r="E86" i="5"/>
  <c r="D86" i="5"/>
  <c r="O85" i="5"/>
  <c r="N85" i="5"/>
  <c r="M85" i="5"/>
  <c r="L85" i="5"/>
  <c r="K85" i="5"/>
  <c r="J85" i="5"/>
  <c r="I85" i="5"/>
  <c r="H85" i="5"/>
  <c r="G85" i="5"/>
  <c r="F85" i="5"/>
  <c r="E85" i="5"/>
  <c r="D85" i="5"/>
  <c r="O84" i="5"/>
  <c r="N84" i="5"/>
  <c r="M84" i="5"/>
  <c r="L84" i="5"/>
  <c r="K84" i="5"/>
  <c r="J84" i="5"/>
  <c r="I84" i="5"/>
  <c r="H84" i="5"/>
  <c r="G84" i="5"/>
  <c r="F84" i="5"/>
  <c r="E84" i="5"/>
  <c r="D84" i="5"/>
  <c r="O83" i="5"/>
  <c r="N83" i="5"/>
  <c r="M83" i="5"/>
  <c r="L83" i="5"/>
  <c r="K83" i="5"/>
  <c r="J83" i="5"/>
  <c r="I83" i="5"/>
  <c r="H83" i="5"/>
  <c r="G83" i="5"/>
  <c r="F83" i="5"/>
  <c r="E83" i="5"/>
  <c r="D83" i="5"/>
  <c r="O82" i="5"/>
  <c r="N82" i="5"/>
  <c r="M82" i="5"/>
  <c r="L82" i="5"/>
  <c r="K82" i="5"/>
  <c r="J82" i="5"/>
  <c r="I82" i="5"/>
  <c r="H82" i="5"/>
  <c r="G82" i="5"/>
  <c r="F82" i="5"/>
  <c r="E82" i="5"/>
  <c r="D82" i="5"/>
  <c r="O81" i="5"/>
  <c r="N81" i="5"/>
  <c r="M81" i="5"/>
  <c r="L81" i="5"/>
  <c r="K81" i="5"/>
  <c r="J81" i="5"/>
  <c r="I81" i="5"/>
  <c r="H81" i="5"/>
  <c r="G81" i="5"/>
  <c r="F81" i="5"/>
  <c r="E81" i="5"/>
  <c r="D81" i="5"/>
  <c r="O80" i="5"/>
  <c r="N80" i="5"/>
  <c r="M80" i="5"/>
  <c r="L80" i="5"/>
  <c r="K80" i="5"/>
  <c r="J80" i="5"/>
  <c r="I80" i="5"/>
  <c r="H80" i="5"/>
  <c r="G80" i="5"/>
  <c r="F80" i="5"/>
  <c r="E80" i="5"/>
  <c r="D80" i="5"/>
  <c r="O79" i="5"/>
  <c r="N79" i="5"/>
  <c r="M79" i="5"/>
  <c r="L79" i="5"/>
  <c r="K79" i="5"/>
  <c r="J79" i="5"/>
  <c r="I79" i="5"/>
  <c r="H79" i="5"/>
  <c r="G79" i="5"/>
  <c r="F79" i="5"/>
  <c r="E79" i="5"/>
  <c r="D79" i="5"/>
  <c r="O78" i="5"/>
  <c r="N78" i="5"/>
  <c r="M78" i="5"/>
  <c r="L78" i="5"/>
  <c r="K78" i="5"/>
  <c r="J78" i="5"/>
  <c r="I78" i="5"/>
  <c r="H78" i="5"/>
  <c r="G78" i="5"/>
  <c r="F78" i="5"/>
  <c r="E78" i="5"/>
  <c r="D78" i="5"/>
  <c r="O77" i="5"/>
  <c r="N77" i="5"/>
  <c r="M77" i="5"/>
  <c r="L77" i="5"/>
  <c r="K77" i="5"/>
  <c r="J77" i="5"/>
  <c r="I77" i="5"/>
  <c r="H77" i="5"/>
  <c r="G77" i="5"/>
  <c r="F77" i="5"/>
  <c r="E77" i="5"/>
  <c r="D77" i="5"/>
  <c r="O76" i="5"/>
  <c r="N76" i="5"/>
  <c r="M76" i="5"/>
  <c r="L76" i="5"/>
  <c r="K76" i="5"/>
  <c r="J76" i="5"/>
  <c r="I76" i="5"/>
  <c r="H76" i="5"/>
  <c r="G76" i="5"/>
  <c r="F76" i="5"/>
  <c r="E76" i="5"/>
  <c r="D76" i="5"/>
  <c r="O75" i="5"/>
  <c r="N75" i="5"/>
  <c r="M75" i="5"/>
  <c r="L75" i="5"/>
  <c r="K75" i="5"/>
  <c r="J75" i="5"/>
  <c r="I75" i="5"/>
  <c r="H75" i="5"/>
  <c r="G75" i="5"/>
  <c r="F75" i="5"/>
  <c r="E75" i="5"/>
  <c r="D75" i="5"/>
  <c r="O74" i="5"/>
  <c r="N74" i="5"/>
  <c r="M74" i="5"/>
  <c r="L74" i="5"/>
  <c r="K74" i="5"/>
  <c r="J74" i="5"/>
  <c r="I74" i="5"/>
  <c r="H74" i="5"/>
  <c r="G74" i="5"/>
  <c r="F74" i="5"/>
  <c r="E74" i="5"/>
  <c r="D74" i="5"/>
  <c r="O73" i="5"/>
  <c r="N73" i="5"/>
  <c r="M73" i="5"/>
  <c r="L73" i="5"/>
  <c r="K73" i="5"/>
  <c r="J73" i="5"/>
  <c r="I73" i="5"/>
  <c r="H73" i="5"/>
  <c r="G73" i="5"/>
  <c r="F73" i="5"/>
  <c r="E73" i="5"/>
  <c r="D73" i="5"/>
  <c r="O72" i="5"/>
  <c r="N72" i="5"/>
  <c r="M72" i="5"/>
  <c r="L72" i="5"/>
  <c r="K72" i="5"/>
  <c r="J72" i="5"/>
  <c r="I72" i="5"/>
  <c r="H72" i="5"/>
  <c r="G72" i="5"/>
  <c r="F72" i="5"/>
  <c r="E72" i="5"/>
  <c r="D72" i="5"/>
  <c r="O71" i="5"/>
  <c r="N71" i="5"/>
  <c r="M71" i="5"/>
  <c r="L71" i="5"/>
  <c r="K71" i="5"/>
  <c r="J71" i="5"/>
  <c r="I71" i="5"/>
  <c r="H71" i="5"/>
  <c r="G71" i="5"/>
  <c r="F71" i="5"/>
  <c r="E71" i="5"/>
  <c r="D71" i="5"/>
  <c r="O70" i="5"/>
  <c r="N70" i="5"/>
  <c r="M70" i="5"/>
  <c r="L70" i="5"/>
  <c r="K70" i="5"/>
  <c r="J70" i="5"/>
  <c r="I70" i="5"/>
  <c r="H70" i="5"/>
  <c r="G70" i="5"/>
  <c r="F70" i="5"/>
  <c r="E70" i="5"/>
  <c r="D70" i="5"/>
  <c r="O69" i="5"/>
  <c r="N69" i="5"/>
  <c r="M69" i="5"/>
  <c r="L69" i="5"/>
  <c r="K69" i="5"/>
  <c r="J69" i="5"/>
  <c r="I69" i="5"/>
  <c r="H69" i="5"/>
  <c r="G69" i="5"/>
  <c r="F69" i="5"/>
  <c r="E69" i="5"/>
  <c r="D69" i="5"/>
  <c r="O68" i="5"/>
  <c r="N68" i="5"/>
  <c r="M68" i="5"/>
  <c r="L68" i="5"/>
  <c r="K68" i="5"/>
  <c r="J68" i="5"/>
  <c r="I68" i="5"/>
  <c r="H68" i="5"/>
  <c r="G68" i="5"/>
  <c r="F68" i="5"/>
  <c r="E68" i="5"/>
  <c r="D68" i="5"/>
  <c r="O67" i="5"/>
  <c r="N67" i="5"/>
  <c r="M67" i="5"/>
  <c r="L67" i="5"/>
  <c r="K67" i="5"/>
  <c r="J67" i="5"/>
  <c r="I67" i="5"/>
  <c r="H67" i="5"/>
  <c r="G67" i="5"/>
  <c r="F67" i="5"/>
  <c r="E67" i="5"/>
  <c r="D67" i="5"/>
  <c r="O66" i="5"/>
  <c r="N66" i="5"/>
  <c r="M66" i="5"/>
  <c r="L66" i="5"/>
  <c r="K66" i="5"/>
  <c r="J66" i="5"/>
  <c r="I66" i="5"/>
  <c r="H66" i="5"/>
  <c r="G66" i="5"/>
  <c r="F66" i="5"/>
  <c r="E66" i="5"/>
  <c r="D66" i="5"/>
  <c r="O65" i="5"/>
  <c r="N65" i="5"/>
  <c r="M65" i="5"/>
  <c r="L65" i="5"/>
  <c r="K65" i="5"/>
  <c r="J65" i="5"/>
  <c r="I65" i="5"/>
  <c r="H65" i="5"/>
  <c r="G65" i="5"/>
  <c r="F65" i="5"/>
  <c r="E65" i="5"/>
  <c r="D65" i="5"/>
  <c r="O64" i="5"/>
  <c r="N64" i="5"/>
  <c r="M64" i="5"/>
  <c r="L64" i="5"/>
  <c r="K64" i="5"/>
  <c r="J64" i="5"/>
  <c r="I64" i="5"/>
  <c r="H64" i="5"/>
  <c r="G64" i="5"/>
  <c r="F64" i="5"/>
  <c r="E64" i="5"/>
  <c r="D64" i="5"/>
  <c r="O63" i="5"/>
  <c r="N63" i="5"/>
  <c r="M63" i="5"/>
  <c r="L63" i="5"/>
  <c r="K63" i="5"/>
  <c r="J63" i="5"/>
  <c r="I63" i="5"/>
  <c r="H63" i="5"/>
  <c r="G63" i="5"/>
  <c r="F63" i="5"/>
  <c r="E63" i="5"/>
  <c r="D63" i="5"/>
  <c r="O62" i="5"/>
  <c r="N62" i="5"/>
  <c r="M62" i="5"/>
  <c r="L62" i="5"/>
  <c r="K62" i="5"/>
  <c r="K98" i="5" s="1"/>
  <c r="J62" i="5"/>
  <c r="I62" i="5"/>
  <c r="H62" i="5"/>
  <c r="G62" i="5"/>
  <c r="F62" i="5"/>
  <c r="E62" i="5"/>
  <c r="D62" i="5"/>
  <c r="O61" i="5"/>
  <c r="N61" i="5"/>
  <c r="M61" i="5"/>
  <c r="L61" i="5"/>
  <c r="K61" i="5"/>
  <c r="J61" i="5"/>
  <c r="I61" i="5"/>
  <c r="H61" i="5"/>
  <c r="G61" i="5"/>
  <c r="F61" i="5"/>
  <c r="E61" i="5"/>
  <c r="D61" i="5"/>
  <c r="O60" i="5"/>
  <c r="N60" i="5"/>
  <c r="M60" i="5"/>
  <c r="L60" i="5"/>
  <c r="K60" i="5"/>
  <c r="J60" i="5"/>
  <c r="I60" i="5"/>
  <c r="H60" i="5"/>
  <c r="G60" i="5"/>
  <c r="F60" i="5"/>
  <c r="E60" i="5"/>
  <c r="D60" i="5"/>
  <c r="O59" i="5"/>
  <c r="N59" i="5"/>
  <c r="M59" i="5"/>
  <c r="L59" i="5"/>
  <c r="K59" i="5"/>
  <c r="J59" i="5"/>
  <c r="I59" i="5"/>
  <c r="H59" i="5"/>
  <c r="G59" i="5"/>
  <c r="F59" i="5"/>
  <c r="E59" i="5"/>
  <c r="D59" i="5"/>
  <c r="O58" i="5"/>
  <c r="N58" i="5"/>
  <c r="M58" i="5"/>
  <c r="L58" i="5"/>
  <c r="K58" i="5"/>
  <c r="K94" i="5" s="1"/>
  <c r="J58" i="5"/>
  <c r="I58" i="5"/>
  <c r="H58" i="5"/>
  <c r="G58" i="5"/>
  <c r="F58" i="5"/>
  <c r="E58" i="5"/>
  <c r="D58" i="5"/>
  <c r="O57" i="5"/>
  <c r="N57" i="5"/>
  <c r="M57" i="5"/>
  <c r="L57" i="5"/>
  <c r="K57" i="5"/>
  <c r="J57" i="5"/>
  <c r="I57" i="5"/>
  <c r="H57" i="5"/>
  <c r="G57" i="5"/>
  <c r="G93" i="5" s="1"/>
  <c r="F57" i="5"/>
  <c r="E57" i="5"/>
  <c r="D57" i="5"/>
  <c r="O56" i="5"/>
  <c r="N56" i="5"/>
  <c r="M56" i="5"/>
  <c r="L56" i="5"/>
  <c r="K56" i="5"/>
  <c r="J56" i="5"/>
  <c r="I56" i="5"/>
  <c r="H56" i="5"/>
  <c r="G56" i="5"/>
  <c r="F56" i="5"/>
  <c r="E56" i="5"/>
  <c r="D56" i="5"/>
  <c r="O55" i="5"/>
  <c r="N55" i="5"/>
  <c r="M55" i="5"/>
  <c r="L55" i="5"/>
  <c r="K55" i="5"/>
  <c r="J55" i="5"/>
  <c r="I55" i="5"/>
  <c r="H55" i="5"/>
  <c r="G55" i="5"/>
  <c r="F55" i="5"/>
  <c r="E55" i="5"/>
  <c r="D55" i="5"/>
  <c r="O54" i="5"/>
  <c r="N54" i="5"/>
  <c r="M54" i="5"/>
  <c r="L54" i="5"/>
  <c r="K54" i="5"/>
  <c r="K90" i="5" s="1"/>
  <c r="J54" i="5"/>
  <c r="I54" i="5"/>
  <c r="H54" i="5"/>
  <c r="G54" i="5"/>
  <c r="F54" i="5"/>
  <c r="E54" i="5"/>
  <c r="D54" i="5"/>
  <c r="O42" i="5"/>
  <c r="N42" i="5"/>
  <c r="M42" i="5"/>
  <c r="L42" i="5"/>
  <c r="K42" i="5"/>
  <c r="J42" i="5"/>
  <c r="I42" i="5"/>
  <c r="H42" i="5"/>
  <c r="G42" i="5"/>
  <c r="F42" i="5"/>
  <c r="E42" i="5"/>
  <c r="D42" i="5"/>
  <c r="O41" i="5"/>
  <c r="N41" i="5"/>
  <c r="M41" i="5"/>
  <c r="L41" i="5"/>
  <c r="K41" i="5"/>
  <c r="J41" i="5"/>
  <c r="I41" i="5"/>
  <c r="H41" i="5"/>
  <c r="G41" i="5"/>
  <c r="F41" i="5"/>
  <c r="E41" i="5"/>
  <c r="D41" i="5"/>
  <c r="O40" i="5"/>
  <c r="N40" i="5"/>
  <c r="M40" i="5"/>
  <c r="L40" i="5"/>
  <c r="K40" i="5"/>
  <c r="J40" i="5"/>
  <c r="I40" i="5"/>
  <c r="H40" i="5"/>
  <c r="G40" i="5"/>
  <c r="F40" i="5"/>
  <c r="E40" i="5"/>
  <c r="D40" i="5"/>
  <c r="O39" i="5"/>
  <c r="N39" i="5"/>
  <c r="M39" i="5"/>
  <c r="L39" i="5"/>
  <c r="K39" i="5"/>
  <c r="J39" i="5"/>
  <c r="I39" i="5"/>
  <c r="H39" i="5"/>
  <c r="G39" i="5"/>
  <c r="F39" i="5"/>
  <c r="E39" i="5"/>
  <c r="D39" i="5"/>
  <c r="O38" i="5"/>
  <c r="N38" i="5"/>
  <c r="M38" i="5"/>
  <c r="L38" i="5"/>
  <c r="K38" i="5"/>
  <c r="J38" i="5"/>
  <c r="I38" i="5"/>
  <c r="H38" i="5"/>
  <c r="G38" i="5"/>
  <c r="F38" i="5"/>
  <c r="E38" i="5"/>
  <c r="D38" i="5"/>
  <c r="O37" i="5"/>
  <c r="N37" i="5"/>
  <c r="M37" i="5"/>
  <c r="L37" i="5"/>
  <c r="K37" i="5"/>
  <c r="J37" i="5"/>
  <c r="I37" i="5"/>
  <c r="H37" i="5"/>
  <c r="G37" i="5"/>
  <c r="F37" i="5"/>
  <c r="E37" i="5"/>
  <c r="D37" i="5"/>
  <c r="O36" i="5"/>
  <c r="N36" i="5"/>
  <c r="M36" i="5"/>
  <c r="L36" i="5"/>
  <c r="K36" i="5"/>
  <c r="J36" i="5"/>
  <c r="I36" i="5"/>
  <c r="H36" i="5"/>
  <c r="G36" i="5"/>
  <c r="F36" i="5"/>
  <c r="E36" i="5"/>
  <c r="D36" i="5"/>
  <c r="O35" i="5"/>
  <c r="N35" i="5"/>
  <c r="M35" i="5"/>
  <c r="L35" i="5"/>
  <c r="K35" i="5"/>
  <c r="J35" i="5"/>
  <c r="I35" i="5"/>
  <c r="H35" i="5"/>
  <c r="G35" i="5"/>
  <c r="F35" i="5"/>
  <c r="E35" i="5"/>
  <c r="D35" i="5"/>
  <c r="O34" i="5"/>
  <c r="N34" i="5"/>
  <c r="M34" i="5"/>
  <c r="L34" i="5"/>
  <c r="K34" i="5"/>
  <c r="J34" i="5"/>
  <c r="I34" i="5"/>
  <c r="H34" i="5"/>
  <c r="G34" i="5"/>
  <c r="F34" i="5"/>
  <c r="E34" i="5"/>
  <c r="D34" i="5"/>
  <c r="O33" i="5"/>
  <c r="N33" i="5"/>
  <c r="M33" i="5"/>
  <c r="L33" i="5"/>
  <c r="K33" i="5"/>
  <c r="J33" i="5"/>
  <c r="I33" i="5"/>
  <c r="H33" i="5"/>
  <c r="G33" i="5"/>
  <c r="F33" i="5"/>
  <c r="E33" i="5"/>
  <c r="D33" i="5"/>
  <c r="O32" i="5"/>
  <c r="N32" i="5"/>
  <c r="M32" i="5"/>
  <c r="L32" i="5"/>
  <c r="K32" i="5"/>
  <c r="J32" i="5"/>
  <c r="I32" i="5"/>
  <c r="H32" i="5"/>
  <c r="G32" i="5"/>
  <c r="F32" i="5"/>
  <c r="E32" i="5"/>
  <c r="D32" i="5"/>
  <c r="O31" i="5"/>
  <c r="N31" i="5"/>
  <c r="M31" i="5"/>
  <c r="L31" i="5"/>
  <c r="K31" i="5"/>
  <c r="J31" i="5"/>
  <c r="I31" i="5"/>
  <c r="H31" i="5"/>
  <c r="G31" i="5"/>
  <c r="F31" i="5"/>
  <c r="E31" i="5"/>
  <c r="D31" i="5"/>
  <c r="O30" i="5"/>
  <c r="N30" i="5"/>
  <c r="M30" i="5"/>
  <c r="L30" i="5"/>
  <c r="K30" i="5"/>
  <c r="J30" i="5"/>
  <c r="I30" i="5"/>
  <c r="H30" i="5"/>
  <c r="G30" i="5"/>
  <c r="F30" i="5"/>
  <c r="E30" i="5"/>
  <c r="D30" i="5"/>
  <c r="O29" i="5"/>
  <c r="N29" i="5"/>
  <c r="M29" i="5"/>
  <c r="L29" i="5"/>
  <c r="K29" i="5"/>
  <c r="J29" i="5"/>
  <c r="I29" i="5"/>
  <c r="H29" i="5"/>
  <c r="G29" i="5"/>
  <c r="F29" i="5"/>
  <c r="E29" i="5"/>
  <c r="D29" i="5"/>
  <c r="O28" i="5"/>
  <c r="N28" i="5"/>
  <c r="M28" i="5"/>
  <c r="L28" i="5"/>
  <c r="K28" i="5"/>
  <c r="J28" i="5"/>
  <c r="I28" i="5"/>
  <c r="H28" i="5"/>
  <c r="G28" i="5"/>
  <c r="F28" i="5"/>
  <c r="E28" i="5"/>
  <c r="D28" i="5"/>
  <c r="O27" i="5"/>
  <c r="N27" i="5"/>
  <c r="M27" i="5"/>
  <c r="L27" i="5"/>
  <c r="K27" i="5"/>
  <c r="J27" i="5"/>
  <c r="I27" i="5"/>
  <c r="H27" i="5"/>
  <c r="G27" i="5"/>
  <c r="F27" i="5"/>
  <c r="E27" i="5"/>
  <c r="D27" i="5"/>
  <c r="O26" i="5"/>
  <c r="N26" i="5"/>
  <c r="M26" i="5"/>
  <c r="L26" i="5"/>
  <c r="K26" i="5"/>
  <c r="J26" i="5"/>
  <c r="I26" i="5"/>
  <c r="H26" i="5"/>
  <c r="G26" i="5"/>
  <c r="F26" i="5"/>
  <c r="E26" i="5"/>
  <c r="D26" i="5"/>
  <c r="O25" i="5"/>
  <c r="N25" i="5"/>
  <c r="M25" i="5"/>
  <c r="L25" i="5"/>
  <c r="K25" i="5"/>
  <c r="J25" i="5"/>
  <c r="I25" i="5"/>
  <c r="H25" i="5"/>
  <c r="G25" i="5"/>
  <c r="F25" i="5"/>
  <c r="E25" i="5"/>
  <c r="D25" i="5"/>
  <c r="O24" i="5"/>
  <c r="N24" i="5"/>
  <c r="M24" i="5"/>
  <c r="L24" i="5"/>
  <c r="K24" i="5"/>
  <c r="J24" i="5"/>
  <c r="I24" i="5"/>
  <c r="H24" i="5"/>
  <c r="G24" i="5"/>
  <c r="F24" i="5"/>
  <c r="E24" i="5"/>
  <c r="D24" i="5"/>
  <c r="O23" i="5"/>
  <c r="N23" i="5"/>
  <c r="M23" i="5"/>
  <c r="L23" i="5"/>
  <c r="K23" i="5"/>
  <c r="J23" i="5"/>
  <c r="I23" i="5"/>
  <c r="H23" i="5"/>
  <c r="G23" i="5"/>
  <c r="F23" i="5"/>
  <c r="E23" i="5"/>
  <c r="D23" i="5"/>
  <c r="O22" i="5"/>
  <c r="N22" i="5"/>
  <c r="M22" i="5"/>
  <c r="L22" i="5"/>
  <c r="K22" i="5"/>
  <c r="J22" i="5"/>
  <c r="I22" i="5"/>
  <c r="H22" i="5"/>
  <c r="G22" i="5"/>
  <c r="F22" i="5"/>
  <c r="E22" i="5"/>
  <c r="D22" i="5"/>
  <c r="O21" i="5"/>
  <c r="N21" i="5"/>
  <c r="M21" i="5"/>
  <c r="L21" i="5"/>
  <c r="K21" i="5"/>
  <c r="J21" i="5"/>
  <c r="I21" i="5"/>
  <c r="H21" i="5"/>
  <c r="G21" i="5"/>
  <c r="F21" i="5"/>
  <c r="E21" i="5"/>
  <c r="D21" i="5"/>
  <c r="O20" i="5"/>
  <c r="N20" i="5"/>
  <c r="M20" i="5"/>
  <c r="L20" i="5"/>
  <c r="K20" i="5"/>
  <c r="J20" i="5"/>
  <c r="I20" i="5"/>
  <c r="H20" i="5"/>
  <c r="G20" i="5"/>
  <c r="F20" i="5"/>
  <c r="E20" i="5"/>
  <c r="D20" i="5"/>
  <c r="O19" i="5"/>
  <c r="N19" i="5"/>
  <c r="M19" i="5"/>
  <c r="L19" i="5"/>
  <c r="K19" i="5"/>
  <c r="J19" i="5"/>
  <c r="I19" i="5"/>
  <c r="H19" i="5"/>
  <c r="G19" i="5"/>
  <c r="F19" i="5"/>
  <c r="E19" i="5"/>
  <c r="D19" i="5"/>
  <c r="O18" i="5"/>
  <c r="N18" i="5"/>
  <c r="M18" i="5"/>
  <c r="L18" i="5"/>
  <c r="K18" i="5"/>
  <c r="J18" i="5"/>
  <c r="I18" i="5"/>
  <c r="H18" i="5"/>
  <c r="G18" i="5"/>
  <c r="F18" i="5"/>
  <c r="E18" i="5"/>
  <c r="D18" i="5"/>
  <c r="O17" i="5"/>
  <c r="N17" i="5"/>
  <c r="M17" i="5"/>
  <c r="L17" i="5"/>
  <c r="K17" i="5"/>
  <c r="J17" i="5"/>
  <c r="I17" i="5"/>
  <c r="H17" i="5"/>
  <c r="G17" i="5"/>
  <c r="F17" i="5"/>
  <c r="E17" i="5"/>
  <c r="D17" i="5"/>
  <c r="O16" i="5"/>
  <c r="N16" i="5"/>
  <c r="M16" i="5"/>
  <c r="L16" i="5"/>
  <c r="K16" i="5"/>
  <c r="J16" i="5"/>
  <c r="I16" i="5"/>
  <c r="H16" i="5"/>
  <c r="G16" i="5"/>
  <c r="F16" i="5"/>
  <c r="E16" i="5"/>
  <c r="D16" i="5"/>
  <c r="D15" i="5"/>
  <c r="E15" i="5"/>
  <c r="F15" i="5"/>
  <c r="G15" i="5"/>
  <c r="H15" i="5"/>
  <c r="I15" i="5"/>
  <c r="J15" i="5"/>
  <c r="K15" i="5"/>
  <c r="L15" i="5"/>
  <c r="M15" i="5"/>
  <c r="N15" i="5"/>
  <c r="O15" i="5"/>
  <c r="D8" i="5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D12" i="5"/>
  <c r="E12" i="5"/>
  <c r="F12" i="5"/>
  <c r="G12" i="5"/>
  <c r="H12" i="5"/>
  <c r="I12" i="5"/>
  <c r="J12" i="5"/>
  <c r="K12" i="5"/>
  <c r="L12" i="5"/>
  <c r="M12" i="5"/>
  <c r="N12" i="5"/>
  <c r="O12" i="5"/>
  <c r="D13" i="5"/>
  <c r="E13" i="5"/>
  <c r="F13" i="5"/>
  <c r="G13" i="5"/>
  <c r="H13" i="5"/>
  <c r="I13" i="5"/>
  <c r="J13" i="5"/>
  <c r="K13" i="5"/>
  <c r="L13" i="5"/>
  <c r="M13" i="5"/>
  <c r="N13" i="5"/>
  <c r="O13" i="5"/>
  <c r="D14" i="5"/>
  <c r="E14" i="5"/>
  <c r="F14" i="5"/>
  <c r="G14" i="5"/>
  <c r="H14" i="5"/>
  <c r="I14" i="5"/>
  <c r="J14" i="5"/>
  <c r="K14" i="5"/>
  <c r="L14" i="5"/>
  <c r="M14" i="5"/>
  <c r="N14" i="5"/>
  <c r="O14" i="5"/>
  <c r="E7" i="5"/>
  <c r="F7" i="5"/>
  <c r="G7" i="5"/>
  <c r="H7" i="5"/>
  <c r="I7" i="5"/>
  <c r="J7" i="5"/>
  <c r="K7" i="5"/>
  <c r="L7" i="5"/>
  <c r="M7" i="5"/>
  <c r="N7" i="5"/>
  <c r="O7" i="5"/>
  <c r="D7" i="5"/>
  <c r="O98" i="5"/>
  <c r="D55" i="7"/>
  <c r="E55" i="7"/>
  <c r="F55" i="7"/>
  <c r="G55" i="7"/>
  <c r="H55" i="7"/>
  <c r="I55" i="7"/>
  <c r="J55" i="7"/>
  <c r="K55" i="7"/>
  <c r="L55" i="7"/>
  <c r="M55" i="7"/>
  <c r="N55" i="7"/>
  <c r="O55" i="7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E58" i="7"/>
  <c r="F58" i="7"/>
  <c r="G58" i="7"/>
  <c r="H58" i="7"/>
  <c r="I58" i="7"/>
  <c r="J58" i="7"/>
  <c r="K58" i="7"/>
  <c r="L58" i="7"/>
  <c r="M58" i="7"/>
  <c r="N58" i="7"/>
  <c r="O58" i="7"/>
  <c r="D59" i="7"/>
  <c r="E59" i="7"/>
  <c r="F59" i="7"/>
  <c r="G59" i="7"/>
  <c r="H59" i="7"/>
  <c r="I59" i="7"/>
  <c r="J59" i="7"/>
  <c r="K59" i="7"/>
  <c r="L59" i="7"/>
  <c r="M59" i="7"/>
  <c r="N59" i="7"/>
  <c r="O59" i="7"/>
  <c r="D60" i="7"/>
  <c r="E60" i="7"/>
  <c r="F60" i="7"/>
  <c r="G60" i="7"/>
  <c r="H60" i="7"/>
  <c r="I60" i="7"/>
  <c r="J60" i="7"/>
  <c r="K60" i="7"/>
  <c r="L60" i="7"/>
  <c r="M60" i="7"/>
  <c r="N60" i="7"/>
  <c r="O60" i="7"/>
  <c r="D61" i="7"/>
  <c r="E61" i="7"/>
  <c r="F61" i="7"/>
  <c r="G61" i="7"/>
  <c r="H61" i="7"/>
  <c r="I61" i="7"/>
  <c r="J61" i="7"/>
  <c r="K61" i="7"/>
  <c r="L61" i="7"/>
  <c r="M61" i="7"/>
  <c r="N61" i="7"/>
  <c r="O61" i="7"/>
  <c r="D62" i="7"/>
  <c r="E62" i="7"/>
  <c r="F62" i="7"/>
  <c r="G62" i="7"/>
  <c r="H62" i="7"/>
  <c r="I62" i="7"/>
  <c r="J62" i="7"/>
  <c r="K62" i="7"/>
  <c r="L62" i="7"/>
  <c r="M62" i="7"/>
  <c r="N62" i="7"/>
  <c r="O62" i="7"/>
  <c r="D63" i="7"/>
  <c r="E63" i="7"/>
  <c r="F63" i="7"/>
  <c r="G63" i="7"/>
  <c r="H63" i="7"/>
  <c r="I63" i="7"/>
  <c r="J63" i="7"/>
  <c r="K63" i="7"/>
  <c r="L63" i="7"/>
  <c r="M63" i="7"/>
  <c r="N63" i="7"/>
  <c r="O63" i="7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E66" i="7"/>
  <c r="F66" i="7"/>
  <c r="G66" i="7"/>
  <c r="H66" i="7"/>
  <c r="I66" i="7"/>
  <c r="J66" i="7"/>
  <c r="K66" i="7"/>
  <c r="L66" i="7"/>
  <c r="M66" i="7"/>
  <c r="N66" i="7"/>
  <c r="O66" i="7"/>
  <c r="D67" i="7"/>
  <c r="E67" i="7"/>
  <c r="F67" i="7"/>
  <c r="G67" i="7"/>
  <c r="H67" i="7"/>
  <c r="I67" i="7"/>
  <c r="J67" i="7"/>
  <c r="K67" i="7"/>
  <c r="L67" i="7"/>
  <c r="M67" i="7"/>
  <c r="N67" i="7"/>
  <c r="O67" i="7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E70" i="7"/>
  <c r="F70" i="7"/>
  <c r="G70" i="7"/>
  <c r="H70" i="7"/>
  <c r="I70" i="7"/>
  <c r="J70" i="7"/>
  <c r="K70" i="7"/>
  <c r="L70" i="7"/>
  <c r="M70" i="7"/>
  <c r="N70" i="7"/>
  <c r="O70" i="7"/>
  <c r="D71" i="7"/>
  <c r="E71" i="7"/>
  <c r="F71" i="7"/>
  <c r="G71" i="7"/>
  <c r="H71" i="7"/>
  <c r="I71" i="7"/>
  <c r="J71" i="7"/>
  <c r="K71" i="7"/>
  <c r="L71" i="7"/>
  <c r="M71" i="7"/>
  <c r="N71" i="7"/>
  <c r="O71" i="7"/>
  <c r="D72" i="7"/>
  <c r="E72" i="7"/>
  <c r="F72" i="7"/>
  <c r="G72" i="7"/>
  <c r="G90" i="7" s="1"/>
  <c r="H72" i="7"/>
  <c r="I72" i="7"/>
  <c r="J72" i="7"/>
  <c r="K72" i="7"/>
  <c r="L72" i="7"/>
  <c r="M72" i="7"/>
  <c r="N72" i="7"/>
  <c r="O72" i="7"/>
  <c r="O90" i="7" s="1"/>
  <c r="D73" i="7"/>
  <c r="E73" i="7"/>
  <c r="F73" i="7"/>
  <c r="G73" i="7"/>
  <c r="H73" i="7"/>
  <c r="I73" i="7"/>
  <c r="J73" i="7"/>
  <c r="K73" i="7"/>
  <c r="L73" i="7"/>
  <c r="M73" i="7"/>
  <c r="N73" i="7"/>
  <c r="O73" i="7"/>
  <c r="D74" i="7"/>
  <c r="E74" i="7"/>
  <c r="F74" i="7"/>
  <c r="G74" i="7"/>
  <c r="H74" i="7"/>
  <c r="I74" i="7"/>
  <c r="J74" i="7"/>
  <c r="K74" i="7"/>
  <c r="L74" i="7"/>
  <c r="M74" i="7"/>
  <c r="N74" i="7"/>
  <c r="O74" i="7"/>
  <c r="D75" i="7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E77" i="7"/>
  <c r="F77" i="7"/>
  <c r="G77" i="7"/>
  <c r="H77" i="7"/>
  <c r="I77" i="7"/>
  <c r="J77" i="7"/>
  <c r="K77" i="7"/>
  <c r="L77" i="7"/>
  <c r="M77" i="7"/>
  <c r="N77" i="7"/>
  <c r="O77" i="7"/>
  <c r="D78" i="7"/>
  <c r="E78" i="7"/>
  <c r="F78" i="7"/>
  <c r="G78" i="7"/>
  <c r="H78" i="7"/>
  <c r="I78" i="7"/>
  <c r="J78" i="7"/>
  <c r="K78" i="7"/>
  <c r="L78" i="7"/>
  <c r="M78" i="7"/>
  <c r="N78" i="7"/>
  <c r="O78" i="7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E81" i="7"/>
  <c r="F81" i="7"/>
  <c r="G81" i="7"/>
  <c r="H81" i="7"/>
  <c r="I81" i="7"/>
  <c r="J81" i="7"/>
  <c r="K81" i="7"/>
  <c r="L81" i="7"/>
  <c r="M81" i="7"/>
  <c r="N81" i="7"/>
  <c r="O81" i="7"/>
  <c r="D82" i="7"/>
  <c r="E82" i="7"/>
  <c r="F82" i="7"/>
  <c r="G82" i="7"/>
  <c r="H82" i="7"/>
  <c r="I82" i="7"/>
  <c r="J82" i="7"/>
  <c r="K82" i="7"/>
  <c r="L82" i="7"/>
  <c r="M82" i="7"/>
  <c r="N82" i="7"/>
  <c r="O82" i="7"/>
  <c r="D83" i="7"/>
  <c r="E83" i="7"/>
  <c r="F83" i="7"/>
  <c r="G83" i="7"/>
  <c r="H83" i="7"/>
  <c r="I83" i="7"/>
  <c r="J83" i="7"/>
  <c r="K83" i="7"/>
  <c r="L83" i="7"/>
  <c r="M83" i="7"/>
  <c r="N83" i="7"/>
  <c r="O83" i="7"/>
  <c r="D84" i="7"/>
  <c r="E84" i="7"/>
  <c r="F84" i="7"/>
  <c r="G84" i="7"/>
  <c r="H84" i="7"/>
  <c r="I84" i="7"/>
  <c r="J84" i="7"/>
  <c r="K84" i="7"/>
  <c r="L84" i="7"/>
  <c r="M84" i="7"/>
  <c r="N84" i="7"/>
  <c r="O84" i="7"/>
  <c r="D85" i="7"/>
  <c r="E85" i="7"/>
  <c r="F85" i="7"/>
  <c r="G85" i="7"/>
  <c r="H85" i="7"/>
  <c r="I85" i="7"/>
  <c r="J85" i="7"/>
  <c r="K85" i="7"/>
  <c r="L85" i="7"/>
  <c r="M85" i="7"/>
  <c r="N85" i="7"/>
  <c r="O85" i="7"/>
  <c r="D86" i="7"/>
  <c r="E86" i="7"/>
  <c r="F86" i="7"/>
  <c r="G86" i="7"/>
  <c r="H86" i="7"/>
  <c r="I86" i="7"/>
  <c r="J86" i="7"/>
  <c r="K86" i="7"/>
  <c r="L86" i="7"/>
  <c r="M86" i="7"/>
  <c r="N86" i="7"/>
  <c r="O86" i="7"/>
  <c r="D87" i="7"/>
  <c r="E87" i="7"/>
  <c r="F87" i="7"/>
  <c r="G87" i="7"/>
  <c r="H87" i="7"/>
  <c r="I87" i="7"/>
  <c r="J87" i="7"/>
  <c r="K87" i="7"/>
  <c r="L87" i="7"/>
  <c r="M87" i="7"/>
  <c r="N87" i="7"/>
  <c r="O87" i="7"/>
  <c r="D88" i="7"/>
  <c r="E88" i="7"/>
  <c r="F88" i="7"/>
  <c r="G88" i="7"/>
  <c r="H88" i="7"/>
  <c r="I88" i="7"/>
  <c r="J88" i="7"/>
  <c r="K88" i="7"/>
  <c r="L88" i="7"/>
  <c r="M88" i="7"/>
  <c r="N88" i="7"/>
  <c r="O88" i="7"/>
  <c r="D89" i="7"/>
  <c r="E89" i="7"/>
  <c r="F89" i="7"/>
  <c r="G89" i="7"/>
  <c r="H89" i="7"/>
  <c r="I89" i="7"/>
  <c r="J89" i="7"/>
  <c r="K89" i="7"/>
  <c r="L89" i="7"/>
  <c r="M89" i="7"/>
  <c r="N89" i="7"/>
  <c r="O89" i="7"/>
  <c r="E54" i="7"/>
  <c r="F54" i="7"/>
  <c r="G54" i="7"/>
  <c r="H54" i="7"/>
  <c r="I54" i="7"/>
  <c r="J54" i="7"/>
  <c r="J90" i="7" s="1"/>
  <c r="K54" i="7"/>
  <c r="L54" i="7"/>
  <c r="M54" i="7"/>
  <c r="N54" i="7"/>
  <c r="O54" i="7"/>
  <c r="D54" i="7"/>
  <c r="D8" i="7"/>
  <c r="E8" i="7"/>
  <c r="F8" i="7"/>
  <c r="G8" i="7"/>
  <c r="H8" i="7"/>
  <c r="I8" i="7"/>
  <c r="J8" i="7"/>
  <c r="K8" i="7"/>
  <c r="L8" i="7"/>
  <c r="M8" i="7"/>
  <c r="N8" i="7"/>
  <c r="O8" i="7"/>
  <c r="D9" i="7"/>
  <c r="E9" i="7"/>
  <c r="F9" i="7"/>
  <c r="G9" i="7"/>
  <c r="H9" i="7"/>
  <c r="I9" i="7"/>
  <c r="J9" i="7"/>
  <c r="K9" i="7"/>
  <c r="L9" i="7"/>
  <c r="M9" i="7"/>
  <c r="N9" i="7"/>
  <c r="O9" i="7"/>
  <c r="D10" i="7"/>
  <c r="E10" i="7"/>
  <c r="F10" i="7"/>
  <c r="G10" i="7"/>
  <c r="H10" i="7"/>
  <c r="I10" i="7"/>
  <c r="J10" i="7"/>
  <c r="K10" i="7"/>
  <c r="L10" i="7"/>
  <c r="M10" i="7"/>
  <c r="N10" i="7"/>
  <c r="O10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E13" i="7"/>
  <c r="F13" i="7"/>
  <c r="G13" i="7"/>
  <c r="H13" i="7"/>
  <c r="I13" i="7"/>
  <c r="J13" i="7"/>
  <c r="K13" i="7"/>
  <c r="L13" i="7"/>
  <c r="M13" i="7"/>
  <c r="N13" i="7"/>
  <c r="O13" i="7"/>
  <c r="D14" i="7"/>
  <c r="E14" i="7"/>
  <c r="F14" i="7"/>
  <c r="G14" i="7"/>
  <c r="H14" i="7"/>
  <c r="I14" i="7"/>
  <c r="J14" i="7"/>
  <c r="K14" i="7"/>
  <c r="L14" i="7"/>
  <c r="M14" i="7"/>
  <c r="N14" i="7"/>
  <c r="O14" i="7"/>
  <c r="D15" i="7"/>
  <c r="E15" i="7"/>
  <c r="F15" i="7"/>
  <c r="G15" i="7"/>
  <c r="H15" i="7"/>
  <c r="I15" i="7"/>
  <c r="J15" i="7"/>
  <c r="K15" i="7"/>
  <c r="L15" i="7"/>
  <c r="M15" i="7"/>
  <c r="N15" i="7"/>
  <c r="O15" i="7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E18" i="7"/>
  <c r="F18" i="7"/>
  <c r="G18" i="7"/>
  <c r="H18" i="7"/>
  <c r="I18" i="7"/>
  <c r="J18" i="7"/>
  <c r="K18" i="7"/>
  <c r="L18" i="7"/>
  <c r="M18" i="7"/>
  <c r="N18" i="7"/>
  <c r="O18" i="7"/>
  <c r="D19" i="7"/>
  <c r="E19" i="7"/>
  <c r="F19" i="7"/>
  <c r="G19" i="7"/>
  <c r="H19" i="7"/>
  <c r="I19" i="7"/>
  <c r="J19" i="7"/>
  <c r="K19" i="7"/>
  <c r="L19" i="7"/>
  <c r="M19" i="7"/>
  <c r="N19" i="7"/>
  <c r="O19" i="7"/>
  <c r="D20" i="7"/>
  <c r="E20" i="7"/>
  <c r="F20" i="7"/>
  <c r="G20" i="7"/>
  <c r="H20" i="7"/>
  <c r="I20" i="7"/>
  <c r="J20" i="7"/>
  <c r="K20" i="7"/>
  <c r="L20" i="7"/>
  <c r="M20" i="7"/>
  <c r="N20" i="7"/>
  <c r="O20" i="7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E23" i="7"/>
  <c r="F23" i="7"/>
  <c r="G23" i="7"/>
  <c r="H23" i="7"/>
  <c r="I23" i="7"/>
  <c r="J23" i="7"/>
  <c r="K23" i="7"/>
  <c r="L23" i="7"/>
  <c r="M23" i="7"/>
  <c r="N23" i="7"/>
  <c r="O23" i="7"/>
  <c r="D24" i="7"/>
  <c r="E24" i="7"/>
  <c r="F24" i="7"/>
  <c r="G24" i="7"/>
  <c r="H24" i="7"/>
  <c r="I24" i="7"/>
  <c r="J24" i="7"/>
  <c r="K24" i="7"/>
  <c r="L24" i="7"/>
  <c r="M24" i="7"/>
  <c r="N24" i="7"/>
  <c r="O24" i="7"/>
  <c r="D25" i="7"/>
  <c r="E25" i="7"/>
  <c r="F25" i="7"/>
  <c r="F43" i="7" s="1"/>
  <c r="G25" i="7"/>
  <c r="H25" i="7"/>
  <c r="I25" i="7"/>
  <c r="J25" i="7"/>
  <c r="K25" i="7"/>
  <c r="L25" i="7"/>
  <c r="M25" i="7"/>
  <c r="N25" i="7"/>
  <c r="N43" i="7" s="1"/>
  <c r="O25" i="7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E28" i="7"/>
  <c r="F28" i="7"/>
  <c r="G28" i="7"/>
  <c r="H28" i="7"/>
  <c r="I28" i="7"/>
  <c r="J28" i="7"/>
  <c r="K28" i="7"/>
  <c r="L28" i="7"/>
  <c r="M28" i="7"/>
  <c r="N28" i="7"/>
  <c r="O28" i="7"/>
  <c r="D29" i="7"/>
  <c r="E29" i="7"/>
  <c r="F29" i="7"/>
  <c r="G29" i="7"/>
  <c r="H29" i="7"/>
  <c r="I29" i="7"/>
  <c r="J29" i="7"/>
  <c r="K29" i="7"/>
  <c r="L29" i="7"/>
  <c r="M29" i="7"/>
  <c r="N29" i="7"/>
  <c r="O29" i="7"/>
  <c r="D30" i="7"/>
  <c r="E30" i="7"/>
  <c r="F30" i="7"/>
  <c r="G30" i="7"/>
  <c r="H30" i="7"/>
  <c r="I30" i="7"/>
  <c r="J30" i="7"/>
  <c r="K30" i="7"/>
  <c r="L30" i="7"/>
  <c r="M30" i="7"/>
  <c r="N30" i="7"/>
  <c r="O30" i="7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E33" i="7"/>
  <c r="F33" i="7"/>
  <c r="G33" i="7"/>
  <c r="H33" i="7"/>
  <c r="I33" i="7"/>
  <c r="J33" i="7"/>
  <c r="K33" i="7"/>
  <c r="L33" i="7"/>
  <c r="M33" i="7"/>
  <c r="N33" i="7"/>
  <c r="O33" i="7"/>
  <c r="D34" i="7"/>
  <c r="E34" i="7"/>
  <c r="F34" i="7"/>
  <c r="G34" i="7"/>
  <c r="H34" i="7"/>
  <c r="I34" i="7"/>
  <c r="J34" i="7"/>
  <c r="J43" i="7" s="1"/>
  <c r="K34" i="7"/>
  <c r="L34" i="7"/>
  <c r="M34" i="7"/>
  <c r="N34" i="7"/>
  <c r="O34" i="7"/>
  <c r="D35" i="7"/>
  <c r="E35" i="7"/>
  <c r="F35" i="7"/>
  <c r="G35" i="7"/>
  <c r="H35" i="7"/>
  <c r="I35" i="7"/>
  <c r="J35" i="7"/>
  <c r="K35" i="7"/>
  <c r="L35" i="7"/>
  <c r="M35" i="7"/>
  <c r="N35" i="7"/>
  <c r="O35" i="7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E38" i="7"/>
  <c r="F38" i="7"/>
  <c r="G38" i="7"/>
  <c r="H38" i="7"/>
  <c r="I38" i="7"/>
  <c r="J38" i="7"/>
  <c r="K38" i="7"/>
  <c r="L38" i="7"/>
  <c r="M38" i="7"/>
  <c r="N38" i="7"/>
  <c r="O38" i="7"/>
  <c r="D39" i="7"/>
  <c r="E39" i="7"/>
  <c r="F39" i="7"/>
  <c r="G39" i="7"/>
  <c r="H39" i="7"/>
  <c r="I39" i="7"/>
  <c r="J39" i="7"/>
  <c r="K39" i="7"/>
  <c r="L39" i="7"/>
  <c r="M39" i="7"/>
  <c r="N39" i="7"/>
  <c r="O39" i="7"/>
  <c r="D40" i="7"/>
  <c r="E40" i="7"/>
  <c r="F40" i="7"/>
  <c r="G40" i="7"/>
  <c r="H40" i="7"/>
  <c r="I40" i="7"/>
  <c r="J40" i="7"/>
  <c r="K40" i="7"/>
  <c r="L40" i="7"/>
  <c r="M40" i="7"/>
  <c r="N40" i="7"/>
  <c r="O40" i="7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G51" i="7" s="1"/>
  <c r="H42" i="7"/>
  <c r="I42" i="7"/>
  <c r="J42" i="7"/>
  <c r="K42" i="7"/>
  <c r="K51" i="7" s="1"/>
  <c r="L42" i="7"/>
  <c r="M42" i="7"/>
  <c r="N42" i="7"/>
  <c r="O42" i="7"/>
  <c r="O51" i="7" s="1"/>
  <c r="E7" i="7"/>
  <c r="F7" i="7"/>
  <c r="G7" i="7"/>
  <c r="H7" i="7"/>
  <c r="I7" i="7"/>
  <c r="J7" i="7"/>
  <c r="K7" i="7"/>
  <c r="L7" i="7"/>
  <c r="L43" i="7" s="1"/>
  <c r="M7" i="7"/>
  <c r="N7" i="7"/>
  <c r="O7" i="7"/>
  <c r="D7" i="7"/>
  <c r="D43" i="7" s="1"/>
  <c r="N98" i="7"/>
  <c r="M98" i="7"/>
  <c r="L98" i="7"/>
  <c r="J98" i="7"/>
  <c r="I98" i="7"/>
  <c r="H98" i="7"/>
  <c r="F98" i="7"/>
  <c r="E98" i="7"/>
  <c r="D98" i="7"/>
  <c r="N97" i="7"/>
  <c r="M97" i="7"/>
  <c r="L97" i="7"/>
  <c r="J97" i="7"/>
  <c r="I97" i="7"/>
  <c r="H97" i="7"/>
  <c r="F97" i="7"/>
  <c r="E97" i="7"/>
  <c r="D97" i="7"/>
  <c r="N96" i="7"/>
  <c r="M96" i="7"/>
  <c r="L96" i="7"/>
  <c r="J96" i="7"/>
  <c r="I96" i="7"/>
  <c r="H96" i="7"/>
  <c r="F96" i="7"/>
  <c r="E96" i="7"/>
  <c r="D96" i="7"/>
  <c r="N95" i="7"/>
  <c r="M95" i="7"/>
  <c r="L95" i="7"/>
  <c r="J95" i="7"/>
  <c r="I95" i="7"/>
  <c r="H95" i="7"/>
  <c r="F95" i="7"/>
  <c r="E95" i="7"/>
  <c r="D95" i="7"/>
  <c r="N94" i="7"/>
  <c r="M94" i="7"/>
  <c r="L94" i="7"/>
  <c r="J94" i="7"/>
  <c r="I94" i="7"/>
  <c r="H94" i="7"/>
  <c r="F94" i="7"/>
  <c r="E94" i="7"/>
  <c r="D94" i="7"/>
  <c r="N93" i="7"/>
  <c r="M93" i="7"/>
  <c r="L93" i="7"/>
  <c r="J93" i="7"/>
  <c r="I93" i="7"/>
  <c r="H93" i="7"/>
  <c r="F93" i="7"/>
  <c r="E93" i="7"/>
  <c r="D93" i="7"/>
  <c r="N92" i="7"/>
  <c r="M92" i="7"/>
  <c r="L92" i="7"/>
  <c r="J92" i="7"/>
  <c r="I92" i="7"/>
  <c r="H92" i="7"/>
  <c r="F92" i="7"/>
  <c r="E92" i="7"/>
  <c r="D92" i="7"/>
  <c r="N91" i="7"/>
  <c r="M91" i="7"/>
  <c r="L91" i="7"/>
  <c r="J91" i="7"/>
  <c r="I91" i="7"/>
  <c r="H91" i="7"/>
  <c r="F91" i="7"/>
  <c r="E91" i="7"/>
  <c r="D91" i="7"/>
  <c r="N90" i="7"/>
  <c r="M90" i="7"/>
  <c r="L90" i="7"/>
  <c r="I90" i="7"/>
  <c r="H90" i="7"/>
  <c r="F90" i="7"/>
  <c r="E90" i="7"/>
  <c r="D90" i="7"/>
  <c r="M51" i="7"/>
  <c r="M100" i="7" s="1"/>
  <c r="L51" i="7"/>
  <c r="L100" i="7" s="1"/>
  <c r="I51" i="7"/>
  <c r="I100" i="7" s="1"/>
  <c r="H51" i="7"/>
  <c r="E51" i="7"/>
  <c r="E100" i="7" s="1"/>
  <c r="D51" i="7"/>
  <c r="D100" i="7" s="1"/>
  <c r="O50" i="7"/>
  <c r="M50" i="7"/>
  <c r="L50" i="7"/>
  <c r="K50" i="7"/>
  <c r="I50" i="7"/>
  <c r="H50" i="7"/>
  <c r="G50" i="7"/>
  <c r="E50" i="7"/>
  <c r="D50" i="7"/>
  <c r="O49" i="7"/>
  <c r="M49" i="7"/>
  <c r="L49" i="7"/>
  <c r="K49" i="7"/>
  <c r="I49" i="7"/>
  <c r="H49" i="7"/>
  <c r="G49" i="7"/>
  <c r="E49" i="7"/>
  <c r="D49" i="7"/>
  <c r="O48" i="7"/>
  <c r="M48" i="7"/>
  <c r="L48" i="7"/>
  <c r="K48" i="7"/>
  <c r="I48" i="7"/>
  <c r="H48" i="7"/>
  <c r="G48" i="7"/>
  <c r="E48" i="7"/>
  <c r="D48" i="7"/>
  <c r="O47" i="7"/>
  <c r="M47" i="7"/>
  <c r="L47" i="7"/>
  <c r="K47" i="7"/>
  <c r="I47" i="7"/>
  <c r="H47" i="7"/>
  <c r="G47" i="7"/>
  <c r="E47" i="7"/>
  <c r="D47" i="7"/>
  <c r="O46" i="7"/>
  <c r="M46" i="7"/>
  <c r="L46" i="7"/>
  <c r="K46" i="7"/>
  <c r="I46" i="7"/>
  <c r="H46" i="7"/>
  <c r="G46" i="7"/>
  <c r="E46" i="7"/>
  <c r="D46" i="7"/>
  <c r="O45" i="7"/>
  <c r="M45" i="7"/>
  <c r="L45" i="7"/>
  <c r="K45" i="7"/>
  <c r="I45" i="7"/>
  <c r="H45" i="7"/>
  <c r="G45" i="7"/>
  <c r="E45" i="7"/>
  <c r="D45" i="7"/>
  <c r="O44" i="7"/>
  <c r="M44" i="7"/>
  <c r="L44" i="7"/>
  <c r="K44" i="7"/>
  <c r="I44" i="7"/>
  <c r="H44" i="7"/>
  <c r="G44" i="7"/>
  <c r="E44" i="7"/>
  <c r="D44" i="7"/>
  <c r="O43" i="7"/>
  <c r="M43" i="7"/>
  <c r="I43" i="7"/>
  <c r="H43" i="7"/>
  <c r="G43" i="7"/>
  <c r="E43" i="7"/>
  <c r="K43" i="7" l="1"/>
  <c r="K98" i="7"/>
  <c r="O97" i="7"/>
  <c r="G97" i="7"/>
  <c r="K96" i="7"/>
  <c r="O95" i="7"/>
  <c r="G95" i="7"/>
  <c r="K94" i="7"/>
  <c r="O93" i="7"/>
  <c r="G93" i="7"/>
  <c r="K92" i="7"/>
  <c r="O91" i="7"/>
  <c r="G91" i="7"/>
  <c r="O98" i="7"/>
  <c r="G98" i="7"/>
  <c r="K97" i="7"/>
  <c r="O96" i="7"/>
  <c r="G96" i="7"/>
  <c r="K95" i="7"/>
  <c r="O94" i="7"/>
  <c r="G94" i="7"/>
  <c r="K93" i="7"/>
  <c r="O92" i="7"/>
  <c r="G92" i="7"/>
  <c r="K91" i="7"/>
  <c r="J51" i="7"/>
  <c r="J100" i="7" s="1"/>
  <c r="N50" i="7"/>
  <c r="F50" i="7"/>
  <c r="J49" i="7"/>
  <c r="N48" i="7"/>
  <c r="F48" i="7"/>
  <c r="J47" i="7"/>
  <c r="N46" i="7"/>
  <c r="F46" i="7"/>
  <c r="J45" i="7"/>
  <c r="N44" i="7"/>
  <c r="F44" i="7"/>
  <c r="N51" i="7"/>
  <c r="F51" i="7"/>
  <c r="J50" i="7"/>
  <c r="N49" i="7"/>
  <c r="F49" i="7"/>
  <c r="J48" i="7"/>
  <c r="N47" i="7"/>
  <c r="F47" i="7"/>
  <c r="J46" i="7"/>
  <c r="N45" i="7"/>
  <c r="F45" i="7"/>
  <c r="J44" i="7"/>
  <c r="E90" i="6"/>
  <c r="M90" i="6"/>
  <c r="E92" i="6"/>
  <c r="I93" i="6"/>
  <c r="E94" i="6"/>
  <c r="M94" i="6"/>
  <c r="I95" i="6"/>
  <c r="E96" i="6"/>
  <c r="M96" i="6"/>
  <c r="I97" i="6"/>
  <c r="O90" i="6"/>
  <c r="G92" i="6"/>
  <c r="O94" i="6"/>
  <c r="G96" i="6"/>
  <c r="O43" i="6"/>
  <c r="G43" i="6"/>
  <c r="J51" i="6"/>
  <c r="N50" i="6"/>
  <c r="F50" i="6"/>
  <c r="J49" i="6"/>
  <c r="N48" i="6"/>
  <c r="F48" i="6"/>
  <c r="J47" i="6"/>
  <c r="N46" i="6"/>
  <c r="F46" i="6"/>
  <c r="J45" i="6"/>
  <c r="N44" i="6"/>
  <c r="F44" i="6"/>
  <c r="N51" i="6"/>
  <c r="F51" i="6"/>
  <c r="J50" i="6"/>
  <c r="N49" i="6"/>
  <c r="F49" i="6"/>
  <c r="J48" i="6"/>
  <c r="N47" i="6"/>
  <c r="F47" i="6"/>
  <c r="J46" i="6"/>
  <c r="N45" i="6"/>
  <c r="F45" i="6"/>
  <c r="J44" i="6"/>
  <c r="M90" i="5"/>
  <c r="I91" i="5"/>
  <c r="E92" i="5"/>
  <c r="M92" i="5"/>
  <c r="I93" i="5"/>
  <c r="E94" i="5"/>
  <c r="M94" i="5"/>
  <c r="I95" i="5"/>
  <c r="E96" i="5"/>
  <c r="M96" i="5"/>
  <c r="I97" i="5"/>
  <c r="E98" i="5"/>
  <c r="M98" i="5"/>
  <c r="E51" i="6"/>
  <c r="M51" i="6"/>
  <c r="E98" i="6"/>
  <c r="M98" i="6"/>
  <c r="E91" i="6"/>
  <c r="M91" i="6"/>
  <c r="E93" i="6"/>
  <c r="M95" i="6"/>
  <c r="I96" i="6"/>
  <c r="D50" i="6"/>
  <c r="O51" i="6"/>
  <c r="O100" i="6" s="1"/>
  <c r="F90" i="5"/>
  <c r="N98" i="5"/>
  <c r="G90" i="5"/>
  <c r="K91" i="5"/>
  <c r="O92" i="5"/>
  <c r="K93" i="5"/>
  <c r="G94" i="5"/>
  <c r="K95" i="5"/>
  <c r="D50" i="5"/>
  <c r="H49" i="5"/>
  <c r="L48" i="5"/>
  <c r="D48" i="5"/>
  <c r="H47" i="5"/>
  <c r="L46" i="5"/>
  <c r="D46" i="5"/>
  <c r="H45" i="5"/>
  <c r="L44" i="5"/>
  <c r="D44" i="5"/>
  <c r="O96" i="5"/>
  <c r="L50" i="5"/>
  <c r="D43" i="5"/>
  <c r="H43" i="5"/>
  <c r="L51" i="5"/>
  <c r="D92" i="5"/>
  <c r="L94" i="5"/>
  <c r="D96" i="5"/>
  <c r="H97" i="5"/>
  <c r="L98" i="5"/>
  <c r="E90" i="5"/>
  <c r="I50" i="5"/>
  <c r="E51" i="5"/>
  <c r="E100" i="5" s="1"/>
  <c r="I90" i="5"/>
  <c r="E91" i="5"/>
  <c r="M91" i="5"/>
  <c r="I92" i="5"/>
  <c r="E93" i="5"/>
  <c r="M93" i="5"/>
  <c r="I94" i="5"/>
  <c r="E95" i="5"/>
  <c r="M95" i="5"/>
  <c r="I96" i="5"/>
  <c r="E97" i="5"/>
  <c r="M97" i="5"/>
  <c r="I98" i="5"/>
  <c r="J43" i="5"/>
  <c r="M50" i="5"/>
  <c r="E50" i="5"/>
  <c r="I49" i="5"/>
  <c r="M48" i="5"/>
  <c r="E48" i="5"/>
  <c r="I47" i="5"/>
  <c r="M46" i="5"/>
  <c r="E46" i="5"/>
  <c r="I45" i="5"/>
  <c r="M44" i="5"/>
  <c r="E44" i="5"/>
  <c r="N51" i="5"/>
  <c r="N100" i="5" s="1"/>
  <c r="J90" i="5"/>
  <c r="F91" i="5"/>
  <c r="N91" i="5"/>
  <c r="J92" i="5"/>
  <c r="F93" i="5"/>
  <c r="N93" i="5"/>
  <c r="J94" i="5"/>
  <c r="F95" i="5"/>
  <c r="N95" i="5"/>
  <c r="J96" i="5"/>
  <c r="F97" i="5"/>
  <c r="N97" i="5"/>
  <c r="J98" i="5"/>
  <c r="N90" i="5"/>
  <c r="J91" i="5"/>
  <c r="J97" i="5"/>
  <c r="I43" i="5"/>
  <c r="M50" i="6"/>
  <c r="E50" i="6"/>
  <c r="I49" i="6"/>
  <c r="M48" i="6"/>
  <c r="E48" i="6"/>
  <c r="I47" i="6"/>
  <c r="M46" i="6"/>
  <c r="E46" i="6"/>
  <c r="I45" i="6"/>
  <c r="M44" i="6"/>
  <c r="E44" i="6"/>
  <c r="M92" i="6"/>
  <c r="E43" i="6"/>
  <c r="L50" i="6"/>
  <c r="H49" i="6"/>
  <c r="L48" i="6"/>
  <c r="D48" i="6"/>
  <c r="H47" i="6"/>
  <c r="L46" i="6"/>
  <c r="D46" i="6"/>
  <c r="H45" i="6"/>
  <c r="L44" i="6"/>
  <c r="D44" i="6"/>
  <c r="L43" i="6"/>
  <c r="K50" i="6"/>
  <c r="O49" i="6"/>
  <c r="G49" i="6"/>
  <c r="K48" i="6"/>
  <c r="O47" i="6"/>
  <c r="G47" i="6"/>
  <c r="K46" i="6"/>
  <c r="O45" i="6"/>
  <c r="G45" i="6"/>
  <c r="K44" i="6"/>
  <c r="M43" i="6"/>
  <c r="K43" i="6"/>
  <c r="I50" i="6"/>
  <c r="M49" i="6"/>
  <c r="E49" i="6"/>
  <c r="I48" i="6"/>
  <c r="M47" i="6"/>
  <c r="E47" i="6"/>
  <c r="I46" i="6"/>
  <c r="M45" i="6"/>
  <c r="E45" i="6"/>
  <c r="I44" i="6"/>
  <c r="I43" i="6"/>
  <c r="H50" i="6"/>
  <c r="L49" i="6"/>
  <c r="D49" i="6"/>
  <c r="H48" i="6"/>
  <c r="L47" i="6"/>
  <c r="D47" i="6"/>
  <c r="H46" i="6"/>
  <c r="L45" i="6"/>
  <c r="D45" i="6"/>
  <c r="H44" i="6"/>
  <c r="G45" i="5"/>
  <c r="K50" i="5"/>
  <c r="O47" i="5"/>
  <c r="K44" i="5"/>
  <c r="O43" i="5"/>
  <c r="F49" i="5"/>
  <c r="F47" i="5"/>
  <c r="F45" i="5"/>
  <c r="N43" i="5"/>
  <c r="F43" i="5"/>
  <c r="M49" i="5"/>
  <c r="E49" i="5"/>
  <c r="I48" i="5"/>
  <c r="M47" i="5"/>
  <c r="E47" i="5"/>
  <c r="I46" i="5"/>
  <c r="M45" i="5"/>
  <c r="E45" i="5"/>
  <c r="I44" i="5"/>
  <c r="G49" i="5"/>
  <c r="K46" i="5"/>
  <c r="G43" i="5"/>
  <c r="J48" i="5"/>
  <c r="J46" i="5"/>
  <c r="J44" i="5"/>
  <c r="M43" i="5"/>
  <c r="E43" i="5"/>
  <c r="H50" i="5"/>
  <c r="L49" i="5"/>
  <c r="D49" i="5"/>
  <c r="H48" i="5"/>
  <c r="L47" i="5"/>
  <c r="D47" i="5"/>
  <c r="H46" i="5"/>
  <c r="L45" i="5"/>
  <c r="D45" i="5"/>
  <c r="H44" i="5"/>
  <c r="O49" i="5"/>
  <c r="O45" i="5"/>
  <c r="J50" i="5"/>
  <c r="N47" i="5"/>
  <c r="N45" i="5"/>
  <c r="L43" i="5"/>
  <c r="O50" i="5"/>
  <c r="G50" i="5"/>
  <c r="K49" i="5"/>
  <c r="O48" i="5"/>
  <c r="G48" i="5"/>
  <c r="K47" i="5"/>
  <c r="O46" i="5"/>
  <c r="G46" i="5"/>
  <c r="K45" i="5"/>
  <c r="O44" i="5"/>
  <c r="G44" i="5"/>
  <c r="K48" i="5"/>
  <c r="G47" i="5"/>
  <c r="N49" i="5"/>
  <c r="K43" i="5"/>
  <c r="N50" i="5"/>
  <c r="F50" i="5"/>
  <c r="J49" i="5"/>
  <c r="N48" i="5"/>
  <c r="F48" i="5"/>
  <c r="J47" i="5"/>
  <c r="N46" i="5"/>
  <c r="F46" i="5"/>
  <c r="J45" i="5"/>
  <c r="N44" i="5"/>
  <c r="F44" i="5"/>
  <c r="I91" i="6"/>
  <c r="J93" i="6"/>
  <c r="N98" i="6"/>
  <c r="F91" i="6"/>
  <c r="F95" i="6"/>
  <c r="N97" i="6"/>
  <c r="J98" i="6"/>
  <c r="J100" i="6" s="1"/>
  <c r="H91" i="6"/>
  <c r="D96" i="6"/>
  <c r="I90" i="6"/>
  <c r="I92" i="6"/>
  <c r="M93" i="6"/>
  <c r="I94" i="6"/>
  <c r="E95" i="6"/>
  <c r="E97" i="6"/>
  <c r="M97" i="6"/>
  <c r="I98" i="6"/>
  <c r="G90" i="6"/>
  <c r="K91" i="6"/>
  <c r="O92" i="6"/>
  <c r="G94" i="6"/>
  <c r="K95" i="6"/>
  <c r="O96" i="6"/>
  <c r="G98" i="6"/>
  <c r="F92" i="5"/>
  <c r="N92" i="5"/>
  <c r="J93" i="5"/>
  <c r="F94" i="5"/>
  <c r="N94" i="5"/>
  <c r="J95" i="5"/>
  <c r="F96" i="5"/>
  <c r="N96" i="5"/>
  <c r="F98" i="5"/>
  <c r="H90" i="5"/>
  <c r="D91" i="5"/>
  <c r="L91" i="5"/>
  <c r="H92" i="5"/>
  <c r="D93" i="5"/>
  <c r="L93" i="5"/>
  <c r="H94" i="5"/>
  <c r="D95" i="5"/>
  <c r="L95" i="5"/>
  <c r="H96" i="5"/>
  <c r="D97" i="5"/>
  <c r="L97" i="5"/>
  <c r="H98" i="5"/>
  <c r="D90" i="5"/>
  <c r="H91" i="5"/>
  <c r="O51" i="5"/>
  <c r="O100" i="5" s="1"/>
  <c r="G98" i="5"/>
  <c r="D51" i="5"/>
  <c r="O94" i="5"/>
  <c r="L92" i="5"/>
  <c r="D94" i="5"/>
  <c r="H95" i="5"/>
  <c r="L96" i="5"/>
  <c r="D98" i="5"/>
  <c r="M51" i="5"/>
  <c r="M100" i="5" s="1"/>
  <c r="F51" i="5"/>
  <c r="K97" i="5"/>
  <c r="O90" i="5"/>
  <c r="G92" i="5"/>
  <c r="G96" i="5"/>
  <c r="I51" i="5"/>
  <c r="G51" i="5"/>
  <c r="K51" i="5"/>
  <c r="K100" i="5" s="1"/>
  <c r="G91" i="5"/>
  <c r="K92" i="5"/>
  <c r="O93" i="5"/>
  <c r="G95" i="5"/>
  <c r="K96" i="5"/>
  <c r="O97" i="5"/>
  <c r="O91" i="5"/>
  <c r="O95" i="5"/>
  <c r="G97" i="5"/>
  <c r="L90" i="5"/>
  <c r="H93" i="5"/>
  <c r="M100" i="6"/>
  <c r="F90" i="6"/>
  <c r="J91" i="6"/>
  <c r="F92" i="6"/>
  <c r="N92" i="6"/>
  <c r="F94" i="6"/>
  <c r="N94" i="6"/>
  <c r="J95" i="6"/>
  <c r="N96" i="6"/>
  <c r="J97" i="6"/>
  <c r="F98" i="6"/>
  <c r="G97" i="6"/>
  <c r="H90" i="6"/>
  <c r="D91" i="6"/>
  <c r="L91" i="6"/>
  <c r="H92" i="6"/>
  <c r="D93" i="6"/>
  <c r="L93" i="6"/>
  <c r="H94" i="6"/>
  <c r="D95" i="6"/>
  <c r="L95" i="6"/>
  <c r="H96" i="6"/>
  <c r="D97" i="6"/>
  <c r="L97" i="6"/>
  <c r="H98" i="6"/>
  <c r="K100" i="6"/>
  <c r="L51" i="6"/>
  <c r="L100" i="6" s="1"/>
  <c r="D51" i="6"/>
  <c r="D100" i="6" s="1"/>
  <c r="G51" i="6"/>
  <c r="I51" i="6"/>
  <c r="H51" i="6"/>
  <c r="H51" i="5"/>
  <c r="J51" i="5"/>
  <c r="J100" i="5" s="1"/>
  <c r="N100" i="7"/>
  <c r="F100" i="7"/>
  <c r="H100" i="7"/>
  <c r="O100" i="7"/>
  <c r="G100" i="7"/>
  <c r="K90" i="7"/>
  <c r="K100" i="7"/>
  <c r="D51" i="1"/>
  <c r="E90" i="1"/>
  <c r="F90" i="1"/>
  <c r="G90" i="1"/>
  <c r="H90" i="1"/>
  <c r="I90" i="1"/>
  <c r="J90" i="1"/>
  <c r="K90" i="1"/>
  <c r="L90" i="1"/>
  <c r="M90" i="1"/>
  <c r="N90" i="1"/>
  <c r="O90" i="1"/>
  <c r="E91" i="1"/>
  <c r="F91" i="1"/>
  <c r="G91" i="1"/>
  <c r="H91" i="1"/>
  <c r="I91" i="1"/>
  <c r="J91" i="1"/>
  <c r="K91" i="1"/>
  <c r="L91" i="1"/>
  <c r="M91" i="1"/>
  <c r="N91" i="1"/>
  <c r="O91" i="1"/>
  <c r="E92" i="1"/>
  <c r="F92" i="1"/>
  <c r="G92" i="1"/>
  <c r="H92" i="1"/>
  <c r="I92" i="1"/>
  <c r="J92" i="1"/>
  <c r="K92" i="1"/>
  <c r="L92" i="1"/>
  <c r="M92" i="1"/>
  <c r="N92" i="1"/>
  <c r="O92" i="1"/>
  <c r="E93" i="1"/>
  <c r="F93" i="1"/>
  <c r="G93" i="1"/>
  <c r="H93" i="1"/>
  <c r="I93" i="1"/>
  <c r="J93" i="1"/>
  <c r="K93" i="1"/>
  <c r="L93" i="1"/>
  <c r="M93" i="1"/>
  <c r="N93" i="1"/>
  <c r="O93" i="1"/>
  <c r="E94" i="1"/>
  <c r="F94" i="1"/>
  <c r="G94" i="1"/>
  <c r="H94" i="1"/>
  <c r="I94" i="1"/>
  <c r="J94" i="1"/>
  <c r="K94" i="1"/>
  <c r="L94" i="1"/>
  <c r="M94" i="1"/>
  <c r="N94" i="1"/>
  <c r="O94" i="1"/>
  <c r="E95" i="1"/>
  <c r="F95" i="1"/>
  <c r="G95" i="1"/>
  <c r="H95" i="1"/>
  <c r="I95" i="1"/>
  <c r="J95" i="1"/>
  <c r="K95" i="1"/>
  <c r="L95" i="1"/>
  <c r="M95" i="1"/>
  <c r="N95" i="1"/>
  <c r="O95" i="1"/>
  <c r="E96" i="1"/>
  <c r="F96" i="1"/>
  <c r="G96" i="1"/>
  <c r="H96" i="1"/>
  <c r="I96" i="1"/>
  <c r="J96" i="1"/>
  <c r="K96" i="1"/>
  <c r="L96" i="1"/>
  <c r="M96" i="1"/>
  <c r="N96" i="1"/>
  <c r="O96" i="1"/>
  <c r="E97" i="1"/>
  <c r="F97" i="1"/>
  <c r="G97" i="1"/>
  <c r="H97" i="1"/>
  <c r="I97" i="1"/>
  <c r="J97" i="1"/>
  <c r="K97" i="1"/>
  <c r="L97" i="1"/>
  <c r="M97" i="1"/>
  <c r="N97" i="1"/>
  <c r="O97" i="1"/>
  <c r="D90" i="1"/>
  <c r="D91" i="1"/>
  <c r="D92" i="1"/>
  <c r="D93" i="1"/>
  <c r="D94" i="1"/>
  <c r="D95" i="1"/>
  <c r="D96" i="1"/>
  <c r="D97" i="1"/>
  <c r="E90" i="2"/>
  <c r="F90" i="2"/>
  <c r="G90" i="2"/>
  <c r="H90" i="2"/>
  <c r="I90" i="2"/>
  <c r="J90" i="2"/>
  <c r="K90" i="2"/>
  <c r="L90" i="2"/>
  <c r="M90" i="2"/>
  <c r="N90" i="2"/>
  <c r="O90" i="2"/>
  <c r="E91" i="2"/>
  <c r="F91" i="2"/>
  <c r="G91" i="2"/>
  <c r="H91" i="2"/>
  <c r="I91" i="2"/>
  <c r="J91" i="2"/>
  <c r="K91" i="2"/>
  <c r="L91" i="2"/>
  <c r="M91" i="2"/>
  <c r="N91" i="2"/>
  <c r="O91" i="2"/>
  <c r="E92" i="2"/>
  <c r="F92" i="2"/>
  <c r="G92" i="2"/>
  <c r="H92" i="2"/>
  <c r="I92" i="2"/>
  <c r="J92" i="2"/>
  <c r="K92" i="2"/>
  <c r="L92" i="2"/>
  <c r="M92" i="2"/>
  <c r="N92" i="2"/>
  <c r="O92" i="2"/>
  <c r="E93" i="2"/>
  <c r="F93" i="2"/>
  <c r="G93" i="2"/>
  <c r="H93" i="2"/>
  <c r="I93" i="2"/>
  <c r="J93" i="2"/>
  <c r="K93" i="2"/>
  <c r="L93" i="2"/>
  <c r="M93" i="2"/>
  <c r="N93" i="2"/>
  <c r="O93" i="2"/>
  <c r="E94" i="2"/>
  <c r="F94" i="2"/>
  <c r="G94" i="2"/>
  <c r="H94" i="2"/>
  <c r="I94" i="2"/>
  <c r="J94" i="2"/>
  <c r="K94" i="2"/>
  <c r="L94" i="2"/>
  <c r="M94" i="2"/>
  <c r="N94" i="2"/>
  <c r="O94" i="2"/>
  <c r="E95" i="2"/>
  <c r="F95" i="2"/>
  <c r="G95" i="2"/>
  <c r="H95" i="2"/>
  <c r="I95" i="2"/>
  <c r="J95" i="2"/>
  <c r="K95" i="2"/>
  <c r="L95" i="2"/>
  <c r="M95" i="2"/>
  <c r="N95" i="2"/>
  <c r="O95" i="2"/>
  <c r="E96" i="2"/>
  <c r="F96" i="2"/>
  <c r="G96" i="2"/>
  <c r="H96" i="2"/>
  <c r="I96" i="2"/>
  <c r="J96" i="2"/>
  <c r="K96" i="2"/>
  <c r="L96" i="2"/>
  <c r="M96" i="2"/>
  <c r="N96" i="2"/>
  <c r="O96" i="2"/>
  <c r="E97" i="2"/>
  <c r="F97" i="2"/>
  <c r="G97" i="2"/>
  <c r="H97" i="2"/>
  <c r="I97" i="2"/>
  <c r="J97" i="2"/>
  <c r="K97" i="2"/>
  <c r="L97" i="2"/>
  <c r="M97" i="2"/>
  <c r="N97" i="2"/>
  <c r="O97" i="2"/>
  <c r="D90" i="2"/>
  <c r="D91" i="2"/>
  <c r="D92" i="2"/>
  <c r="D93" i="2"/>
  <c r="D94" i="2"/>
  <c r="D95" i="2"/>
  <c r="D96" i="2"/>
  <c r="D97" i="2"/>
  <c r="E90" i="3"/>
  <c r="F90" i="3"/>
  <c r="G90" i="3"/>
  <c r="H90" i="3"/>
  <c r="I90" i="3"/>
  <c r="J90" i="3"/>
  <c r="K90" i="3"/>
  <c r="L90" i="3"/>
  <c r="M90" i="3"/>
  <c r="N90" i="3"/>
  <c r="O90" i="3"/>
  <c r="E91" i="3"/>
  <c r="F91" i="3"/>
  <c r="G91" i="3"/>
  <c r="H91" i="3"/>
  <c r="I91" i="3"/>
  <c r="J91" i="3"/>
  <c r="K91" i="3"/>
  <c r="L91" i="3"/>
  <c r="M91" i="3"/>
  <c r="N91" i="3"/>
  <c r="O91" i="3"/>
  <c r="E92" i="3"/>
  <c r="F92" i="3"/>
  <c r="G92" i="3"/>
  <c r="H92" i="3"/>
  <c r="I92" i="3"/>
  <c r="J92" i="3"/>
  <c r="K92" i="3"/>
  <c r="L92" i="3"/>
  <c r="M92" i="3"/>
  <c r="N92" i="3"/>
  <c r="O92" i="3"/>
  <c r="E93" i="3"/>
  <c r="F93" i="3"/>
  <c r="G93" i="3"/>
  <c r="H93" i="3"/>
  <c r="I93" i="3"/>
  <c r="J93" i="3"/>
  <c r="K93" i="3"/>
  <c r="L93" i="3"/>
  <c r="M93" i="3"/>
  <c r="N93" i="3"/>
  <c r="O93" i="3"/>
  <c r="E94" i="3"/>
  <c r="F94" i="3"/>
  <c r="G94" i="3"/>
  <c r="H94" i="3"/>
  <c r="I94" i="3"/>
  <c r="J94" i="3"/>
  <c r="K94" i="3"/>
  <c r="L94" i="3"/>
  <c r="M94" i="3"/>
  <c r="N94" i="3"/>
  <c r="O94" i="3"/>
  <c r="E95" i="3"/>
  <c r="F95" i="3"/>
  <c r="G95" i="3"/>
  <c r="H95" i="3"/>
  <c r="I95" i="3"/>
  <c r="J95" i="3"/>
  <c r="K95" i="3"/>
  <c r="L95" i="3"/>
  <c r="M95" i="3"/>
  <c r="N95" i="3"/>
  <c r="O95" i="3"/>
  <c r="E96" i="3"/>
  <c r="F96" i="3"/>
  <c r="G96" i="3"/>
  <c r="H96" i="3"/>
  <c r="I96" i="3"/>
  <c r="J96" i="3"/>
  <c r="K96" i="3"/>
  <c r="L96" i="3"/>
  <c r="M96" i="3"/>
  <c r="N96" i="3"/>
  <c r="O96" i="3"/>
  <c r="E97" i="3"/>
  <c r="F97" i="3"/>
  <c r="G97" i="3"/>
  <c r="H97" i="3"/>
  <c r="I97" i="3"/>
  <c r="J97" i="3"/>
  <c r="K97" i="3"/>
  <c r="L97" i="3"/>
  <c r="M97" i="3"/>
  <c r="N97" i="3"/>
  <c r="O97" i="3"/>
  <c r="D90" i="3"/>
  <c r="D91" i="3"/>
  <c r="D92" i="3"/>
  <c r="D93" i="3"/>
  <c r="D94" i="3"/>
  <c r="D95" i="3"/>
  <c r="D96" i="3"/>
  <c r="D97" i="3"/>
  <c r="D43" i="1"/>
  <c r="F43" i="1"/>
  <c r="G43" i="1"/>
  <c r="H43" i="1"/>
  <c r="I43" i="1"/>
  <c r="J43" i="1"/>
  <c r="K43" i="1"/>
  <c r="L43" i="1"/>
  <c r="M43" i="1"/>
  <c r="N43" i="1"/>
  <c r="O43" i="1"/>
  <c r="F44" i="1"/>
  <c r="G44" i="1"/>
  <c r="H44" i="1"/>
  <c r="I44" i="1"/>
  <c r="J44" i="1"/>
  <c r="K44" i="1"/>
  <c r="L44" i="1"/>
  <c r="M44" i="1"/>
  <c r="N44" i="1"/>
  <c r="O44" i="1"/>
  <c r="F45" i="1"/>
  <c r="G45" i="1"/>
  <c r="H45" i="1"/>
  <c r="I45" i="1"/>
  <c r="J45" i="1"/>
  <c r="K45" i="1"/>
  <c r="L45" i="1"/>
  <c r="M45" i="1"/>
  <c r="N45" i="1"/>
  <c r="O45" i="1"/>
  <c r="F46" i="1"/>
  <c r="G46" i="1"/>
  <c r="H46" i="1"/>
  <c r="I46" i="1"/>
  <c r="J46" i="1"/>
  <c r="K46" i="1"/>
  <c r="L46" i="1"/>
  <c r="M46" i="1"/>
  <c r="N46" i="1"/>
  <c r="O46" i="1"/>
  <c r="F47" i="1"/>
  <c r="G47" i="1"/>
  <c r="H47" i="1"/>
  <c r="I47" i="1"/>
  <c r="J47" i="1"/>
  <c r="K47" i="1"/>
  <c r="L47" i="1"/>
  <c r="M47" i="1"/>
  <c r="N47" i="1"/>
  <c r="O47" i="1"/>
  <c r="F48" i="1"/>
  <c r="G48" i="1"/>
  <c r="H48" i="1"/>
  <c r="I48" i="1"/>
  <c r="J48" i="1"/>
  <c r="K48" i="1"/>
  <c r="L48" i="1"/>
  <c r="M48" i="1"/>
  <c r="N48" i="1"/>
  <c r="O48" i="1"/>
  <c r="F49" i="1"/>
  <c r="G49" i="1"/>
  <c r="H49" i="1"/>
  <c r="I49" i="1"/>
  <c r="J49" i="1"/>
  <c r="K49" i="1"/>
  <c r="L49" i="1"/>
  <c r="M49" i="1"/>
  <c r="N49" i="1"/>
  <c r="O49" i="1"/>
  <c r="F50" i="1"/>
  <c r="G50" i="1"/>
  <c r="H50" i="1"/>
  <c r="I50" i="1"/>
  <c r="J50" i="1"/>
  <c r="K50" i="1"/>
  <c r="L50" i="1"/>
  <c r="M50" i="1"/>
  <c r="N50" i="1"/>
  <c r="O50" i="1"/>
  <c r="E43" i="1"/>
  <c r="E44" i="1"/>
  <c r="E45" i="1"/>
  <c r="E46" i="1"/>
  <c r="E47" i="1"/>
  <c r="E48" i="1"/>
  <c r="E49" i="1"/>
  <c r="E50" i="1"/>
  <c r="D44" i="1"/>
  <c r="D45" i="1"/>
  <c r="D46" i="1"/>
  <c r="D47" i="1"/>
  <c r="D48" i="1"/>
  <c r="D49" i="1"/>
  <c r="D50" i="1"/>
  <c r="E100" i="6" l="1"/>
  <c r="N100" i="6"/>
  <c r="F100" i="6"/>
  <c r="G100" i="6"/>
  <c r="L100" i="5"/>
  <c r="F100" i="5"/>
  <c r="D100" i="5"/>
  <c r="I100" i="5"/>
  <c r="I100" i="6"/>
  <c r="H100" i="5"/>
  <c r="G100" i="5"/>
  <c r="H100" i="6"/>
  <c r="J51" i="3"/>
  <c r="J98" i="3"/>
  <c r="E98" i="2"/>
  <c r="F98" i="2"/>
  <c r="G98" i="2"/>
  <c r="H98" i="2"/>
  <c r="I98" i="2"/>
  <c r="J98" i="2"/>
  <c r="K98" i="2"/>
  <c r="L98" i="2"/>
  <c r="M98" i="2"/>
  <c r="N98" i="2"/>
  <c r="O98" i="2"/>
  <c r="D98" i="2"/>
  <c r="E98" i="1"/>
  <c r="F98" i="1"/>
  <c r="G98" i="1"/>
  <c r="H98" i="1"/>
  <c r="I98" i="1"/>
  <c r="J98" i="1"/>
  <c r="K98" i="1"/>
  <c r="K100" i="1" s="1"/>
  <c r="L98" i="1"/>
  <c r="M98" i="1"/>
  <c r="N98" i="1"/>
  <c r="O98" i="1"/>
  <c r="D98" i="1"/>
  <c r="D100" i="1" s="1"/>
  <c r="E98" i="3"/>
  <c r="F98" i="3"/>
  <c r="G98" i="3"/>
  <c r="H98" i="3"/>
  <c r="I98" i="3"/>
  <c r="K98" i="3"/>
  <c r="K100" i="3" s="1"/>
  <c r="L98" i="3"/>
  <c r="M98" i="3"/>
  <c r="M100" i="3" s="1"/>
  <c r="N98" i="3"/>
  <c r="O98" i="3"/>
  <c r="D98" i="3"/>
  <c r="E51" i="3"/>
  <c r="F51" i="3"/>
  <c r="F100" i="3" s="1"/>
  <c r="G51" i="3"/>
  <c r="G100" i="3" s="1"/>
  <c r="H51" i="3"/>
  <c r="I51" i="3"/>
  <c r="K51" i="3"/>
  <c r="L51" i="3"/>
  <c r="M51" i="3"/>
  <c r="N51" i="3"/>
  <c r="O51" i="3"/>
  <c r="O100" i="3" s="1"/>
  <c r="D100" i="3"/>
  <c r="E51" i="2"/>
  <c r="E100" i="2" s="1"/>
  <c r="F51" i="2"/>
  <c r="G51" i="2"/>
  <c r="H51" i="2"/>
  <c r="H100" i="2" s="1"/>
  <c r="I51" i="2"/>
  <c r="J51" i="2"/>
  <c r="K51" i="2"/>
  <c r="L51" i="2"/>
  <c r="M51" i="2"/>
  <c r="N51" i="2"/>
  <c r="O51" i="2"/>
  <c r="D100" i="2"/>
  <c r="E51" i="1"/>
  <c r="F51" i="1"/>
  <c r="G51" i="1"/>
  <c r="H51" i="1"/>
  <c r="I51" i="1"/>
  <c r="J51" i="1"/>
  <c r="J100" i="1" s="1"/>
  <c r="K51" i="1"/>
  <c r="L51" i="1"/>
  <c r="M51" i="1"/>
  <c r="N51" i="1"/>
  <c r="O51" i="1"/>
  <c r="I100" i="3"/>
  <c r="L100" i="1"/>
  <c r="G100" i="2" l="1"/>
  <c r="M100" i="2"/>
  <c r="I100" i="2"/>
  <c r="F100" i="2"/>
  <c r="N100" i="2"/>
  <c r="H100" i="3"/>
  <c r="J100" i="3"/>
  <c r="E100" i="3"/>
  <c r="N100" i="3"/>
  <c r="L100" i="3"/>
  <c r="K100" i="2"/>
  <c r="J100" i="2"/>
  <c r="L100" i="2"/>
  <c r="O100" i="2"/>
  <c r="I100" i="1"/>
  <c r="H100" i="1"/>
  <c r="G100" i="1"/>
  <c r="O100" i="1"/>
  <c r="F100" i="1"/>
  <c r="M100" i="1"/>
  <c r="E100" i="1"/>
  <c r="N100" i="1"/>
</calcChain>
</file>

<file path=xl/sharedStrings.xml><?xml version="1.0" encoding="utf-8"?>
<sst xmlns="http://schemas.openxmlformats.org/spreadsheetml/2006/main" count="715" uniqueCount="47">
  <si>
    <t>PG&amp;E DR Allocations for 2022 Estimated According to Load Impact Protocols (LIPs) Final Reports</t>
  </si>
  <si>
    <r>
      <t xml:space="preserve">Average of Hourly </t>
    </r>
    <r>
      <rPr>
        <b/>
        <sz val="12"/>
        <color rgb="FFFF6600"/>
        <rFont val="Arial"/>
      </rPr>
      <t>Ex Ante</t>
    </r>
    <r>
      <rPr>
        <sz val="12"/>
        <rFont val="Arial"/>
      </rPr>
      <t xml:space="preserve"> Load Impacts (MW) from 4-9 PM at Portfolio Level on Monthly Peak Load Days Under 1-in-2 Weather Year Conditions, Before Adjusting for Avoided Line Losses</t>
    </r>
  </si>
  <si>
    <t xml:space="preserve">Instructions: Please complete the Payments and Local Capacity Area (LCA) columns below. If payment for a program is from bundled customers only, enter 0. If payment is from distribution customers, enter 1. </t>
  </si>
  <si>
    <t>Note: RA benefits for Non Event Event-Based Programs/Load Modifying Resources will be reflected in the CEC load forecast adjustments.</t>
  </si>
  <si>
    <t>Event-Based Programs/Supply-Side Programs</t>
  </si>
  <si>
    <t>Payment</t>
  </si>
  <si>
    <t>Local Capacity Area (LCA)</t>
  </si>
  <si>
    <t>Base Interruptible Program (BIP)</t>
  </si>
  <si>
    <t>1</t>
  </si>
  <si>
    <t>Greater Bay Area</t>
  </si>
  <si>
    <t>Greater Fresno Area</t>
  </si>
  <si>
    <t>Humboldt</t>
  </si>
  <si>
    <t>Kern</t>
  </si>
  <si>
    <t>Northern Coast</t>
  </si>
  <si>
    <t>Sierra</t>
  </si>
  <si>
    <t>Stockton</t>
  </si>
  <si>
    <t>Outside LCA</t>
  </si>
  <si>
    <t>Total IOU Service Area</t>
  </si>
  <si>
    <t>Capacity Bidding Program Day Ahead (CBP DA) -- Non-Residential</t>
  </si>
  <si>
    <t>Capacity Bidding Program Day Ahead (CBP DA) -- Residential</t>
  </si>
  <si>
    <t>Air Conditioning (AC) Cycling Residential</t>
  </si>
  <si>
    <t>2022 Total Event-Based/Supply-Side Programs</t>
  </si>
  <si>
    <t>Non Event-Based Programs/Demand-Side Programs</t>
  </si>
  <si>
    <t>Critical Peak Pricing (CPP) -- Residential ("SmartRate")</t>
  </si>
  <si>
    <t>0</t>
  </si>
  <si>
    <t>Critical Peak Pricing (CPP) -- Non-Residential ("Peak Day Pricing")</t>
  </si>
  <si>
    <t>Time of Use (TOU) -- Residential | Incremental</t>
  </si>
  <si>
    <t>Time of Use (TOU) -- Non-Residential</t>
  </si>
  <si>
    <t>2022 Total Non Event-Based/Load-Modifying Programs w/out Embedded Values*</t>
  </si>
  <si>
    <t>2022 Total Event and Non Event-Based Programs/Load Supply-Side and Load Modifying Programs</t>
  </si>
  <si>
    <t>* Note: The total includes all load modifying programs, i.e., CPP (event-based) as well as TOU (non-event based).</t>
  </si>
  <si>
    <r>
      <t xml:space="preserve">Average of Hourly </t>
    </r>
    <r>
      <rPr>
        <b/>
        <sz val="12"/>
        <color rgb="FFFF6600"/>
        <rFont val="Arial"/>
      </rPr>
      <t>Ex Ante</t>
    </r>
    <r>
      <rPr>
        <sz val="12"/>
        <rFont val="Arial"/>
      </rPr>
      <t xml:space="preserve"> Load Impacts (MW) from 4-9 PM at Portfolio Level on Monthly Peak Load Days Under 1-in-2 Weather Year Conditions, After Adjusting for Avoided Line Losses</t>
    </r>
  </si>
  <si>
    <t>T+D Gross Up factor per D.15-06-063:</t>
  </si>
  <si>
    <t xml:space="preserve">PG&amp;E DR Allocations for 2023 According to Load Impact Protocols (LIPs) Final Reports </t>
  </si>
  <si>
    <r>
      <t xml:space="preserve">Average of Hourly </t>
    </r>
    <r>
      <rPr>
        <b/>
        <sz val="12"/>
        <color rgb="FFFF6600"/>
        <rFont val="Arial"/>
      </rPr>
      <t>Ex Ante</t>
    </r>
    <r>
      <rPr>
        <b/>
        <sz val="12"/>
        <rFont val="Arial"/>
        <family val="2"/>
      </rPr>
      <t xml:space="preserve"> Load Impacts (MW) from 4-9 PM at Portfolio Level on Monthly Peak Load Days Under 1-in-2 Weather Year Conditions, Before Adjusting for Avoided Line Losses</t>
    </r>
  </si>
  <si>
    <t>2023 Total Event-Based/Supply-Side Programs</t>
  </si>
  <si>
    <t>Critical Peak Pricing (CPP) --  Non-Residential ("Peak Day Pricing")</t>
  </si>
  <si>
    <t>Time of Use (TOU) Residential | Incremental</t>
  </si>
  <si>
    <t>Time of Use (TOU) Non-Residential</t>
  </si>
  <si>
    <t>2023 Total Non Event-Based/Load-Modifying Programs w/out Embedded Values*</t>
  </si>
  <si>
    <t>2023 Total Event and Non Event-Based Programs/Load Supply-Side and Load Modifying Programs</t>
  </si>
  <si>
    <r>
      <t xml:space="preserve">Average of Hourly </t>
    </r>
    <r>
      <rPr>
        <b/>
        <sz val="12"/>
        <color rgb="FFFF6600"/>
        <rFont val="Arial"/>
      </rPr>
      <t>Ex Ante</t>
    </r>
    <r>
      <rPr>
        <b/>
        <sz val="12"/>
        <rFont val="Arial"/>
        <family val="2"/>
      </rPr>
      <t xml:space="preserve"> Load Impacts (MW) from 4-9 PM at Portfolio Level on Monthly Peak Load Days Under 1-in-2 Weather Year Conditions, After Adjusting for Avoided Line Losses</t>
    </r>
  </si>
  <si>
    <t xml:space="preserve">PG&amp;E DR Allocations for 2024 According to Load Impact Protocols (LIPs) Final Reports </t>
  </si>
  <si>
    <t>Capacity Bidding Program Day Ahead (CBP DA) Non-Residential</t>
  </si>
  <si>
    <t>2024 Total Event-Based/Supply-Side Programs</t>
  </si>
  <si>
    <t>2024 Total Non Event-Based/Load-Modifying Programs w/out Embedded Values*</t>
  </si>
  <si>
    <t>2024 Total Event and Non Event-Based Programs/Load Supply-Side and Load Modifying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</si>
</sst>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rial"/>
      <family val="2"/>
    </font>
    <font>
      <sz val="12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rgb="FF000000"/>
      <name val="Arial"/>
    </font>
    <font>
      <b/>
      <sz val="12"/>
      <color rgb="FFFF6600"/>
      <name val="Arial"/>
    </font>
    <font>
      <b/>
      <sz val="11"/>
      <name val="Arial"/>
    </font>
    <font>
      <b/>
      <sz val="12"/>
      <color theme="1"/>
      <name val="Arial"/>
      <family val="2"/>
    </font>
    <font>
      <b/>
      <sz val="10"/>
      <color indexed="8"/>
      <name val="Times New Roman"/>
      <family val="1"/>
    </font>
    <font>
      <b/>
      <sz val="12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6B8B7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9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left"/>
    </xf>
    <xf numFmtId="0" fontId="0" fillId="6" borderId="4" xfId="0" applyFill="1" applyBorder="1"/>
    <xf numFmtId="0" fontId="0" fillId="5" borderId="4" xfId="0" applyFill="1" applyBorder="1"/>
    <xf numFmtId="0" fontId="3" fillId="2" borderId="0" xfId="0" applyFont="1" applyFill="1" applyBorder="1" applyAlignment="1">
      <alignment wrapText="1"/>
    </xf>
    <xf numFmtId="49" fontId="3" fillId="6" borderId="4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/>
    </xf>
    <xf numFmtId="1" fontId="4" fillId="7" borderId="4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3" fillId="7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7" fillId="10" borderId="4" xfId="0" applyNumberFormat="1" applyFont="1" applyFill="1" applyBorder="1" applyAlignment="1">
      <alignment horizontal="center" vertical="center"/>
    </xf>
    <xf numFmtId="1" fontId="3" fillId="8" borderId="5" xfId="0" applyNumberFormat="1" applyFont="1" applyFill="1" applyBorder="1" applyAlignment="1">
      <alignment horizontal="center" vertical="center" wrapText="1"/>
    </xf>
    <xf numFmtId="1" fontId="3" fillId="7" borderId="5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6" fillId="9" borderId="5" xfId="0" applyNumberFormat="1" applyFont="1" applyFill="1" applyBorder="1" applyAlignment="1">
      <alignment horizontal="center" vertical="center"/>
    </xf>
    <xf numFmtId="1" fontId="6" fillId="5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7" borderId="3" xfId="0" applyNumberFormat="1" applyFont="1" applyFill="1" applyBorder="1" applyAlignment="1">
      <alignment horizontal="center" vertical="center" wrapText="1"/>
    </xf>
    <xf numFmtId="1" fontId="4" fillId="10" borderId="4" xfId="0" applyNumberFormat="1" applyFont="1" applyFill="1" applyBorder="1" applyAlignment="1">
      <alignment horizontal="center" vertical="center" wrapText="1"/>
    </xf>
    <xf numFmtId="1" fontId="3" fillId="10" borderId="4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1" fontId="4" fillId="10" borderId="5" xfId="0" applyNumberFormat="1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1" fontId="8" fillId="5" borderId="4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3" fillId="7" borderId="9" xfId="0" applyNumberFormat="1" applyFont="1" applyFill="1" applyBorder="1" applyAlignment="1">
      <alignment horizontal="center" vertical="center" wrapText="1"/>
    </xf>
    <xf numFmtId="1" fontId="12" fillId="10" borderId="4" xfId="0" applyNumberFormat="1" applyFont="1" applyFill="1" applyBorder="1" applyAlignment="1">
      <alignment horizontal="center" vertical="center"/>
    </xf>
    <xf numFmtId="1" fontId="12" fillId="5" borderId="4" xfId="0" applyNumberFormat="1" applyFont="1" applyFill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0" fillId="0" borderId="0" xfId="0"/>
    <xf numFmtId="0" fontId="0" fillId="0" borderId="4" xfId="0" applyBorder="1"/>
    <xf numFmtId="17" fontId="3" fillId="2" borderId="2" xfId="0" applyNumberFormat="1" applyFont="1" applyFill="1" applyBorder="1" applyAlignment="1">
      <alignment horizontal="center" wrapText="1"/>
    </xf>
    <xf numFmtId="17" fontId="3" fillId="2" borderId="0" xfId="0" applyNumberFormat="1" applyFont="1" applyFill="1" applyBorder="1" applyAlignment="1">
      <alignment horizontal="center" wrapText="1"/>
    </xf>
    <xf numFmtId="17" fontId="3" fillId="7" borderId="9" xfId="0" applyNumberFormat="1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3" fillId="8" borderId="5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7" fillId="0" borderId="4" xfId="0" applyFont="1" applyBorder="1"/>
    <xf numFmtId="49" fontId="3" fillId="10" borderId="4" xfId="0" applyNumberFormat="1" applyFont="1" applyFill="1" applyBorder="1" applyAlignment="1">
      <alignment horizontal="left" vertical="center" wrapText="1"/>
    </xf>
    <xf numFmtId="49" fontId="3" fillId="11" borderId="4" xfId="0" applyNumberFormat="1" applyFont="1" applyFill="1" applyBorder="1" applyAlignment="1">
      <alignment horizontal="left" vertical="center" wrapText="1"/>
    </xf>
    <xf numFmtId="49" fontId="3" fillId="11" borderId="5" xfId="0" applyNumberFormat="1" applyFont="1" applyFill="1" applyBorder="1" applyAlignment="1">
      <alignment horizontal="left" vertical="center" wrapText="1"/>
    </xf>
    <xf numFmtId="49" fontId="3" fillId="9" borderId="4" xfId="0" applyNumberFormat="1" applyFont="1" applyFill="1" applyBorder="1" applyAlignment="1">
      <alignment horizontal="left" vertical="center" wrapText="1"/>
    </xf>
    <xf numFmtId="49" fontId="3" fillId="9" borderId="5" xfId="0" applyNumberFormat="1" applyFont="1" applyFill="1" applyBorder="1" applyAlignment="1">
      <alignment horizontal="left" vertical="center" wrapText="1"/>
    </xf>
    <xf numFmtId="49" fontId="3" fillId="10" borderId="5" xfId="0" applyNumberFormat="1" applyFont="1" applyFill="1" applyBorder="1" applyAlignment="1">
      <alignment horizontal="left" vertical="center" wrapText="1"/>
    </xf>
    <xf numFmtId="17" fontId="3" fillId="2" borderId="4" xfId="0" applyNumberFormat="1" applyFont="1" applyFill="1" applyBorder="1" applyAlignment="1">
      <alignment horizontal="center" wrapText="1"/>
    </xf>
    <xf numFmtId="17" fontId="3" fillId="7" borderId="4" xfId="0" applyNumberFormat="1" applyFont="1" applyFill="1" applyBorder="1" applyAlignment="1">
      <alignment horizontal="center" wrapText="1"/>
    </xf>
    <xf numFmtId="0" fontId="13" fillId="0" borderId="0" xfId="0" applyFont="1" applyFill="1" applyBorder="1"/>
    <xf numFmtId="1" fontId="5" fillId="5" borderId="4" xfId="0" applyNumberFormat="1" applyFont="1" applyFill="1" applyBorder="1" applyAlignment="1">
      <alignment horizontal="center" vertical="center"/>
    </xf>
    <xf numFmtId="0" fontId="14" fillId="0" borderId="0" xfId="0" applyFont="1"/>
    <xf numFmtId="49" fontId="4" fillId="0" borderId="7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4" borderId="8" xfId="0" applyNumberFormat="1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vertical="center" wrapText="1"/>
    </xf>
    <xf numFmtId="49" fontId="3" fillId="4" borderId="5" xfId="0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3" fillId="8" borderId="10" xfId="0" applyFont="1" applyFill="1" applyBorder="1" applyAlignment="1">
      <alignment vertical="center" wrapText="1"/>
    </xf>
    <xf numFmtId="0" fontId="3" fillId="8" borderId="11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13" xfId="0" applyFont="1" applyFill="1" applyBorder="1" applyAlignment="1">
      <alignment vertical="center" wrapText="1"/>
    </xf>
    <xf numFmtId="0" fontId="3" fillId="8" borderId="14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horizontal="left" wrapText="1"/>
    </xf>
    <xf numFmtId="0" fontId="3" fillId="8" borderId="3" xfId="0" applyFont="1" applyFill="1" applyBorder="1" applyAlignment="1">
      <alignment horizontal="left" wrapText="1"/>
    </xf>
    <xf numFmtId="49" fontId="3" fillId="4" borderId="8" xfId="0" applyNumberFormat="1" applyFont="1" applyFill="1" applyBorder="1" applyAlignment="1">
      <alignment horizontal="left" vertical="center" wrapText="1"/>
    </xf>
    <xf numFmtId="49" fontId="3" fillId="4" borderId="9" xfId="0" applyNumberFormat="1" applyFont="1" applyFill="1" applyBorder="1" applyAlignment="1">
      <alignment horizontal="left" vertical="center" wrapText="1"/>
    </xf>
    <xf numFmtId="49" fontId="3" fillId="4" borderId="5" xfId="0" applyNumberFormat="1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6" xfId="0" applyNumberFormat="1" applyFont="1" applyBorder="1" applyAlignment="1">
      <alignment horizontal="center" vertical="top" wrapText="1"/>
    </xf>
  </cellXfs>
  <cellStyles count="193">
    <cellStyle name="Followed Hyperlink" xfId="186" builtinId="9" hidden="1"/>
    <cellStyle name="Followed Hyperlink" xfId="178" builtinId="9" hidden="1"/>
    <cellStyle name="Followed Hyperlink" xfId="170" builtinId="9" hidden="1"/>
    <cellStyle name="Followed Hyperlink" xfId="162" builtinId="9" hidden="1"/>
    <cellStyle name="Followed Hyperlink" xfId="154" builtinId="9" hidden="1"/>
    <cellStyle name="Followed Hyperlink" xfId="146" builtinId="9" hidden="1"/>
    <cellStyle name="Followed Hyperlink" xfId="138" builtinId="9" hidden="1"/>
    <cellStyle name="Followed Hyperlink" xfId="130" builtinId="9" hidden="1"/>
    <cellStyle name="Followed Hyperlink" xfId="122" builtinId="9" hidden="1"/>
    <cellStyle name="Followed Hyperlink" xfId="114" builtinId="9" hidden="1"/>
    <cellStyle name="Followed Hyperlink" xfId="106" builtinId="9" hidden="1"/>
    <cellStyle name="Followed Hyperlink" xfId="98" builtinId="9" hidden="1"/>
    <cellStyle name="Followed Hyperlink" xfId="90" builtinId="9" hidden="1"/>
    <cellStyle name="Followed Hyperlink" xfId="82" builtinId="9" hidden="1"/>
    <cellStyle name="Followed Hyperlink" xfId="74" builtinId="9" hidden="1"/>
    <cellStyle name="Followed Hyperlink" xfId="66" builtinId="9" hidden="1"/>
    <cellStyle name="Followed Hyperlink" xfId="26" builtinId="9" hidden="1"/>
    <cellStyle name="Followed Hyperlink" xfId="32" builtinId="9" hidden="1"/>
    <cellStyle name="Followed Hyperlink" xfId="36" builtinId="9" hidden="1"/>
    <cellStyle name="Followed Hyperlink" xfId="42" builtinId="9" hidden="1"/>
    <cellStyle name="Followed Hyperlink" xfId="48" builtinId="9" hidden="1"/>
    <cellStyle name="Followed Hyperlink" xfId="52" builtinId="9" hidden="1"/>
    <cellStyle name="Followed Hyperlink" xfId="58" builtinId="9" hidden="1"/>
    <cellStyle name="Followed Hyperlink" xfId="64" builtinId="9" hidden="1"/>
    <cellStyle name="Followed Hyperlink" xfId="54" builtinId="9" hidden="1"/>
    <cellStyle name="Followed Hyperlink" xfId="38" builtinId="9" hidden="1"/>
    <cellStyle name="Followed Hyperlink" xfId="22" builtinId="9" hidden="1"/>
    <cellStyle name="Followed Hyperlink" xfId="12" builtinId="9" hidden="1"/>
    <cellStyle name="Followed Hyperlink" xfId="18" builtinId="9" hidden="1"/>
    <cellStyle name="Followed Hyperlink" xfId="14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20" builtinId="9" hidden="1"/>
    <cellStyle name="Followed Hyperlink" xfId="16" builtinId="9" hidden="1"/>
    <cellStyle name="Followed Hyperlink" xfId="10" builtinId="9" hidden="1"/>
    <cellStyle name="Followed Hyperlink" xfId="30" builtinId="9" hidden="1"/>
    <cellStyle name="Followed Hyperlink" xfId="46" builtinId="9" hidden="1"/>
    <cellStyle name="Followed Hyperlink" xfId="62" builtinId="9" hidden="1"/>
    <cellStyle name="Followed Hyperlink" xfId="60" builtinId="9" hidden="1"/>
    <cellStyle name="Followed Hyperlink" xfId="56" builtinId="9" hidden="1"/>
    <cellStyle name="Followed Hyperlink" xfId="50" builtinId="9" hidden="1"/>
    <cellStyle name="Followed Hyperlink" xfId="44" builtinId="9" hidden="1"/>
    <cellStyle name="Followed Hyperlink" xfId="40" builtinId="9" hidden="1"/>
    <cellStyle name="Followed Hyperlink" xfId="34" builtinId="9" hidden="1"/>
    <cellStyle name="Followed Hyperlink" xfId="28" builtinId="9" hidden="1"/>
    <cellStyle name="Followed Hyperlink" xfId="24" builtinId="9" hidden="1"/>
    <cellStyle name="Followed Hyperlink" xfId="70" builtinId="9" hidden="1"/>
    <cellStyle name="Followed Hyperlink" xfId="78" builtinId="9" hidden="1"/>
    <cellStyle name="Followed Hyperlink" xfId="86" builtinId="9" hidden="1"/>
    <cellStyle name="Followed Hyperlink" xfId="94" builtinId="9" hidden="1"/>
    <cellStyle name="Followed Hyperlink" xfId="102" builtinId="9" hidden="1"/>
    <cellStyle name="Followed Hyperlink" xfId="110" builtinId="9" hidden="1"/>
    <cellStyle name="Followed Hyperlink" xfId="118" builtinId="9" hidden="1"/>
    <cellStyle name="Followed Hyperlink" xfId="126" builtinId="9" hidden="1"/>
    <cellStyle name="Followed Hyperlink" xfId="134" builtinId="9" hidden="1"/>
    <cellStyle name="Followed Hyperlink" xfId="142" builtinId="9" hidden="1"/>
    <cellStyle name="Followed Hyperlink" xfId="150" builtinId="9" hidden="1"/>
    <cellStyle name="Followed Hyperlink" xfId="158" builtinId="9" hidden="1"/>
    <cellStyle name="Followed Hyperlink" xfId="166" builtinId="9" hidden="1"/>
    <cellStyle name="Followed Hyperlink" xfId="174" builtinId="9" hidden="1"/>
    <cellStyle name="Followed Hyperlink" xfId="182" builtinId="9" hidden="1"/>
    <cellStyle name="Followed Hyperlink" xfId="190" builtinId="9" hidden="1"/>
    <cellStyle name="Followed Hyperlink" xfId="112" builtinId="9" hidden="1"/>
    <cellStyle name="Followed Hyperlink" xfId="116" builtinId="9" hidden="1"/>
    <cellStyle name="Followed Hyperlink" xfId="120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4" builtinId="9" hidden="1"/>
    <cellStyle name="Followed Hyperlink" xfId="148" builtinId="9" hidden="1"/>
    <cellStyle name="Followed Hyperlink" xfId="152" builtinId="9" hidden="1"/>
    <cellStyle name="Followed Hyperlink" xfId="160" builtinId="9" hidden="1"/>
    <cellStyle name="Followed Hyperlink" xfId="164" builtinId="9" hidden="1"/>
    <cellStyle name="Followed Hyperlink" xfId="168" builtinId="9" hidden="1"/>
    <cellStyle name="Followed Hyperlink" xfId="176" builtinId="9" hidden="1"/>
    <cellStyle name="Followed Hyperlink" xfId="180" builtinId="9" hidden="1"/>
    <cellStyle name="Followed Hyperlink" xfId="184" builtinId="9" hidden="1"/>
    <cellStyle name="Followed Hyperlink" xfId="192" builtinId="9" hidden="1"/>
    <cellStyle name="Followed Hyperlink" xfId="188" builtinId="9" hidden="1"/>
    <cellStyle name="Followed Hyperlink" xfId="172" builtinId="9" hidden="1"/>
    <cellStyle name="Followed Hyperlink" xfId="156" builtinId="9" hidden="1"/>
    <cellStyle name="Followed Hyperlink" xfId="140" builtinId="9" hidden="1"/>
    <cellStyle name="Followed Hyperlink" xfId="124" builtinId="9" hidden="1"/>
    <cellStyle name="Followed Hyperlink" xfId="108" builtinId="9" hidden="1"/>
    <cellStyle name="Followed Hyperlink" xfId="84" builtinId="9" hidden="1"/>
    <cellStyle name="Followed Hyperlink" xfId="88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92" builtinId="9" hidden="1"/>
    <cellStyle name="Followed Hyperlink" xfId="76" builtinId="9" hidden="1"/>
    <cellStyle name="Followed Hyperlink" xfId="80" builtinId="9" hidden="1"/>
    <cellStyle name="Followed Hyperlink" xfId="72" builtinId="9" hidden="1"/>
    <cellStyle name="Followed Hyperlink" xfId="68" builtinId="9" hidden="1"/>
    <cellStyle name="Hyperlink" xfId="137" builtinId="8" hidden="1"/>
    <cellStyle name="Hyperlink" xfId="129" builtinId="8" hidden="1"/>
    <cellStyle name="Hyperlink" xfId="121" builtinId="8" hidden="1"/>
    <cellStyle name="Hyperlink" xfId="105" builtinId="8" hidden="1"/>
    <cellStyle name="Hyperlink" xfId="97" builtinId="8" hidden="1"/>
    <cellStyle name="Hyperlink" xfId="89" builtinId="8" hidden="1"/>
    <cellStyle name="Hyperlink" xfId="41" builtinId="8" hidden="1"/>
    <cellStyle name="Hyperlink" xfId="43" builtinId="8" hidden="1"/>
    <cellStyle name="Hyperlink" xfId="45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 hidden="1"/>
    <cellStyle name="Hyperlink" xfId="61" builtinId="8" hidden="1"/>
    <cellStyle name="Hyperlink" xfId="63" builtinId="8" hidden="1"/>
    <cellStyle name="Hyperlink" xfId="69" builtinId="8" hidden="1"/>
    <cellStyle name="Hyperlink" xfId="71" builtinId="8" hidden="1"/>
    <cellStyle name="Hyperlink" xfId="73" builtinId="8" hidden="1"/>
    <cellStyle name="Hyperlink" xfId="77" builtinId="8" hidden="1"/>
    <cellStyle name="Hyperlink" xfId="79" builtinId="8" hidden="1"/>
    <cellStyle name="Hyperlink" xfId="83" builtinId="8" hidden="1"/>
    <cellStyle name="Hyperlink" xfId="87" builtinId="8" hidden="1"/>
    <cellStyle name="Hyperlink" xfId="81" builtinId="8" hidden="1"/>
    <cellStyle name="Hyperlink" xfId="65" builtinId="8" hidden="1"/>
    <cellStyle name="Hyperlink" xfId="19" builtinId="8" hidden="1"/>
    <cellStyle name="Hyperlink" xfId="21" builtinId="8" hidden="1"/>
    <cellStyle name="Hyperlink" xfId="23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Hyperlink" xfId="17" builtinId="8" hidden="1"/>
    <cellStyle name="Hyperlink" xfId="11" builtinId="8" hidden="1"/>
    <cellStyle name="Hyperlink" xfId="13" builtinId="8" hidden="1"/>
    <cellStyle name="Hyperlink" xfId="15" builtinId="8" hidden="1"/>
    <cellStyle name="Hyperlink" xfId="7" builtinId="8" hidden="1"/>
    <cellStyle name="Hyperlink" xfId="3" builtinId="8" hidden="1"/>
    <cellStyle name="Hyperlink" xfId="1" builtinId="8" hidden="1"/>
    <cellStyle name="Hyperlink" xfId="5" builtinId="8" hidden="1"/>
    <cellStyle name="Hyperlink" xfId="9" builtinId="8" hidden="1"/>
    <cellStyle name="Hyperlink" xfId="33" builtinId="8" hidden="1"/>
    <cellStyle name="Hyperlink" xfId="25" builtinId="8" hidden="1"/>
    <cellStyle name="Hyperlink" xfId="49" builtinId="8" hidden="1"/>
    <cellStyle name="Hyperlink" xfId="85" builtinId="8" hidden="1"/>
    <cellStyle name="Hyperlink" xfId="75" builtinId="8" hidden="1"/>
    <cellStyle name="Hyperlink" xfId="67" builtinId="8" hidden="1"/>
    <cellStyle name="Hyperlink" xfId="57" builtinId="8" hidden="1"/>
    <cellStyle name="Hyperlink" xfId="47" builtinId="8" hidden="1"/>
    <cellStyle name="Hyperlink" xfId="39" builtinId="8" hidden="1"/>
    <cellStyle name="Hyperlink" xfId="113" builtinId="8" hidden="1"/>
    <cellStyle name="Hyperlink" xfId="145" builtinId="8" hidden="1"/>
    <cellStyle name="Hyperlink" xfId="141" builtinId="8" hidden="1"/>
    <cellStyle name="Hyperlink" xfId="143" builtinId="8" hidden="1"/>
    <cellStyle name="Hyperlink" xfId="147" builtinId="8" hidden="1"/>
    <cellStyle name="Hyperlink" xfId="149" builtinId="8" hidden="1"/>
    <cellStyle name="Hyperlink" xfId="151" builtinId="8" hidden="1"/>
    <cellStyle name="Hyperlink" xfId="157" builtinId="8" hidden="1"/>
    <cellStyle name="Hyperlink" xfId="159" builtinId="8" hidden="1"/>
    <cellStyle name="Hyperlink" xfId="163" builtinId="8" hidden="1"/>
    <cellStyle name="Hyperlink" xfId="165" builtinId="8" hidden="1"/>
    <cellStyle name="Hyperlink" xfId="167" builtinId="8" hidden="1"/>
    <cellStyle name="Hyperlink" xfId="171" builtinId="8" hidden="1"/>
    <cellStyle name="Hyperlink" xfId="173" builtinId="8" hidden="1"/>
    <cellStyle name="Hyperlink" xfId="179" builtinId="8" hidden="1"/>
    <cellStyle name="Hyperlink" xfId="181" builtinId="8" hidden="1"/>
    <cellStyle name="Hyperlink" xfId="183" builtinId="8" hidden="1"/>
    <cellStyle name="Hyperlink" xfId="187" builtinId="8" hidden="1"/>
    <cellStyle name="Hyperlink" xfId="189" builtinId="8" hidden="1"/>
    <cellStyle name="Hyperlink" xfId="191" builtinId="8" hidden="1"/>
    <cellStyle name="Hyperlink" xfId="185" builtinId="8" hidden="1"/>
    <cellStyle name="Hyperlink" xfId="169" builtinId="8" hidden="1"/>
    <cellStyle name="Hyperlink" xfId="161" builtinId="8" hidden="1"/>
    <cellStyle name="Hyperlink" xfId="153" builtinId="8" hidden="1"/>
    <cellStyle name="Hyperlink" xfId="177" builtinId="8" hidden="1"/>
    <cellStyle name="Hyperlink" xfId="175" builtinId="8" hidden="1"/>
    <cellStyle name="Hyperlink" xfId="155" builtinId="8" hidden="1"/>
    <cellStyle name="Hyperlink" xfId="115" builtinId="8" hidden="1"/>
    <cellStyle name="Hyperlink" xfId="117" builtinId="8" hidden="1"/>
    <cellStyle name="Hyperlink" xfId="119" builtinId="8" hidden="1"/>
    <cellStyle name="Hyperlink" xfId="123" builtinId="8" hidden="1"/>
    <cellStyle name="Hyperlink" xfId="125" builtinId="8" hidden="1"/>
    <cellStyle name="Hyperlink" xfId="127" builtinId="8" hidden="1"/>
    <cellStyle name="Hyperlink" xfId="131" builtinId="8" hidden="1"/>
    <cellStyle name="Hyperlink" xfId="133" builtinId="8" hidden="1"/>
    <cellStyle name="Hyperlink" xfId="135" builtinId="8" hidden="1"/>
    <cellStyle name="Hyperlink" xfId="139" builtinId="8" hidden="1"/>
    <cellStyle name="Hyperlink" xfId="111" builtinId="8" hidden="1"/>
    <cellStyle name="Hyperlink" xfId="101" builtinId="8" hidden="1"/>
    <cellStyle name="Hyperlink" xfId="103" builtinId="8" hidden="1"/>
    <cellStyle name="Hyperlink" xfId="107" builtinId="8" hidden="1"/>
    <cellStyle name="Hyperlink" xfId="109" builtinId="8" hidden="1"/>
    <cellStyle name="Hyperlink" xfId="95" builtinId="8" hidden="1"/>
    <cellStyle name="Hyperlink" xfId="99" builtinId="8" hidden="1"/>
    <cellStyle name="Hyperlink" xfId="93" builtinId="8" hidden="1"/>
    <cellStyle name="Hyperlink" xfId="9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8"/>
  <sheetViews>
    <sheetView workbookViewId="0">
      <pane xSplit="3" ySplit="5" topLeftCell="D87" activePane="bottomRight" state="frozen"/>
      <selection pane="topRight" activeCell="D1" sqref="D1"/>
      <selection pane="bottomLeft" activeCell="A6" sqref="A6"/>
      <selection pane="bottomRight" activeCell="A121" sqref="A121"/>
    </sheetView>
  </sheetViews>
  <sheetFormatPr defaultColWidth="11" defaultRowHeight="15.75" x14ac:dyDescent="0.25"/>
  <cols>
    <col min="1" max="1" width="45.25" customWidth="1"/>
    <col min="2" max="2" width="11" customWidth="1"/>
    <col min="3" max="3" width="26.375" bestFit="1" customWidth="1"/>
    <col min="4" max="10" width="16.375" bestFit="1" customWidth="1"/>
    <col min="11" max="11" width="16.375" style="3" bestFit="1" customWidth="1"/>
    <col min="12" max="15" width="16.375" bestFit="1" customWidth="1"/>
  </cols>
  <sheetData>
    <row r="1" spans="1:15" ht="1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5" ht="16.149999999999999" customHeight="1" x14ac:dyDescent="0.2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1:15" ht="15" customHeight="1" x14ac:dyDescent="0.25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5" ht="16.149999999999999" customHeight="1" x14ac:dyDescent="0.25">
      <c r="A4" s="89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</row>
    <row r="5" spans="1:15" ht="16.149999999999999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6.149999999999999" customHeight="1" x14ac:dyDescent="0.25">
      <c r="A6" s="58" t="s">
        <v>4</v>
      </c>
      <c r="B6" s="4" t="s">
        <v>5</v>
      </c>
      <c r="C6" s="64" t="s">
        <v>6</v>
      </c>
      <c r="D6" s="50">
        <v>44582</v>
      </c>
      <c r="E6" s="50">
        <v>44593</v>
      </c>
      <c r="F6" s="50">
        <v>44621</v>
      </c>
      <c r="G6" s="50">
        <v>44652</v>
      </c>
      <c r="H6" s="50">
        <v>44682</v>
      </c>
      <c r="I6" s="50">
        <v>44713</v>
      </c>
      <c r="J6" s="51">
        <v>44743</v>
      </c>
      <c r="K6" s="52">
        <v>44774</v>
      </c>
      <c r="L6" s="50">
        <v>44805</v>
      </c>
      <c r="M6" s="50">
        <v>44835</v>
      </c>
      <c r="N6" s="50">
        <v>44866</v>
      </c>
      <c r="O6" s="50">
        <v>44896</v>
      </c>
    </row>
    <row r="7" spans="1:15" ht="16.149999999999999" customHeight="1" x14ac:dyDescent="0.25">
      <c r="A7" s="80" t="s">
        <v>7</v>
      </c>
      <c r="B7" s="80" t="s">
        <v>8</v>
      </c>
      <c r="C7" s="57" t="s">
        <v>9</v>
      </c>
      <c r="D7" s="23">
        <v>6.2576494032196903</v>
      </c>
      <c r="E7" s="23">
        <v>5.5288657678451303</v>
      </c>
      <c r="F7" s="23">
        <v>5.9968196722678799</v>
      </c>
      <c r="G7" s="23">
        <v>7.0510450846399202</v>
      </c>
      <c r="H7" s="23">
        <v>7.9993523036013396</v>
      </c>
      <c r="I7" s="23">
        <v>8.5804084969917298</v>
      </c>
      <c r="J7" s="23">
        <v>9.0005184262234295</v>
      </c>
      <c r="K7" s="24">
        <v>8.6881437100935699</v>
      </c>
      <c r="L7" s="23">
        <v>8.44261387235019</v>
      </c>
      <c r="M7" s="23">
        <v>6.37643594611436</v>
      </c>
      <c r="N7" s="23">
        <v>6.2669025942916097</v>
      </c>
      <c r="O7" s="23">
        <v>6.30293559697457</v>
      </c>
    </row>
    <row r="8" spans="1:15" ht="16.149999999999999" customHeight="1" x14ac:dyDescent="0.25">
      <c r="A8" s="81"/>
      <c r="B8" s="81"/>
      <c r="C8" s="57" t="s">
        <v>10</v>
      </c>
      <c r="D8" s="23">
        <v>6.3575308779145399</v>
      </c>
      <c r="E8" s="23">
        <v>5.3880247606575704</v>
      </c>
      <c r="F8" s="23">
        <v>5.6540061844188996</v>
      </c>
      <c r="G8" s="23">
        <v>7.6767047515313598</v>
      </c>
      <c r="H8" s="23">
        <v>8.7569139792735307</v>
      </c>
      <c r="I8" s="23">
        <v>9.4794734268461998</v>
      </c>
      <c r="J8" s="23">
        <v>9.2018271003663408</v>
      </c>
      <c r="K8" s="24">
        <v>8.6008084742527</v>
      </c>
      <c r="L8" s="23">
        <v>8.7497322012146501</v>
      </c>
      <c r="M8" s="23">
        <v>8.0914943108597104</v>
      </c>
      <c r="N8" s="23">
        <v>5.92262496541007</v>
      </c>
      <c r="O8" s="23">
        <v>5.4353699446030097</v>
      </c>
    </row>
    <row r="9" spans="1:15" ht="16.149999999999999" customHeight="1" x14ac:dyDescent="0.25">
      <c r="A9" s="81"/>
      <c r="B9" s="81"/>
      <c r="C9" s="57" t="s">
        <v>11</v>
      </c>
      <c r="D9" s="23">
        <v>0.246750989556313</v>
      </c>
      <c r="E9" s="23">
        <v>0.251249727606773</v>
      </c>
      <c r="F9" s="23">
        <v>0.246428269147873</v>
      </c>
      <c r="G9" s="23">
        <v>0.221306988596916</v>
      </c>
      <c r="H9" s="23">
        <v>0.22558665573597</v>
      </c>
      <c r="I9" s="23">
        <v>0.21717827320098901</v>
      </c>
      <c r="J9" s="23">
        <v>0.21508922278881101</v>
      </c>
      <c r="K9" s="24">
        <v>0.21142510175705001</v>
      </c>
      <c r="L9" s="23">
        <v>0.213732099533081</v>
      </c>
      <c r="M9" s="23">
        <v>0.26524254977703099</v>
      </c>
      <c r="N9" s="23">
        <v>0.22884942591190299</v>
      </c>
      <c r="O9" s="23">
        <v>0.199471342563629</v>
      </c>
    </row>
    <row r="10" spans="1:15" ht="16.149999999999999" customHeight="1" x14ac:dyDescent="0.25">
      <c r="A10" s="81"/>
      <c r="B10" s="81"/>
      <c r="C10" s="57" t="s">
        <v>12</v>
      </c>
      <c r="D10" s="23">
        <v>34.881381951855097</v>
      </c>
      <c r="E10" s="23">
        <v>35.822448753191402</v>
      </c>
      <c r="F10" s="23">
        <v>37.963796716222397</v>
      </c>
      <c r="G10" s="23">
        <v>40.0952425793296</v>
      </c>
      <c r="H10" s="23">
        <v>41.529792180051999</v>
      </c>
      <c r="I10" s="23">
        <v>42.362685409281298</v>
      </c>
      <c r="J10" s="23">
        <v>42.396215780831497</v>
      </c>
      <c r="K10" s="24">
        <v>42.838680103698401</v>
      </c>
      <c r="L10" s="23">
        <v>41.672900127130603</v>
      </c>
      <c r="M10" s="23">
        <v>38.991973930437197</v>
      </c>
      <c r="N10" s="23">
        <v>39.311036046463698</v>
      </c>
      <c r="O10" s="23">
        <v>37.380950261606202</v>
      </c>
    </row>
    <row r="11" spans="1:15" x14ac:dyDescent="0.25">
      <c r="A11" s="81"/>
      <c r="B11" s="81"/>
      <c r="C11" s="57" t="s">
        <v>13</v>
      </c>
      <c r="D11" s="23">
        <v>2.20658042733558</v>
      </c>
      <c r="E11" s="23">
        <v>2.1718294795602602</v>
      </c>
      <c r="F11" s="23">
        <v>2.4305389927700198</v>
      </c>
      <c r="G11" s="23">
        <v>2.31950986473821</v>
      </c>
      <c r="H11" s="23">
        <v>2.2500619068741798</v>
      </c>
      <c r="I11" s="23">
        <v>2.56793277049437</v>
      </c>
      <c r="J11" s="23">
        <v>1.9242710884660501</v>
      </c>
      <c r="K11" s="24">
        <v>2.2332912670448399</v>
      </c>
      <c r="L11" s="23">
        <v>2.3340978138148798</v>
      </c>
      <c r="M11" s="23">
        <v>2.5074831150472199</v>
      </c>
      <c r="N11" s="23">
        <v>2.0874957870692001</v>
      </c>
      <c r="O11" s="23">
        <v>2.4927153696771698</v>
      </c>
    </row>
    <row r="12" spans="1:15" x14ac:dyDescent="0.25">
      <c r="A12" s="81"/>
      <c r="B12" s="81"/>
      <c r="C12" s="57" t="s">
        <v>14</v>
      </c>
      <c r="D12" s="23">
        <v>4.4462989963591104</v>
      </c>
      <c r="E12" s="23">
        <v>4.7417379389749801</v>
      </c>
      <c r="F12" s="23">
        <v>5.0228724922984798</v>
      </c>
      <c r="G12" s="23">
        <v>4.1112261790782201</v>
      </c>
      <c r="H12" s="23">
        <v>3.7872076503932499</v>
      </c>
      <c r="I12" s="23">
        <v>3.70518702194095</v>
      </c>
      <c r="J12" s="23">
        <v>3.6037393763661401</v>
      </c>
      <c r="K12" s="24">
        <v>3.8198948569595799</v>
      </c>
      <c r="L12" s="23">
        <v>3.56850568205118</v>
      </c>
      <c r="M12" s="23">
        <v>4.3120825691148603</v>
      </c>
      <c r="N12" s="23">
        <v>4.5407896222546702</v>
      </c>
      <c r="O12" s="23">
        <v>3.9824908629059799</v>
      </c>
    </row>
    <row r="13" spans="1:15" x14ac:dyDescent="0.25">
      <c r="A13" s="81"/>
      <c r="B13" s="81"/>
      <c r="C13" s="57" t="s">
        <v>15</v>
      </c>
      <c r="D13" s="23">
        <v>3.4790075272321701</v>
      </c>
      <c r="E13" s="23">
        <v>3.0854732085019401</v>
      </c>
      <c r="F13" s="23">
        <v>3.1612179045565401</v>
      </c>
      <c r="G13" s="23">
        <v>2.9105211539194</v>
      </c>
      <c r="H13" s="23">
        <v>3.13589052632451</v>
      </c>
      <c r="I13" s="23">
        <v>4.0950808933004703</v>
      </c>
      <c r="J13" s="23">
        <v>3.9862648240290599</v>
      </c>
      <c r="K13" s="24">
        <v>4.9787948098964998</v>
      </c>
      <c r="L13" s="23">
        <v>5.4218376934528303</v>
      </c>
      <c r="M13" s="23">
        <v>4.3808020196855102</v>
      </c>
      <c r="N13" s="23">
        <v>3.1226176853757401</v>
      </c>
      <c r="O13" s="23">
        <v>3.06433382257819</v>
      </c>
    </row>
    <row r="14" spans="1:15" x14ac:dyDescent="0.25">
      <c r="A14" s="81"/>
      <c r="B14" s="81"/>
      <c r="C14" s="57" t="s">
        <v>16</v>
      </c>
      <c r="D14" s="7">
        <v>91.856427366664704</v>
      </c>
      <c r="E14" s="7">
        <v>95.249489686877297</v>
      </c>
      <c r="F14" s="7">
        <v>100.183900256196</v>
      </c>
      <c r="G14" s="7">
        <v>111.97492766979001</v>
      </c>
      <c r="H14" s="7">
        <v>118.088191670073</v>
      </c>
      <c r="I14" s="7">
        <v>123.520826363518</v>
      </c>
      <c r="J14" s="7">
        <v>116.154397243947</v>
      </c>
      <c r="K14" s="8">
        <v>115.97489777617</v>
      </c>
      <c r="L14" s="7">
        <v>121.987241489846</v>
      </c>
      <c r="M14" s="7">
        <v>116.57059127207999</v>
      </c>
      <c r="N14" s="7">
        <v>108.912951710756</v>
      </c>
      <c r="O14" s="7">
        <v>99.075548118904393</v>
      </c>
    </row>
    <row r="15" spans="1:15" x14ac:dyDescent="0.25">
      <c r="A15" s="82"/>
      <c r="B15" s="82"/>
      <c r="C15" s="57" t="s">
        <v>17</v>
      </c>
      <c r="D15" s="9">
        <v>149.731627540137</v>
      </c>
      <c r="E15" s="9">
        <v>152.23911932321499</v>
      </c>
      <c r="F15" s="9">
        <v>160.659580487878</v>
      </c>
      <c r="G15" s="9">
        <v>176.36048427162399</v>
      </c>
      <c r="H15" s="9">
        <v>185.77299687232801</v>
      </c>
      <c r="I15" s="9">
        <v>194.52877265557399</v>
      </c>
      <c r="J15" s="9">
        <v>186.48232306301799</v>
      </c>
      <c r="K15" s="10">
        <v>187.345936099873</v>
      </c>
      <c r="L15" s="9">
        <v>192.390660979394</v>
      </c>
      <c r="M15" s="9">
        <v>181.49610571311601</v>
      </c>
      <c r="N15" s="9">
        <v>170.39326783753299</v>
      </c>
      <c r="O15" s="9">
        <v>157.93381531981299</v>
      </c>
    </row>
    <row r="16" spans="1:15" x14ac:dyDescent="0.25">
      <c r="A16" s="83" t="s">
        <v>18</v>
      </c>
      <c r="B16" s="83" t="s">
        <v>8</v>
      </c>
      <c r="C16" s="67" t="s">
        <v>9</v>
      </c>
      <c r="D16" s="25">
        <v>0</v>
      </c>
      <c r="E16" s="25">
        <v>0</v>
      </c>
      <c r="F16" s="25">
        <v>0</v>
      </c>
      <c r="G16" s="25">
        <v>0</v>
      </c>
      <c r="H16" s="25">
        <v>3.8592421875</v>
      </c>
      <c r="I16" s="25">
        <v>4.6789521484375003</v>
      </c>
      <c r="J16" s="25">
        <v>6.86987744140625</v>
      </c>
      <c r="K16" s="24">
        <v>7.4092255859374996</v>
      </c>
      <c r="L16" s="25">
        <v>6.79912890625</v>
      </c>
      <c r="M16" s="25">
        <v>6.2150820312499997</v>
      </c>
      <c r="N16" s="25">
        <v>0</v>
      </c>
      <c r="O16" s="25">
        <v>0</v>
      </c>
    </row>
    <row r="17" spans="1:15" x14ac:dyDescent="0.25">
      <c r="A17" s="84"/>
      <c r="B17" s="84"/>
      <c r="C17" s="67" t="s">
        <v>10</v>
      </c>
      <c r="D17" s="11">
        <v>0</v>
      </c>
      <c r="E17" s="11">
        <v>0</v>
      </c>
      <c r="F17" s="11">
        <v>0</v>
      </c>
      <c r="G17" s="11">
        <v>0</v>
      </c>
      <c r="H17" s="11">
        <v>4.8159677734375004</v>
      </c>
      <c r="I17" s="11">
        <v>7.5218398437499996</v>
      </c>
      <c r="J17" s="11">
        <v>8.8916699218749997</v>
      </c>
      <c r="K17" s="12">
        <v>9.7917646484374998</v>
      </c>
      <c r="L17" s="11">
        <v>9.2687626953124997</v>
      </c>
      <c r="M17" s="11">
        <v>7.87910693359375</v>
      </c>
      <c r="N17" s="11">
        <v>0</v>
      </c>
      <c r="O17" s="11">
        <v>0</v>
      </c>
    </row>
    <row r="18" spans="1:15" x14ac:dyDescent="0.25">
      <c r="A18" s="84"/>
      <c r="B18" s="84"/>
      <c r="C18" s="67" t="s">
        <v>11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1.7806313476562501</v>
      </c>
      <c r="K18" s="12">
        <v>1.917482421875</v>
      </c>
      <c r="L18" s="11">
        <v>1.7806313476562501</v>
      </c>
      <c r="M18" s="11">
        <v>0.65996533203124996</v>
      </c>
      <c r="N18" s="11">
        <v>0</v>
      </c>
      <c r="O18" s="11">
        <v>0</v>
      </c>
    </row>
    <row r="19" spans="1:15" x14ac:dyDescent="0.25">
      <c r="A19" s="84"/>
      <c r="B19" s="84"/>
      <c r="C19" s="67" t="s">
        <v>12</v>
      </c>
      <c r="D19" s="11">
        <v>0</v>
      </c>
      <c r="E19" s="11">
        <v>0</v>
      </c>
      <c r="F19" s="11">
        <v>0</v>
      </c>
      <c r="G19" s="11">
        <v>0</v>
      </c>
      <c r="H19" s="11">
        <v>4.0084611816406204</v>
      </c>
      <c r="I19" s="11">
        <v>5.5236230468749996</v>
      </c>
      <c r="J19" s="11">
        <v>6.8495639648437496</v>
      </c>
      <c r="K19" s="12">
        <v>7.1695327148437498</v>
      </c>
      <c r="L19" s="11">
        <v>6.8495639648437496</v>
      </c>
      <c r="M19" s="11">
        <v>6.4706572265625004</v>
      </c>
      <c r="N19" s="11">
        <v>0</v>
      </c>
      <c r="O19" s="11">
        <v>0</v>
      </c>
    </row>
    <row r="20" spans="1:15" x14ac:dyDescent="0.25">
      <c r="A20" s="84"/>
      <c r="B20" s="84"/>
      <c r="C20" s="67" t="s">
        <v>13</v>
      </c>
      <c r="D20" s="11">
        <v>0</v>
      </c>
      <c r="E20" s="11">
        <v>0</v>
      </c>
      <c r="F20" s="11">
        <v>0</v>
      </c>
      <c r="G20" s="11">
        <v>0</v>
      </c>
      <c r="H20" s="11">
        <v>1.0721490478515601</v>
      </c>
      <c r="I20" s="11">
        <v>1.7440267333984401</v>
      </c>
      <c r="J20" s="11">
        <v>2.90615551757812</v>
      </c>
      <c r="K20" s="12">
        <v>2.9925744628906199</v>
      </c>
      <c r="L20" s="11">
        <v>2.80936401367188</v>
      </c>
      <c r="M20" s="11">
        <v>2.7380649414062499</v>
      </c>
      <c r="N20" s="11">
        <v>0</v>
      </c>
      <c r="O20" s="11">
        <v>0</v>
      </c>
    </row>
    <row r="21" spans="1:15" x14ac:dyDescent="0.25">
      <c r="A21" s="84"/>
      <c r="B21" s="84"/>
      <c r="C21" s="67" t="s">
        <v>14</v>
      </c>
      <c r="D21" s="11">
        <v>0</v>
      </c>
      <c r="E21" s="11">
        <v>0</v>
      </c>
      <c r="F21" s="11">
        <v>0</v>
      </c>
      <c r="G21" s="11">
        <v>0</v>
      </c>
      <c r="H21" s="11">
        <v>1.6098806152343701</v>
      </c>
      <c r="I21" s="11">
        <v>2.48157543945312</v>
      </c>
      <c r="J21" s="11">
        <v>2.8456345214843699</v>
      </c>
      <c r="K21" s="12">
        <v>2.95715966796875</v>
      </c>
      <c r="L21" s="11">
        <v>2.7634572753906199</v>
      </c>
      <c r="M21" s="11">
        <v>2.53300219726562</v>
      </c>
      <c r="N21" s="11">
        <v>0</v>
      </c>
      <c r="O21" s="11">
        <v>0</v>
      </c>
    </row>
    <row r="22" spans="1:15" x14ac:dyDescent="0.25">
      <c r="A22" s="84"/>
      <c r="B22" s="84"/>
      <c r="C22" s="67" t="s">
        <v>15</v>
      </c>
      <c r="D22" s="11">
        <v>0</v>
      </c>
      <c r="E22" s="11">
        <v>0</v>
      </c>
      <c r="F22" s="11">
        <v>0</v>
      </c>
      <c r="G22" s="11">
        <v>0</v>
      </c>
      <c r="H22" s="11">
        <v>1.2415786132812501</v>
      </c>
      <c r="I22" s="11">
        <v>1.51345532226563</v>
      </c>
      <c r="J22" s="11">
        <v>2.0195743408203102</v>
      </c>
      <c r="K22" s="12">
        <v>2.70276513671875</v>
      </c>
      <c r="L22" s="11">
        <v>2.36953515625</v>
      </c>
      <c r="M22" s="11">
        <v>1.60616882324219</v>
      </c>
      <c r="N22" s="11">
        <v>0</v>
      </c>
      <c r="O22" s="11">
        <v>0</v>
      </c>
    </row>
    <row r="23" spans="1:15" x14ac:dyDescent="0.25">
      <c r="A23" s="84"/>
      <c r="B23" s="84"/>
      <c r="C23" s="67" t="s">
        <v>16</v>
      </c>
      <c r="D23" s="11">
        <v>0</v>
      </c>
      <c r="E23" s="11">
        <v>0</v>
      </c>
      <c r="F23" s="11">
        <v>0</v>
      </c>
      <c r="G23" s="11">
        <v>0</v>
      </c>
      <c r="H23" s="11">
        <v>4.4348481445312498</v>
      </c>
      <c r="I23" s="11">
        <v>6.5563906249999997</v>
      </c>
      <c r="J23" s="11">
        <v>9.0664589843750001</v>
      </c>
      <c r="K23" s="12">
        <v>9.7683164062499994</v>
      </c>
      <c r="L23" s="11">
        <v>7.9676386718750001</v>
      </c>
      <c r="M23" s="11">
        <v>8.0827104492187498</v>
      </c>
      <c r="N23" s="11">
        <v>0</v>
      </c>
      <c r="O23" s="11">
        <v>0</v>
      </c>
    </row>
    <row r="24" spans="1:15" x14ac:dyDescent="0.25">
      <c r="A24" s="85"/>
      <c r="B24" s="85"/>
      <c r="C24" s="67" t="s">
        <v>17</v>
      </c>
      <c r="D24" s="13">
        <v>0</v>
      </c>
      <c r="E24" s="13">
        <v>0</v>
      </c>
      <c r="F24" s="13">
        <v>0</v>
      </c>
      <c r="G24" s="13">
        <v>0</v>
      </c>
      <c r="H24" s="13">
        <v>21.042126953124999</v>
      </c>
      <c r="I24" s="13">
        <v>30.01986328125</v>
      </c>
      <c r="J24" s="13">
        <v>41.229566406250001</v>
      </c>
      <c r="K24" s="14">
        <v>44.708820312500002</v>
      </c>
      <c r="L24" s="13">
        <v>40.608082031249999</v>
      </c>
      <c r="M24" s="13">
        <v>36.184757812500003</v>
      </c>
      <c r="N24" s="13">
        <v>0</v>
      </c>
      <c r="O24" s="13">
        <v>0</v>
      </c>
    </row>
    <row r="25" spans="1:15" x14ac:dyDescent="0.25">
      <c r="A25" s="80" t="s">
        <v>19</v>
      </c>
      <c r="B25" s="80" t="s">
        <v>8</v>
      </c>
      <c r="C25" s="5" t="s">
        <v>9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2.09046997070313</v>
      </c>
      <c r="J25" s="23">
        <v>3.33998974609375</v>
      </c>
      <c r="K25" s="24">
        <v>3.3439121093750002</v>
      </c>
      <c r="L25" s="23">
        <v>2.09005590820313</v>
      </c>
      <c r="M25" s="23">
        <v>2.08532006835937</v>
      </c>
      <c r="N25" s="23">
        <v>0</v>
      </c>
      <c r="O25" s="23">
        <v>0</v>
      </c>
    </row>
    <row r="26" spans="1:15" x14ac:dyDescent="0.25">
      <c r="A26" s="81"/>
      <c r="B26" s="81"/>
      <c r="C26" s="5" t="s">
        <v>10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15">
        <v>0</v>
      </c>
      <c r="J26" s="15">
        <v>0</v>
      </c>
      <c r="K26" s="16">
        <v>0</v>
      </c>
      <c r="L26" s="15">
        <v>0</v>
      </c>
      <c r="M26" s="15">
        <v>0</v>
      </c>
      <c r="N26" s="23">
        <v>0</v>
      </c>
      <c r="O26" s="23">
        <v>0</v>
      </c>
    </row>
    <row r="27" spans="1:15" x14ac:dyDescent="0.25">
      <c r="A27" s="81"/>
      <c r="B27" s="81"/>
      <c r="C27" s="5" t="s">
        <v>11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15">
        <v>0</v>
      </c>
      <c r="J27" s="15">
        <v>0</v>
      </c>
      <c r="K27" s="16">
        <v>0</v>
      </c>
      <c r="L27" s="15">
        <v>0</v>
      </c>
      <c r="M27" s="15">
        <v>0</v>
      </c>
      <c r="N27" s="23">
        <v>0</v>
      </c>
      <c r="O27" s="23">
        <v>0</v>
      </c>
    </row>
    <row r="28" spans="1:15" x14ac:dyDescent="0.25">
      <c r="A28" s="81"/>
      <c r="B28" s="81"/>
      <c r="C28" s="5" t="s">
        <v>12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15">
        <v>0</v>
      </c>
      <c r="J28" s="15">
        <v>0</v>
      </c>
      <c r="K28" s="16">
        <v>0</v>
      </c>
      <c r="L28" s="15">
        <v>0</v>
      </c>
      <c r="M28" s="15">
        <v>0</v>
      </c>
      <c r="N28" s="23">
        <v>0</v>
      </c>
      <c r="O28" s="23">
        <v>0</v>
      </c>
    </row>
    <row r="29" spans="1:15" x14ac:dyDescent="0.25">
      <c r="A29" s="81"/>
      <c r="B29" s="81"/>
      <c r="C29" s="5" t="s">
        <v>13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15">
        <v>0</v>
      </c>
      <c r="J29" s="15">
        <v>0</v>
      </c>
      <c r="K29" s="16">
        <v>0</v>
      </c>
      <c r="L29" s="15">
        <v>0</v>
      </c>
      <c r="M29" s="15">
        <v>0</v>
      </c>
      <c r="N29" s="23">
        <v>0</v>
      </c>
      <c r="O29" s="23">
        <v>0</v>
      </c>
    </row>
    <row r="30" spans="1:15" ht="16.149999999999999" customHeight="1" x14ac:dyDescent="0.25">
      <c r="A30" s="81"/>
      <c r="B30" s="81"/>
      <c r="C30" s="5" t="s">
        <v>14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15">
        <v>0</v>
      </c>
      <c r="J30" s="15">
        <v>0</v>
      </c>
      <c r="K30" s="16">
        <v>0</v>
      </c>
      <c r="L30" s="15">
        <v>0</v>
      </c>
      <c r="M30" s="15">
        <v>0</v>
      </c>
      <c r="N30" s="23">
        <v>0</v>
      </c>
      <c r="O30" s="23">
        <v>0</v>
      </c>
    </row>
    <row r="31" spans="1:15" ht="16.149999999999999" customHeight="1" x14ac:dyDescent="0.25">
      <c r="A31" s="81"/>
      <c r="B31" s="81"/>
      <c r="C31" s="5" t="s">
        <v>15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15">
        <v>0</v>
      </c>
      <c r="J31" s="15">
        <v>0</v>
      </c>
      <c r="K31" s="16">
        <v>0</v>
      </c>
      <c r="L31" s="15">
        <v>0</v>
      </c>
      <c r="M31" s="15">
        <v>0</v>
      </c>
      <c r="N31" s="23">
        <v>0</v>
      </c>
      <c r="O31" s="23">
        <v>0</v>
      </c>
    </row>
    <row r="32" spans="1:15" ht="16.149999999999999" customHeight="1" x14ac:dyDescent="0.25">
      <c r="A32" s="81"/>
      <c r="B32" s="81"/>
      <c r="C32" s="5" t="s">
        <v>16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15">
        <v>0.96343402099609399</v>
      </c>
      <c r="J32" s="15">
        <v>1.54756994628906</v>
      </c>
      <c r="K32" s="16">
        <v>1.5383120117187501</v>
      </c>
      <c r="L32" s="15">
        <v>0.96140802001953096</v>
      </c>
      <c r="M32" s="15">
        <v>0.96140802001953096</v>
      </c>
      <c r="N32" s="23">
        <v>0</v>
      </c>
      <c r="O32" s="23">
        <v>0</v>
      </c>
    </row>
    <row r="33" spans="1:15" ht="16.149999999999999" customHeight="1" x14ac:dyDescent="0.25">
      <c r="A33" s="82"/>
      <c r="B33" s="82"/>
      <c r="C33" s="5" t="s">
        <v>17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3.0539040527343699</v>
      </c>
      <c r="J33" s="17">
        <v>4.8875595703124999</v>
      </c>
      <c r="K33" s="18">
        <v>4.88222412109375</v>
      </c>
      <c r="L33" s="17">
        <v>3.05146411132813</v>
      </c>
      <c r="M33" s="17">
        <v>3.0467280273437498</v>
      </c>
      <c r="N33" s="17">
        <v>0</v>
      </c>
      <c r="O33" s="17">
        <v>0</v>
      </c>
    </row>
    <row r="34" spans="1:15" ht="16.149999999999999" customHeight="1" x14ac:dyDescent="0.25">
      <c r="A34" s="83" t="s">
        <v>20</v>
      </c>
      <c r="B34" s="83" t="s">
        <v>8</v>
      </c>
      <c r="C34" s="67" t="s">
        <v>9</v>
      </c>
      <c r="D34" s="11">
        <v>0</v>
      </c>
      <c r="E34" s="11">
        <v>0</v>
      </c>
      <c r="F34" s="11">
        <v>0</v>
      </c>
      <c r="G34" s="11">
        <v>0</v>
      </c>
      <c r="H34" s="11">
        <v>1.30262970924377</v>
      </c>
      <c r="I34" s="11">
        <v>3.62028932571411</v>
      </c>
      <c r="J34" s="11">
        <v>4.3023147583007804</v>
      </c>
      <c r="K34" s="12">
        <v>3.8548033237457302</v>
      </c>
      <c r="L34" s="11">
        <v>3.4259991645813002</v>
      </c>
      <c r="M34" s="11">
        <v>0.77298206090927102</v>
      </c>
      <c r="N34" s="11">
        <v>0</v>
      </c>
      <c r="O34" s="11">
        <v>0</v>
      </c>
    </row>
    <row r="35" spans="1:15" ht="16.149999999999999" customHeight="1" x14ac:dyDescent="0.25">
      <c r="A35" s="84"/>
      <c r="B35" s="84"/>
      <c r="C35" s="67" t="s">
        <v>10</v>
      </c>
      <c r="D35" s="19">
        <v>0</v>
      </c>
      <c r="E35" s="19">
        <v>0</v>
      </c>
      <c r="F35" s="19">
        <v>0</v>
      </c>
      <c r="G35" s="19">
        <v>0</v>
      </c>
      <c r="H35" s="19">
        <v>0.60978960990905795</v>
      </c>
      <c r="I35" s="19">
        <v>2.56916332244873</v>
      </c>
      <c r="J35" s="19">
        <v>2.9602131843566899</v>
      </c>
      <c r="K35" s="20">
        <v>2.1794774532318102</v>
      </c>
      <c r="L35" s="19">
        <v>1.40831506252289</v>
      </c>
      <c r="M35" s="19">
        <v>4.9623098224401502E-2</v>
      </c>
      <c r="N35" s="19">
        <v>0</v>
      </c>
      <c r="O35" s="19">
        <v>0</v>
      </c>
    </row>
    <row r="36" spans="1:15" ht="16.149999999999999" customHeight="1" x14ac:dyDescent="0.25">
      <c r="A36" s="84"/>
      <c r="B36" s="84"/>
      <c r="C36" s="67" t="s">
        <v>11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0">
        <v>0</v>
      </c>
      <c r="L36" s="19">
        <v>0</v>
      </c>
      <c r="M36" s="19">
        <v>0</v>
      </c>
      <c r="N36" s="19">
        <v>0</v>
      </c>
      <c r="O36" s="19">
        <v>0</v>
      </c>
    </row>
    <row r="37" spans="1:15" ht="16.149999999999999" customHeight="1" x14ac:dyDescent="0.25">
      <c r="A37" s="84"/>
      <c r="B37" s="84"/>
      <c r="C37" s="67" t="s">
        <v>12</v>
      </c>
      <c r="D37" s="19">
        <v>0</v>
      </c>
      <c r="E37" s="19">
        <v>0</v>
      </c>
      <c r="F37" s="19">
        <v>0</v>
      </c>
      <c r="G37" s="19">
        <v>0</v>
      </c>
      <c r="H37" s="19">
        <v>0.74230521917343095</v>
      </c>
      <c r="I37" s="19">
        <v>1.1433804035186801</v>
      </c>
      <c r="J37" s="19">
        <v>1.15851497650146</v>
      </c>
      <c r="K37" s="20">
        <v>1.0520434379577599</v>
      </c>
      <c r="L37" s="19">
        <v>0.87008547782897905</v>
      </c>
      <c r="M37" s="19">
        <v>0.45247480273246798</v>
      </c>
      <c r="N37" s="19">
        <v>0</v>
      </c>
      <c r="O37" s="19">
        <v>0</v>
      </c>
    </row>
    <row r="38" spans="1:15" ht="16.149999999999999" customHeight="1" x14ac:dyDescent="0.25">
      <c r="A38" s="84"/>
      <c r="B38" s="84"/>
      <c r="C38" s="67" t="s">
        <v>13</v>
      </c>
      <c r="D38" s="19">
        <v>0</v>
      </c>
      <c r="E38" s="19">
        <v>0</v>
      </c>
      <c r="F38" s="19">
        <v>0</v>
      </c>
      <c r="G38" s="19">
        <v>0</v>
      </c>
      <c r="H38" s="19">
        <v>0.15468436479568501</v>
      </c>
      <c r="I38" s="19">
        <v>0.48481419682502702</v>
      </c>
      <c r="J38" s="19">
        <v>0.51933020353317305</v>
      </c>
      <c r="K38" s="20">
        <v>0.40274634957313499</v>
      </c>
      <c r="L38" s="19">
        <v>0.32007193565368702</v>
      </c>
      <c r="M38" s="19">
        <v>9.3391068279743195E-2</v>
      </c>
      <c r="N38" s="19">
        <v>0</v>
      </c>
      <c r="O38" s="19">
        <v>0</v>
      </c>
    </row>
    <row r="39" spans="1:15" ht="16.149999999999999" customHeight="1" x14ac:dyDescent="0.25">
      <c r="A39" s="84"/>
      <c r="B39" s="84"/>
      <c r="C39" s="67" t="s">
        <v>14</v>
      </c>
      <c r="D39" s="19">
        <v>0</v>
      </c>
      <c r="E39" s="19">
        <v>0</v>
      </c>
      <c r="F39" s="19">
        <v>0</v>
      </c>
      <c r="G39" s="19">
        <v>0</v>
      </c>
      <c r="H39" s="19">
        <v>0.77046096324920699</v>
      </c>
      <c r="I39" s="19">
        <v>2.4299337863922101</v>
      </c>
      <c r="J39" s="19">
        <v>2.7068521976470898</v>
      </c>
      <c r="K39" s="20">
        <v>2.24327445030212</v>
      </c>
      <c r="L39" s="19">
        <v>1.4203351736068699</v>
      </c>
      <c r="M39" s="19">
        <v>0.113732658326626</v>
      </c>
      <c r="N39" s="19">
        <v>0</v>
      </c>
      <c r="O39" s="19">
        <v>0</v>
      </c>
    </row>
    <row r="40" spans="1:15" ht="16.149999999999999" customHeight="1" x14ac:dyDescent="0.25">
      <c r="A40" s="84"/>
      <c r="B40" s="84"/>
      <c r="C40" s="67" t="s">
        <v>15</v>
      </c>
      <c r="D40" s="19">
        <v>0</v>
      </c>
      <c r="E40" s="19">
        <v>0</v>
      </c>
      <c r="F40" s="19">
        <v>0</v>
      </c>
      <c r="G40" s="19">
        <v>0</v>
      </c>
      <c r="H40" s="19">
        <v>2.4349508285522501</v>
      </c>
      <c r="I40" s="19">
        <v>2.6094162464141801</v>
      </c>
      <c r="J40" s="19">
        <v>3.1329536437988299</v>
      </c>
      <c r="K40" s="20">
        <v>2.7334465980529798</v>
      </c>
      <c r="L40" s="19">
        <v>2.6821911334991499</v>
      </c>
      <c r="M40" s="19">
        <v>1.59430515766144</v>
      </c>
      <c r="N40" s="19">
        <v>0</v>
      </c>
      <c r="O40" s="19">
        <v>0</v>
      </c>
    </row>
    <row r="41" spans="1:15" ht="16.149999999999999" customHeight="1" x14ac:dyDescent="0.25">
      <c r="A41" s="84"/>
      <c r="B41" s="84"/>
      <c r="C41" s="67" t="s">
        <v>16</v>
      </c>
      <c r="D41" s="19">
        <v>0</v>
      </c>
      <c r="E41" s="19">
        <v>0</v>
      </c>
      <c r="F41" s="19">
        <v>0</v>
      </c>
      <c r="G41" s="19">
        <v>0</v>
      </c>
      <c r="H41" s="19">
        <v>1.4901592731475799</v>
      </c>
      <c r="I41" s="19">
        <v>2.83292436599731</v>
      </c>
      <c r="J41" s="19">
        <v>3.31015181541443</v>
      </c>
      <c r="K41" s="20">
        <v>2.6790535449981698</v>
      </c>
      <c r="L41" s="19">
        <v>2.05589723587036</v>
      </c>
      <c r="M41" s="19">
        <v>0.46131217479705799</v>
      </c>
      <c r="N41" s="19">
        <v>0</v>
      </c>
      <c r="O41" s="19">
        <v>0</v>
      </c>
    </row>
    <row r="42" spans="1:15" ht="16.149999999999999" customHeight="1" x14ac:dyDescent="0.25">
      <c r="A42" s="85"/>
      <c r="B42" s="85"/>
      <c r="C42" s="67" t="s">
        <v>17</v>
      </c>
      <c r="D42" s="13">
        <v>0</v>
      </c>
      <c r="E42" s="13">
        <v>0</v>
      </c>
      <c r="F42" s="13">
        <v>0</v>
      </c>
      <c r="G42" s="13">
        <v>0</v>
      </c>
      <c r="H42" s="13">
        <v>7.5049800872802699</v>
      </c>
      <c r="I42" s="13">
        <v>15.6899213790894</v>
      </c>
      <c r="J42" s="13">
        <v>18.090330123901399</v>
      </c>
      <c r="K42" s="14">
        <v>15.144845008850099</v>
      </c>
      <c r="L42" s="13">
        <v>12.182894706726101</v>
      </c>
      <c r="M42" s="13">
        <v>3.5378210544586199</v>
      </c>
      <c r="N42" s="13">
        <v>0</v>
      </c>
      <c r="O42" s="13">
        <v>0</v>
      </c>
    </row>
    <row r="43" spans="1:15" ht="16.149999999999999" customHeight="1" x14ac:dyDescent="0.25">
      <c r="A43" s="92" t="s">
        <v>21</v>
      </c>
      <c r="B43" s="93"/>
      <c r="C43" s="70" t="s">
        <v>9</v>
      </c>
      <c r="D43" s="26">
        <f>SUM(D7,D16,D25,D34)</f>
        <v>6.2576494032196903</v>
      </c>
      <c r="E43" s="26">
        <f t="shared" ref="D43:O50" si="0">SUM(E7,E16,E25,E34)</f>
        <v>5.5288657678451303</v>
      </c>
      <c r="F43" s="26">
        <f t="shared" si="0"/>
        <v>5.9968196722678799</v>
      </c>
      <c r="G43" s="26">
        <f t="shared" si="0"/>
        <v>7.0510450846399202</v>
      </c>
      <c r="H43" s="26">
        <f t="shared" si="0"/>
        <v>13.16122420034511</v>
      </c>
      <c r="I43" s="26">
        <f t="shared" si="0"/>
        <v>18.97011994184647</v>
      </c>
      <c r="J43" s="26">
        <f t="shared" si="0"/>
        <v>23.512700372024209</v>
      </c>
      <c r="K43" s="27">
        <f t="shared" si="0"/>
        <v>23.296084729151801</v>
      </c>
      <c r="L43" s="26">
        <f t="shared" si="0"/>
        <v>20.75779785138462</v>
      </c>
      <c r="M43" s="26">
        <f t="shared" si="0"/>
        <v>15.449820106633002</v>
      </c>
      <c r="N43" s="26">
        <f t="shared" si="0"/>
        <v>6.2669025942916097</v>
      </c>
      <c r="O43" s="26">
        <f t="shared" si="0"/>
        <v>6.30293559697457</v>
      </c>
    </row>
    <row r="44" spans="1:15" ht="16.149999999999999" customHeight="1" x14ac:dyDescent="0.25">
      <c r="A44" s="94"/>
      <c r="B44" s="95"/>
      <c r="C44" s="70" t="s">
        <v>10</v>
      </c>
      <c r="D44" s="26">
        <f t="shared" si="0"/>
        <v>6.3575308779145399</v>
      </c>
      <c r="E44" s="26">
        <f t="shared" si="0"/>
        <v>5.3880247606575704</v>
      </c>
      <c r="F44" s="26">
        <f t="shared" si="0"/>
        <v>5.6540061844188996</v>
      </c>
      <c r="G44" s="26">
        <f t="shared" si="0"/>
        <v>7.6767047515313598</v>
      </c>
      <c r="H44" s="26">
        <f t="shared" si="0"/>
        <v>14.182671362620088</v>
      </c>
      <c r="I44" s="26">
        <f t="shared" si="0"/>
        <v>19.57047659304493</v>
      </c>
      <c r="J44" s="26">
        <f t="shared" si="0"/>
        <v>21.05371020659803</v>
      </c>
      <c r="K44" s="27">
        <f t="shared" si="0"/>
        <v>20.572050575922013</v>
      </c>
      <c r="L44" s="26">
        <f t="shared" si="0"/>
        <v>19.42680995905004</v>
      </c>
      <c r="M44" s="26">
        <f t="shared" si="0"/>
        <v>16.020224342677864</v>
      </c>
      <c r="N44" s="26">
        <f t="shared" si="0"/>
        <v>5.92262496541007</v>
      </c>
      <c r="O44" s="26">
        <f t="shared" si="0"/>
        <v>5.4353699446030097</v>
      </c>
    </row>
    <row r="45" spans="1:15" ht="16.149999999999999" customHeight="1" x14ac:dyDescent="0.25">
      <c r="A45" s="94"/>
      <c r="B45" s="95"/>
      <c r="C45" s="70" t="s">
        <v>11</v>
      </c>
      <c r="D45" s="26">
        <f t="shared" si="0"/>
        <v>0.246750989556313</v>
      </c>
      <c r="E45" s="26">
        <f t="shared" si="0"/>
        <v>0.251249727606773</v>
      </c>
      <c r="F45" s="26">
        <f t="shared" si="0"/>
        <v>0.246428269147873</v>
      </c>
      <c r="G45" s="26">
        <f t="shared" si="0"/>
        <v>0.221306988596916</v>
      </c>
      <c r="H45" s="26">
        <f t="shared" si="0"/>
        <v>0.22558665573597</v>
      </c>
      <c r="I45" s="26">
        <f t="shared" si="0"/>
        <v>0.21717827320098901</v>
      </c>
      <c r="J45" s="26">
        <f t="shared" si="0"/>
        <v>1.9957205704450611</v>
      </c>
      <c r="K45" s="27">
        <f t="shared" si="0"/>
        <v>2.12890752363205</v>
      </c>
      <c r="L45" s="26">
        <f t="shared" si="0"/>
        <v>1.994363447189331</v>
      </c>
      <c r="M45" s="26">
        <f t="shared" si="0"/>
        <v>0.92520788180828095</v>
      </c>
      <c r="N45" s="26">
        <f t="shared" si="0"/>
        <v>0.22884942591190299</v>
      </c>
      <c r="O45" s="26">
        <f t="shared" si="0"/>
        <v>0.199471342563629</v>
      </c>
    </row>
    <row r="46" spans="1:15" ht="16.149999999999999" customHeight="1" x14ac:dyDescent="0.25">
      <c r="A46" s="94"/>
      <c r="B46" s="95"/>
      <c r="C46" s="70" t="s">
        <v>12</v>
      </c>
      <c r="D46" s="26">
        <f t="shared" si="0"/>
        <v>34.881381951855097</v>
      </c>
      <c r="E46" s="26">
        <f t="shared" si="0"/>
        <v>35.822448753191402</v>
      </c>
      <c r="F46" s="26">
        <f t="shared" si="0"/>
        <v>37.963796716222397</v>
      </c>
      <c r="G46" s="26">
        <f t="shared" si="0"/>
        <v>40.0952425793296</v>
      </c>
      <c r="H46" s="26">
        <f t="shared" si="0"/>
        <v>46.28055858086605</v>
      </c>
      <c r="I46" s="26">
        <f t="shared" si="0"/>
        <v>49.029688859674977</v>
      </c>
      <c r="J46" s="26">
        <f t="shared" si="0"/>
        <v>50.404294722176708</v>
      </c>
      <c r="K46" s="27">
        <f t="shared" si="0"/>
        <v>51.060256256499905</v>
      </c>
      <c r="L46" s="26">
        <f t="shared" si="0"/>
        <v>49.392549569803336</v>
      </c>
      <c r="M46" s="26">
        <f t="shared" si="0"/>
        <v>45.915105959732166</v>
      </c>
      <c r="N46" s="26">
        <f t="shared" si="0"/>
        <v>39.311036046463698</v>
      </c>
      <c r="O46" s="26">
        <f t="shared" si="0"/>
        <v>37.380950261606202</v>
      </c>
    </row>
    <row r="47" spans="1:15" ht="16.149999999999999" customHeight="1" x14ac:dyDescent="0.25">
      <c r="A47" s="94"/>
      <c r="B47" s="95"/>
      <c r="C47" s="70" t="s">
        <v>13</v>
      </c>
      <c r="D47" s="26">
        <f t="shared" si="0"/>
        <v>2.20658042733558</v>
      </c>
      <c r="E47" s="26">
        <f t="shared" si="0"/>
        <v>2.1718294795602602</v>
      </c>
      <c r="F47" s="26">
        <f t="shared" si="0"/>
        <v>2.4305389927700198</v>
      </c>
      <c r="G47" s="26">
        <f t="shared" si="0"/>
        <v>2.31950986473821</v>
      </c>
      <c r="H47" s="26">
        <f t="shared" si="0"/>
        <v>3.4768953195214247</v>
      </c>
      <c r="I47" s="26">
        <f t="shared" si="0"/>
        <v>4.7967737007178375</v>
      </c>
      <c r="J47" s="26">
        <f t="shared" si="0"/>
        <v>5.3497568095773431</v>
      </c>
      <c r="K47" s="27">
        <f t="shared" si="0"/>
        <v>5.6286120795085957</v>
      </c>
      <c r="L47" s="26">
        <f t="shared" si="0"/>
        <v>5.4635337631404477</v>
      </c>
      <c r="M47" s="26">
        <f t="shared" si="0"/>
        <v>5.338939124733213</v>
      </c>
      <c r="N47" s="26">
        <f t="shared" si="0"/>
        <v>2.0874957870692001</v>
      </c>
      <c r="O47" s="26">
        <f t="shared" si="0"/>
        <v>2.4927153696771698</v>
      </c>
    </row>
    <row r="48" spans="1:15" ht="16.149999999999999" customHeight="1" x14ac:dyDescent="0.25">
      <c r="A48" s="94"/>
      <c r="B48" s="95"/>
      <c r="C48" s="70" t="s">
        <v>14</v>
      </c>
      <c r="D48" s="26">
        <f t="shared" si="0"/>
        <v>4.4462989963591104</v>
      </c>
      <c r="E48" s="26">
        <f t="shared" si="0"/>
        <v>4.7417379389749801</v>
      </c>
      <c r="F48" s="26">
        <f t="shared" si="0"/>
        <v>5.0228724922984798</v>
      </c>
      <c r="G48" s="26">
        <f t="shared" si="0"/>
        <v>4.1112261790782201</v>
      </c>
      <c r="H48" s="26">
        <f t="shared" si="0"/>
        <v>6.1675492288768261</v>
      </c>
      <c r="I48" s="26">
        <f t="shared" si="0"/>
        <v>8.6166962477862796</v>
      </c>
      <c r="J48" s="26">
        <f t="shared" si="0"/>
        <v>9.1562260954975994</v>
      </c>
      <c r="K48" s="27">
        <f t="shared" si="0"/>
        <v>9.0203289752304503</v>
      </c>
      <c r="L48" s="26">
        <f t="shared" si="0"/>
        <v>7.7522981310486694</v>
      </c>
      <c r="M48" s="26">
        <f t="shared" si="0"/>
        <v>6.9588174247071066</v>
      </c>
      <c r="N48" s="26">
        <f t="shared" si="0"/>
        <v>4.5407896222546702</v>
      </c>
      <c r="O48" s="26">
        <f t="shared" si="0"/>
        <v>3.9824908629059799</v>
      </c>
    </row>
    <row r="49" spans="1:15" ht="16.149999999999999" customHeight="1" x14ac:dyDescent="0.25">
      <c r="A49" s="94"/>
      <c r="B49" s="95"/>
      <c r="C49" s="70" t="s">
        <v>15</v>
      </c>
      <c r="D49" s="26">
        <f t="shared" si="0"/>
        <v>3.4790075272321701</v>
      </c>
      <c r="E49" s="26">
        <f t="shared" si="0"/>
        <v>3.0854732085019401</v>
      </c>
      <c r="F49" s="26">
        <f t="shared" si="0"/>
        <v>3.1612179045565401</v>
      </c>
      <c r="G49" s="26">
        <f t="shared" si="0"/>
        <v>2.9105211539194</v>
      </c>
      <c r="H49" s="26">
        <f t="shared" si="0"/>
        <v>6.8124199681580109</v>
      </c>
      <c r="I49" s="26">
        <f t="shared" si="0"/>
        <v>8.2179524619802802</v>
      </c>
      <c r="J49" s="26">
        <f t="shared" si="0"/>
        <v>9.1387928086481995</v>
      </c>
      <c r="K49" s="27">
        <f t="shared" si="0"/>
        <v>10.415006544668231</v>
      </c>
      <c r="L49" s="26">
        <f t="shared" si="0"/>
        <v>10.473563983201981</v>
      </c>
      <c r="M49" s="26">
        <f t="shared" si="0"/>
        <v>7.5812760005891402</v>
      </c>
      <c r="N49" s="26">
        <f t="shared" si="0"/>
        <v>3.1226176853757401</v>
      </c>
      <c r="O49" s="26">
        <f t="shared" si="0"/>
        <v>3.06433382257819</v>
      </c>
    </row>
    <row r="50" spans="1:15" ht="16.149999999999999" customHeight="1" x14ac:dyDescent="0.25">
      <c r="A50" s="94"/>
      <c r="B50" s="95"/>
      <c r="C50" s="70" t="s">
        <v>16</v>
      </c>
      <c r="D50" s="26">
        <f t="shared" si="0"/>
        <v>91.856427366664704</v>
      </c>
      <c r="E50" s="26">
        <f t="shared" si="0"/>
        <v>95.249489686877297</v>
      </c>
      <c r="F50" s="26">
        <f t="shared" si="0"/>
        <v>100.183900256196</v>
      </c>
      <c r="G50" s="26">
        <f t="shared" si="0"/>
        <v>111.97492766979001</v>
      </c>
      <c r="H50" s="26">
        <f t="shared" si="0"/>
        <v>124.01319908775183</v>
      </c>
      <c r="I50" s="26">
        <f t="shared" si="0"/>
        <v>133.87357537551139</v>
      </c>
      <c r="J50" s="26">
        <f t="shared" si="0"/>
        <v>130.07857799002551</v>
      </c>
      <c r="K50" s="27">
        <f t="shared" si="0"/>
        <v>129.9605797391369</v>
      </c>
      <c r="L50" s="26">
        <f t="shared" si="0"/>
        <v>132.97218541761089</v>
      </c>
      <c r="M50" s="26">
        <f t="shared" si="0"/>
        <v>126.07602191611534</v>
      </c>
      <c r="N50" s="26">
        <f t="shared" si="0"/>
        <v>108.912951710756</v>
      </c>
      <c r="O50" s="26">
        <f t="shared" si="0"/>
        <v>99.075548118904393</v>
      </c>
    </row>
    <row r="51" spans="1:15" ht="16.149999999999999" customHeight="1" x14ac:dyDescent="0.25">
      <c r="A51" s="96"/>
      <c r="B51" s="97"/>
      <c r="C51" s="70" t="s">
        <v>17</v>
      </c>
      <c r="D51" s="26">
        <f>SUM(D15,D24,D33,D42)</f>
        <v>149.731627540137</v>
      </c>
      <c r="E51" s="26">
        <f t="shared" ref="E51:O51" si="1">SUM(E15,E24,E33,E42)</f>
        <v>152.23911932321499</v>
      </c>
      <c r="F51" s="26">
        <f t="shared" si="1"/>
        <v>160.659580487878</v>
      </c>
      <c r="G51" s="26">
        <f t="shared" si="1"/>
        <v>176.36048427162399</v>
      </c>
      <c r="H51" s="26">
        <f t="shared" si="1"/>
        <v>214.32010391273329</v>
      </c>
      <c r="I51" s="26">
        <f t="shared" si="1"/>
        <v>243.29246136864776</v>
      </c>
      <c r="J51" s="26">
        <f t="shared" si="1"/>
        <v>250.68977916348189</v>
      </c>
      <c r="K51" s="27">
        <f t="shared" si="1"/>
        <v>252.08182554231684</v>
      </c>
      <c r="L51" s="26">
        <f t="shared" si="1"/>
        <v>248.23310182869824</v>
      </c>
      <c r="M51" s="26">
        <f t="shared" si="1"/>
        <v>224.2654126074184</v>
      </c>
      <c r="N51" s="26">
        <f t="shared" si="1"/>
        <v>170.39326783753299</v>
      </c>
      <c r="O51" s="26">
        <f t="shared" si="1"/>
        <v>157.93381531981299</v>
      </c>
    </row>
    <row r="52" spans="1:15" ht="16.149999999999999" customHeight="1" x14ac:dyDescent="0.25">
      <c r="A52" s="54"/>
      <c r="B52" s="54"/>
      <c r="C52" s="54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6.149999999999999" customHeight="1" x14ac:dyDescent="0.25">
      <c r="A53" s="55" t="s">
        <v>22</v>
      </c>
      <c r="B53" s="65"/>
      <c r="C53" s="65"/>
      <c r="D53" s="42">
        <v>44582</v>
      </c>
      <c r="E53" s="42">
        <v>44593</v>
      </c>
      <c r="F53" s="42">
        <v>44621</v>
      </c>
      <c r="G53" s="42">
        <v>44652</v>
      </c>
      <c r="H53" s="42">
        <v>44682</v>
      </c>
      <c r="I53" s="42">
        <v>44713</v>
      </c>
      <c r="J53" s="43">
        <v>44743</v>
      </c>
      <c r="K53" s="44">
        <v>44774</v>
      </c>
      <c r="L53" s="42">
        <v>44805</v>
      </c>
      <c r="M53" s="42">
        <v>44835</v>
      </c>
      <c r="N53" s="42">
        <v>44866</v>
      </c>
      <c r="O53" s="42">
        <v>44896</v>
      </c>
    </row>
    <row r="54" spans="1:15" ht="16.149999999999999" customHeight="1" x14ac:dyDescent="0.25">
      <c r="A54" s="109" t="s">
        <v>23</v>
      </c>
      <c r="B54" s="109" t="s">
        <v>24</v>
      </c>
      <c r="C54" s="5" t="s">
        <v>9</v>
      </c>
      <c r="D54" s="23">
        <v>0.35049203038215598</v>
      </c>
      <c r="E54" s="23">
        <v>0.34878280758857699</v>
      </c>
      <c r="F54" s="23">
        <v>0.34717941284179699</v>
      </c>
      <c r="G54" s="23">
        <v>0.18683105707168601</v>
      </c>
      <c r="H54" s="23">
        <v>0.22969941794872301</v>
      </c>
      <c r="I54" s="23">
        <v>0.28471857309341397</v>
      </c>
      <c r="J54" s="23">
        <v>0.28345784544944802</v>
      </c>
      <c r="K54" s="24">
        <v>0.262552440166473</v>
      </c>
      <c r="L54" s="23">
        <v>0.30287978053093001</v>
      </c>
      <c r="M54" s="23">
        <v>0.20136299729347201</v>
      </c>
      <c r="N54" s="23">
        <v>0.1750578135252</v>
      </c>
      <c r="O54" s="23">
        <v>0.17421992123127</v>
      </c>
    </row>
    <row r="55" spans="1:15" ht="16.149999999999999" customHeight="1" x14ac:dyDescent="0.25">
      <c r="A55" s="110"/>
      <c r="B55" s="110"/>
      <c r="C55" s="5" t="s">
        <v>10</v>
      </c>
      <c r="D55" s="21">
        <v>0.39055046439170799</v>
      </c>
      <c r="E55" s="21">
        <v>0.38867118954658503</v>
      </c>
      <c r="F55" s="21">
        <v>0.38694804906845098</v>
      </c>
      <c r="G55" s="21">
        <v>0.355855822563171</v>
      </c>
      <c r="H55" s="21">
        <v>0.43232342600822399</v>
      </c>
      <c r="I55" s="21">
        <v>0.54729503393173196</v>
      </c>
      <c r="J55" s="21">
        <v>0.50686722993850697</v>
      </c>
      <c r="K55" s="12">
        <v>0.48966756463050798</v>
      </c>
      <c r="L55" s="21">
        <v>0.55687516927719105</v>
      </c>
      <c r="M55" s="21">
        <v>0.358417958021164</v>
      </c>
      <c r="N55" s="21">
        <v>0.237713202834129</v>
      </c>
      <c r="O55" s="21">
        <v>0.23658028244972201</v>
      </c>
    </row>
    <row r="56" spans="1:15" ht="16.149999999999999" customHeight="1" x14ac:dyDescent="0.25">
      <c r="A56" s="110"/>
      <c r="B56" s="110"/>
      <c r="C56" s="5" t="s">
        <v>11</v>
      </c>
      <c r="D56" s="21">
        <v>5.8754887431859996E-3</v>
      </c>
      <c r="E56" s="21">
        <v>5.8612152934074402E-3</v>
      </c>
      <c r="F56" s="21">
        <v>5.8486545458436004E-3</v>
      </c>
      <c r="G56" s="21">
        <v>2.2011536639183799E-3</v>
      </c>
      <c r="H56" s="21">
        <v>3.0628284439444499E-3</v>
      </c>
      <c r="I56" s="21">
        <v>2.9581401031464299E-3</v>
      </c>
      <c r="J56" s="21">
        <v>2.6760371401906E-3</v>
      </c>
      <c r="K56" s="12">
        <v>3.4176991321146501E-3</v>
      </c>
      <c r="L56" s="21">
        <v>3.8016431499272598E-3</v>
      </c>
      <c r="M56" s="21">
        <v>2.3110241163522001E-3</v>
      </c>
      <c r="N56" s="21">
        <v>1.9406920764595301E-3</v>
      </c>
      <c r="O56" s="21">
        <v>1.93605723325163E-3</v>
      </c>
    </row>
    <row r="57" spans="1:15" ht="16.149999999999999" customHeight="1" x14ac:dyDescent="0.25">
      <c r="A57" s="110"/>
      <c r="B57" s="110"/>
      <c r="C57" s="5" t="s">
        <v>12</v>
      </c>
      <c r="D57" s="21">
        <v>0.16327835619449599</v>
      </c>
      <c r="E57" s="21">
        <v>0.162521362304688</v>
      </c>
      <c r="F57" s="21">
        <v>0.161773681640625</v>
      </c>
      <c r="G57" s="21">
        <v>0.15377087891101801</v>
      </c>
      <c r="H57" s="21">
        <v>0.175396203994751</v>
      </c>
      <c r="I57" s="21">
        <v>0.227070927619934</v>
      </c>
      <c r="J57" s="21">
        <v>0.19896991550922399</v>
      </c>
      <c r="K57" s="12">
        <v>0.19229629635810899</v>
      </c>
      <c r="L57" s="21">
        <v>0.22381150722503701</v>
      </c>
      <c r="M57" s="21">
        <v>0.147922977805138</v>
      </c>
      <c r="N57" s="21">
        <v>9.8325967788696303E-2</v>
      </c>
      <c r="O57" s="21">
        <v>9.7861848771572099E-2</v>
      </c>
    </row>
    <row r="58" spans="1:15" ht="16.149999999999999" customHeight="1" x14ac:dyDescent="0.25">
      <c r="A58" s="110"/>
      <c r="B58" s="110"/>
      <c r="C58" s="5" t="s">
        <v>13</v>
      </c>
      <c r="D58" s="21">
        <v>0.103844366967678</v>
      </c>
      <c r="E58" s="21">
        <v>0.103359170258045</v>
      </c>
      <c r="F58" s="21">
        <v>0.102860413491726</v>
      </c>
      <c r="G58" s="21">
        <v>5.4791759699583102E-2</v>
      </c>
      <c r="H58" s="21">
        <v>7.3066644370555905E-2</v>
      </c>
      <c r="I58" s="21">
        <v>8.7909571826458005E-2</v>
      </c>
      <c r="J58" s="21">
        <v>8.8753700256347698E-2</v>
      </c>
      <c r="K58" s="12">
        <v>8.5793189704418196E-2</v>
      </c>
      <c r="L58" s="21">
        <v>9.4480514526367201E-2</v>
      </c>
      <c r="M58" s="21">
        <v>5.7719107717275599E-2</v>
      </c>
      <c r="N58" s="21">
        <v>5.2610956132411998E-2</v>
      </c>
      <c r="O58" s="21">
        <v>5.2363730967044803E-2</v>
      </c>
    </row>
    <row r="59" spans="1:15" x14ac:dyDescent="0.25">
      <c r="A59" s="110"/>
      <c r="B59" s="110"/>
      <c r="C59" s="5" t="s">
        <v>14</v>
      </c>
      <c r="D59" s="21">
        <v>0.24888512492179901</v>
      </c>
      <c r="E59" s="21">
        <v>0.24768637120723699</v>
      </c>
      <c r="F59" s="21">
        <v>0.24655510485172299</v>
      </c>
      <c r="G59" s="21">
        <v>0.15886782109737399</v>
      </c>
      <c r="H59" s="21">
        <v>0.221049785614014</v>
      </c>
      <c r="I59" s="21">
        <v>0.275851279497147</v>
      </c>
      <c r="J59" s="21">
        <v>0.26508513092994701</v>
      </c>
      <c r="K59" s="12">
        <v>0.24344338476657901</v>
      </c>
      <c r="L59" s="21">
        <v>0.28303653001785301</v>
      </c>
      <c r="M59" s="21">
        <v>0.163154721260071</v>
      </c>
      <c r="N59" s="21">
        <v>0.13388253748416901</v>
      </c>
      <c r="O59" s="21">
        <v>0.133251637220383</v>
      </c>
    </row>
    <row r="60" spans="1:15" x14ac:dyDescent="0.25">
      <c r="A60" s="110"/>
      <c r="B60" s="110"/>
      <c r="C60" s="5" t="s">
        <v>15</v>
      </c>
      <c r="D60" s="21">
        <v>0.19871917366981501</v>
      </c>
      <c r="E60" s="21">
        <v>0.19772528111934701</v>
      </c>
      <c r="F60" s="21">
        <v>0.19683608412742601</v>
      </c>
      <c r="G60" s="21">
        <v>0.14101238548755601</v>
      </c>
      <c r="H60" s="21">
        <v>0.188061863183975</v>
      </c>
      <c r="I60" s="21">
        <v>0.236698597669601</v>
      </c>
      <c r="J60" s="21">
        <v>0.23124191164970401</v>
      </c>
      <c r="K60" s="12">
        <v>0.213845625519753</v>
      </c>
      <c r="L60" s="21">
        <v>0.244392991065979</v>
      </c>
      <c r="M60" s="21">
        <v>0.14625440537929499</v>
      </c>
      <c r="N60" s="21">
        <v>0.11416503787040699</v>
      </c>
      <c r="O60" s="21">
        <v>0.113610371947289</v>
      </c>
    </row>
    <row r="61" spans="1:15" x14ac:dyDescent="0.25">
      <c r="A61" s="110"/>
      <c r="B61" s="110"/>
      <c r="C61" s="5" t="s">
        <v>16</v>
      </c>
      <c r="D61" s="21">
        <v>0.43462428450584401</v>
      </c>
      <c r="E61" s="21">
        <v>0.43253839015960699</v>
      </c>
      <c r="F61" s="21">
        <v>0.430583596229553</v>
      </c>
      <c r="G61" s="21">
        <v>0.29437500238418601</v>
      </c>
      <c r="H61" s="21">
        <v>0.39350947737693798</v>
      </c>
      <c r="I61" s="21">
        <v>0.49308300018310502</v>
      </c>
      <c r="J61" s="21">
        <v>0.46791809797286998</v>
      </c>
      <c r="K61" s="12">
        <v>0.442916840314865</v>
      </c>
      <c r="L61" s="21">
        <v>0.49161362648010298</v>
      </c>
      <c r="M61" s="21">
        <v>0.302408456802368</v>
      </c>
      <c r="N61" s="21">
        <v>0.2371846139431</v>
      </c>
      <c r="O61" s="21">
        <v>0.236028447747231</v>
      </c>
    </row>
    <row r="62" spans="1:15" x14ac:dyDescent="0.25">
      <c r="A62" s="111"/>
      <c r="B62" s="111"/>
      <c r="C62" s="5" t="s">
        <v>17</v>
      </c>
      <c r="D62" s="22">
        <v>1.8962693214416499</v>
      </c>
      <c r="E62" s="22">
        <v>1.88714587688446</v>
      </c>
      <c r="F62" s="22">
        <v>1.87858498096466</v>
      </c>
      <c r="G62" s="22">
        <v>1.34770596027374</v>
      </c>
      <c r="H62" s="22">
        <v>1.71616971492767</v>
      </c>
      <c r="I62" s="22">
        <v>2.15558528900146</v>
      </c>
      <c r="J62" s="22">
        <v>2.0449700355529798</v>
      </c>
      <c r="K62" s="14">
        <v>1.93393313884735</v>
      </c>
      <c r="L62" s="22">
        <v>2.2008917331695601</v>
      </c>
      <c r="M62" s="22">
        <v>1.3795516490936299</v>
      </c>
      <c r="N62" s="22">
        <v>1.05088090896606</v>
      </c>
      <c r="O62" s="22">
        <v>1.0458523035049401</v>
      </c>
    </row>
    <row r="63" spans="1:15" x14ac:dyDescent="0.25">
      <c r="A63" s="100" t="s">
        <v>25</v>
      </c>
      <c r="B63" s="100" t="s">
        <v>24</v>
      </c>
      <c r="C63" s="67" t="s">
        <v>9</v>
      </c>
      <c r="D63" s="25">
        <v>6.1163711361587004E-3</v>
      </c>
      <c r="E63" s="25">
        <v>5.9833982959389704E-3</v>
      </c>
      <c r="F63" s="25">
        <v>0.80141675472259499</v>
      </c>
      <c r="G63" s="25">
        <v>0.88147950172424305</v>
      </c>
      <c r="H63" s="25">
        <v>0.831892490386963</v>
      </c>
      <c r="I63" s="25">
        <v>0.83891129493713401</v>
      </c>
      <c r="J63" s="25">
        <v>0.82342660427093495</v>
      </c>
      <c r="K63" s="24">
        <v>0.81211513280868497</v>
      </c>
      <c r="L63" s="25">
        <v>0.82169151306152299</v>
      </c>
      <c r="M63" s="25">
        <v>0.78673994541168202</v>
      </c>
      <c r="N63" s="25">
        <v>0.59458804130554199</v>
      </c>
      <c r="O63" s="25">
        <v>0.60056543350219704</v>
      </c>
    </row>
    <row r="64" spans="1:15" x14ac:dyDescent="0.25">
      <c r="A64" s="101"/>
      <c r="B64" s="101"/>
      <c r="C64" s="67" t="s">
        <v>10</v>
      </c>
      <c r="D64" s="11">
        <v>1.13867614418268E-2</v>
      </c>
      <c r="E64" s="11">
        <v>1.0556400753557699E-2</v>
      </c>
      <c r="F64" s="11">
        <v>2.5847760960459699E-2</v>
      </c>
      <c r="G64" s="11">
        <v>3.56304955482483</v>
      </c>
      <c r="H64" s="11">
        <v>4.9990878105163601</v>
      </c>
      <c r="I64" s="11">
        <v>6.4720807075500497</v>
      </c>
      <c r="J64" s="11">
        <v>6.5625767707824698</v>
      </c>
      <c r="K64" s="12">
        <v>6.3229618072509801</v>
      </c>
      <c r="L64" s="11">
        <v>5.8321638107299796</v>
      </c>
      <c r="M64" s="11">
        <v>3.7261033058166499</v>
      </c>
      <c r="N64" s="11">
        <v>-2.27549020200968E-2</v>
      </c>
      <c r="O64" s="11">
        <v>-5.0603047013282797E-2</v>
      </c>
    </row>
    <row r="65" spans="1:15" x14ac:dyDescent="0.25">
      <c r="A65" s="101"/>
      <c r="B65" s="101"/>
      <c r="C65" s="67" t="s">
        <v>11</v>
      </c>
      <c r="D65" s="11">
        <v>-3.5126093280268799E-5</v>
      </c>
      <c r="E65" s="11">
        <v>-3.6106703191762797E-5</v>
      </c>
      <c r="F65" s="11">
        <v>-1.11953739542514E-3</v>
      </c>
      <c r="G65" s="11">
        <v>1.78743852302432E-3</v>
      </c>
      <c r="H65" s="11">
        <v>8.3307847380638105E-3</v>
      </c>
      <c r="I65" s="11">
        <v>1.0681843385100399E-2</v>
      </c>
      <c r="J65" s="11">
        <v>1.1369657702744E-2</v>
      </c>
      <c r="K65" s="12">
        <v>1.10811265185475E-2</v>
      </c>
      <c r="L65" s="11">
        <v>9.9857095628976805E-3</v>
      </c>
      <c r="M65" s="11">
        <v>4.8015378415584599E-3</v>
      </c>
      <c r="N65" s="11">
        <v>-9.6097838832065496E-4</v>
      </c>
      <c r="O65" s="11">
        <v>-1.01072911638767E-3</v>
      </c>
    </row>
    <row r="66" spans="1:15" x14ac:dyDescent="0.25">
      <c r="A66" s="101"/>
      <c r="B66" s="101"/>
      <c r="C66" s="67" t="s">
        <v>12</v>
      </c>
      <c r="D66" s="11">
        <v>5.6226369924843303E-3</v>
      </c>
      <c r="E66" s="11">
        <v>5.2964128553867297E-3</v>
      </c>
      <c r="F66" s="11">
        <v>0.82098132371902499</v>
      </c>
      <c r="G66" s="11">
        <v>1.52232098579407</v>
      </c>
      <c r="H66" s="11">
        <v>1.685586810112</v>
      </c>
      <c r="I66" s="11">
        <v>1.9731038808822601</v>
      </c>
      <c r="J66" s="11">
        <v>1.92655909061432</v>
      </c>
      <c r="K66" s="12">
        <v>1.8738086223602299</v>
      </c>
      <c r="L66" s="11">
        <v>1.8075920343398999</v>
      </c>
      <c r="M66" s="11">
        <v>1.45468866825104</v>
      </c>
      <c r="N66" s="11">
        <v>0.61616611480712902</v>
      </c>
      <c r="O66" s="11">
        <v>0.61996406316757202</v>
      </c>
    </row>
    <row r="67" spans="1:15" x14ac:dyDescent="0.25">
      <c r="A67" s="101"/>
      <c r="B67" s="101"/>
      <c r="C67" s="67" t="s">
        <v>13</v>
      </c>
      <c r="D67" s="11">
        <v>2.53845262341201E-3</v>
      </c>
      <c r="E67" s="11">
        <v>2.5078086182475099E-3</v>
      </c>
      <c r="F67" s="11">
        <v>0.23101714253425601</v>
      </c>
      <c r="G67" s="11">
        <v>0.244017794728279</v>
      </c>
      <c r="H67" s="11">
        <v>0.31855258345603898</v>
      </c>
      <c r="I67" s="11">
        <v>0.351891338825226</v>
      </c>
      <c r="J67" s="11">
        <v>0.37102127075195301</v>
      </c>
      <c r="K67" s="12">
        <v>0.34899786114692699</v>
      </c>
      <c r="L67" s="11">
        <v>0.35576644539833102</v>
      </c>
      <c r="M67" s="11">
        <v>0.27518609166145303</v>
      </c>
      <c r="N67" s="11">
        <v>0.17010541260242501</v>
      </c>
      <c r="O67" s="11">
        <v>0.16877700388431499</v>
      </c>
    </row>
    <row r="68" spans="1:15" ht="16.149999999999999" customHeight="1" x14ac:dyDescent="0.25">
      <c r="A68" s="101"/>
      <c r="B68" s="101"/>
      <c r="C68" s="67" t="s">
        <v>14</v>
      </c>
      <c r="D68" s="11">
        <v>5.94056770205498E-3</v>
      </c>
      <c r="E68" s="11">
        <v>5.9419036842882599E-3</v>
      </c>
      <c r="F68" s="11">
        <v>0.47941136360168501</v>
      </c>
      <c r="G68" s="11">
        <v>0.69070482254028298</v>
      </c>
      <c r="H68" s="11">
        <v>0.87610733509063698</v>
      </c>
      <c r="I68" s="11">
        <v>1.04885637760162</v>
      </c>
      <c r="J68" s="11">
        <v>1.04610919952393</v>
      </c>
      <c r="K68" s="12">
        <v>0.94604051113128695</v>
      </c>
      <c r="L68" s="11">
        <v>0.98750960826873802</v>
      </c>
      <c r="M68" s="11">
        <v>0.76784539222717296</v>
      </c>
      <c r="N68" s="11">
        <v>0.343816608190536</v>
      </c>
      <c r="O68" s="11">
        <v>0.34527152776718101</v>
      </c>
    </row>
    <row r="69" spans="1:15" ht="16.149999999999999" customHeight="1" x14ac:dyDescent="0.25">
      <c r="A69" s="101"/>
      <c r="B69" s="101"/>
      <c r="C69" s="67" t="s">
        <v>15</v>
      </c>
      <c r="D69" s="11">
        <v>8.2842903211712803E-3</v>
      </c>
      <c r="E69" s="11">
        <v>7.7983890660107101E-3</v>
      </c>
      <c r="F69" s="11">
        <v>1.01661384105682</v>
      </c>
      <c r="G69" s="11">
        <v>1.2892212867736801</v>
      </c>
      <c r="H69" s="11">
        <v>1.37655997276306</v>
      </c>
      <c r="I69" s="11">
        <v>1.4566351175308201</v>
      </c>
      <c r="J69" s="11">
        <v>1.44916808605194</v>
      </c>
      <c r="K69" s="12">
        <v>1.3978364467620801</v>
      </c>
      <c r="L69" s="11">
        <v>1.3894127607345601</v>
      </c>
      <c r="M69" s="11">
        <v>1.2174807786941499</v>
      </c>
      <c r="N69" s="11">
        <v>0.74167615175247203</v>
      </c>
      <c r="O69" s="11">
        <v>0.75588345527648904</v>
      </c>
    </row>
    <row r="70" spans="1:15" ht="16.149999999999999" customHeight="1" x14ac:dyDescent="0.25">
      <c r="A70" s="101"/>
      <c r="B70" s="101"/>
      <c r="C70" s="67" t="s">
        <v>16</v>
      </c>
      <c r="D70" s="11">
        <v>2.2030862048268301E-2</v>
      </c>
      <c r="E70" s="11">
        <v>2.1253433078527499E-2</v>
      </c>
      <c r="F70" s="11">
        <v>3.7494783401489298</v>
      </c>
      <c r="G70" s="11">
        <v>4.9642801284790004</v>
      </c>
      <c r="H70" s="11">
        <v>5.5461916923522896</v>
      </c>
      <c r="I70" s="11">
        <v>6.1678128242492702</v>
      </c>
      <c r="J70" s="11">
        <v>6.3378272056579599</v>
      </c>
      <c r="K70" s="12">
        <v>6.1264595985412598</v>
      </c>
      <c r="L70" s="11">
        <v>6.0633716583251998</v>
      </c>
      <c r="M70" s="11">
        <v>5.0481190681457502</v>
      </c>
      <c r="N70" s="11">
        <v>2.85888671875</v>
      </c>
      <c r="O70" s="11">
        <v>2.8355176448821999</v>
      </c>
    </row>
    <row r="71" spans="1:15" ht="16.149999999999999" customHeight="1" x14ac:dyDescent="0.25">
      <c r="A71" s="102"/>
      <c r="B71" s="102"/>
      <c r="C71" s="67" t="s">
        <v>17</v>
      </c>
      <c r="D71" s="13">
        <v>6.1884816735982902E-2</v>
      </c>
      <c r="E71" s="13">
        <v>5.9301640838384601E-2</v>
      </c>
      <c r="F71" s="13">
        <v>7.1236467361450204</v>
      </c>
      <c r="G71" s="13">
        <v>13.156862258911101</v>
      </c>
      <c r="H71" s="13">
        <v>15.6423091888428</v>
      </c>
      <c r="I71" s="13">
        <v>18.319972991943398</v>
      </c>
      <c r="J71" s="13">
        <v>18.528059005737301</v>
      </c>
      <c r="K71" s="14">
        <v>17.839300155639599</v>
      </c>
      <c r="L71" s="13">
        <v>17.267492294311499</v>
      </c>
      <c r="M71" s="13">
        <v>13.2809648513794</v>
      </c>
      <c r="N71" s="13">
        <v>5.3015227317810103</v>
      </c>
      <c r="O71" s="13">
        <v>5.2743654251098597</v>
      </c>
    </row>
    <row r="72" spans="1:15" ht="16.149999999999999" customHeight="1" x14ac:dyDescent="0.25">
      <c r="A72" s="109" t="s">
        <v>26</v>
      </c>
      <c r="B72" s="109" t="s">
        <v>8</v>
      </c>
      <c r="C72" s="5" t="s">
        <v>9</v>
      </c>
      <c r="D72" s="29">
        <v>17.667525190860001</v>
      </c>
      <c r="E72" s="29">
        <v>16.763483144342899</v>
      </c>
      <c r="F72" s="29">
        <v>18.226501576602502</v>
      </c>
      <c r="G72" s="29">
        <v>14.2995874863118</v>
      </c>
      <c r="H72" s="29">
        <v>18.0840253643692</v>
      </c>
      <c r="I72" s="29">
        <v>34.522561833262401</v>
      </c>
      <c r="J72" s="29">
        <v>34.914710305631203</v>
      </c>
      <c r="K72" s="24">
        <v>35.214630149304902</v>
      </c>
      <c r="L72" s="29">
        <v>35.750121042132399</v>
      </c>
      <c r="M72" s="29">
        <v>19.1525510661304</v>
      </c>
      <c r="N72" s="29">
        <v>19.139018010348099</v>
      </c>
      <c r="O72" s="29">
        <v>23.9455916918814</v>
      </c>
    </row>
    <row r="73" spans="1:15" ht="16.149999999999999" customHeight="1" x14ac:dyDescent="0.25">
      <c r="A73" s="110"/>
      <c r="B73" s="110"/>
      <c r="C73" s="5" t="s">
        <v>10</v>
      </c>
      <c r="D73" s="21">
        <v>3.1002400070428799</v>
      </c>
      <c r="E73" s="21">
        <v>2.9325489494949601</v>
      </c>
      <c r="F73" s="21">
        <v>2.7230558134615399</v>
      </c>
      <c r="G73" s="21">
        <v>2.5568098779767801</v>
      </c>
      <c r="H73" s="21">
        <v>5.6600178368389598</v>
      </c>
      <c r="I73" s="21">
        <v>13.664478279650201</v>
      </c>
      <c r="J73" s="21">
        <v>14.4424453787506</v>
      </c>
      <c r="K73" s="12">
        <v>13.6987734548748</v>
      </c>
      <c r="L73" s="21">
        <v>12.223610503599</v>
      </c>
      <c r="M73" s="21">
        <v>4.6611392199993098</v>
      </c>
      <c r="N73" s="21">
        <v>2.9416887331754</v>
      </c>
      <c r="O73" s="21">
        <v>3.86731823347509</v>
      </c>
    </row>
    <row r="74" spans="1:15" ht="16.149999999999999" customHeight="1" x14ac:dyDescent="0.25">
      <c r="A74" s="110"/>
      <c r="B74" s="110"/>
      <c r="C74" s="5" t="s">
        <v>11</v>
      </c>
      <c r="D74" s="21">
        <v>6.8570861360058202E-2</v>
      </c>
      <c r="E74" s="21">
        <v>6.8397580529563101E-2</v>
      </c>
      <c r="F74" s="21">
        <v>6.8568192014936399E-2</v>
      </c>
      <c r="G74" s="21">
        <v>6.4380076073575807E-2</v>
      </c>
      <c r="H74" s="21">
        <v>5.6580862670671202E-2</v>
      </c>
      <c r="I74" s="21">
        <v>0.218907682632562</v>
      </c>
      <c r="J74" s="21">
        <v>0.21737295910134</v>
      </c>
      <c r="K74" s="12">
        <v>0.22568995057372401</v>
      </c>
      <c r="L74" s="21">
        <v>0.22755595602211501</v>
      </c>
      <c r="M74" s="21">
        <v>6.6082948265830097E-2</v>
      </c>
      <c r="N74" s="21">
        <v>8.4753420494962498E-2</v>
      </c>
      <c r="O74" s="21">
        <v>0.11176860082196099</v>
      </c>
    </row>
    <row r="75" spans="1:15" ht="16.149999999999999" customHeight="1" x14ac:dyDescent="0.25">
      <c r="A75" s="110"/>
      <c r="B75" s="110"/>
      <c r="C75" s="5" t="s">
        <v>12</v>
      </c>
      <c r="D75" s="21">
        <v>1.01625506277196</v>
      </c>
      <c r="E75" s="21">
        <v>0.99271853896789297</v>
      </c>
      <c r="F75" s="21">
        <v>0.93457441497594096</v>
      </c>
      <c r="G75" s="21">
        <v>1.01971700624563</v>
      </c>
      <c r="H75" s="21">
        <v>2.1661861473694399</v>
      </c>
      <c r="I75" s="21">
        <v>5.2512219669297302</v>
      </c>
      <c r="J75" s="21">
        <v>5.4254340687766698</v>
      </c>
      <c r="K75" s="12">
        <v>5.3649677224457299</v>
      </c>
      <c r="L75" s="21">
        <v>4.7407419551163903</v>
      </c>
      <c r="M75" s="21">
        <v>1.9044088041409899</v>
      </c>
      <c r="N75" s="21">
        <v>1.04965592036024</v>
      </c>
      <c r="O75" s="21">
        <v>1.2454710742458699</v>
      </c>
    </row>
    <row r="76" spans="1:15" x14ac:dyDescent="0.25">
      <c r="A76" s="110"/>
      <c r="B76" s="110"/>
      <c r="C76" s="5" t="s">
        <v>13</v>
      </c>
      <c r="D76" s="21">
        <v>2.5860148863866899</v>
      </c>
      <c r="E76" s="21">
        <v>2.6603538114577501</v>
      </c>
      <c r="F76" s="21">
        <v>3.8333165943622598</v>
      </c>
      <c r="G76" s="21">
        <v>2.9751505837775798</v>
      </c>
      <c r="H76" s="21">
        <v>3.4737156555056599</v>
      </c>
      <c r="I76" s="21">
        <v>6.6386257763951999</v>
      </c>
      <c r="J76" s="21">
        <v>6.7309791445732099</v>
      </c>
      <c r="K76" s="12">
        <v>6.4439899791032103</v>
      </c>
      <c r="L76" s="21">
        <v>6.4608130110427702</v>
      </c>
      <c r="M76" s="21">
        <v>3.4588259169831899</v>
      </c>
      <c r="N76" s="21">
        <v>4.0178606510162398</v>
      </c>
      <c r="O76" s="21">
        <v>5.0712918452918503</v>
      </c>
    </row>
    <row r="77" spans="1:15" x14ac:dyDescent="0.25">
      <c r="A77" s="110"/>
      <c r="B77" s="110"/>
      <c r="C77" s="5" t="s">
        <v>14</v>
      </c>
      <c r="D77" s="21">
        <v>1.08646955341101</v>
      </c>
      <c r="E77" s="21">
        <v>4.1251870188862103</v>
      </c>
      <c r="F77" s="21">
        <v>3.9725542813539501</v>
      </c>
      <c r="G77" s="21">
        <v>2.9911492718383701</v>
      </c>
      <c r="H77" s="21">
        <v>5.6538818068802401</v>
      </c>
      <c r="I77" s="21">
        <v>14.305795740336199</v>
      </c>
      <c r="J77" s="21">
        <v>14.4681746847928</v>
      </c>
      <c r="K77" s="12">
        <v>14.243154805153599</v>
      </c>
      <c r="L77" s="21">
        <v>12.859937917441099</v>
      </c>
      <c r="M77" s="21">
        <v>4.6942613013088703</v>
      </c>
      <c r="N77" s="21">
        <v>4.0785040985792902</v>
      </c>
      <c r="O77" s="21">
        <v>5.1543906852603003</v>
      </c>
    </row>
    <row r="78" spans="1:15" x14ac:dyDescent="0.25">
      <c r="A78" s="110"/>
      <c r="B78" s="110"/>
      <c r="C78" s="5" t="s">
        <v>15</v>
      </c>
      <c r="D78" s="21">
        <v>1.1426594411023001</v>
      </c>
      <c r="E78" s="21">
        <v>1.1966676046140501</v>
      </c>
      <c r="F78" s="21">
        <v>1.14643227215856</v>
      </c>
      <c r="G78" s="21">
        <v>0.99304563272744395</v>
      </c>
      <c r="H78" s="21">
        <v>1.98502905853093</v>
      </c>
      <c r="I78" s="21">
        <v>4.5771556980907899</v>
      </c>
      <c r="J78" s="21">
        <v>4.7369621228426704</v>
      </c>
      <c r="K78" s="12">
        <v>4.4833425134420404</v>
      </c>
      <c r="L78" s="21">
        <v>4.0682123405858901</v>
      </c>
      <c r="M78" s="21">
        <v>1.6835591336712199</v>
      </c>
      <c r="N78" s="21">
        <v>1.2085940968245299</v>
      </c>
      <c r="O78" s="21">
        <v>1.4948329739272599</v>
      </c>
    </row>
    <row r="79" spans="1:15" ht="16.149999999999999" customHeight="1" x14ac:dyDescent="0.25">
      <c r="A79" s="110"/>
      <c r="B79" s="110"/>
      <c r="C79" s="5" t="s">
        <v>16</v>
      </c>
      <c r="D79" s="21">
        <v>2.7892575636506098</v>
      </c>
      <c r="E79" s="21">
        <v>3.1340338066220301</v>
      </c>
      <c r="F79" s="21">
        <v>3.3331049717962702</v>
      </c>
      <c r="G79" s="21">
        <v>2.79159644059837</v>
      </c>
      <c r="H79" s="21">
        <v>3.9249859079718599</v>
      </c>
      <c r="I79" s="21">
        <v>9.4903922937810403</v>
      </c>
      <c r="J79" s="21">
        <v>10.356935501098601</v>
      </c>
      <c r="K79" s="12">
        <v>10.0523648150265</v>
      </c>
      <c r="L79" s="21">
        <v>9.4846145473420602</v>
      </c>
      <c r="M79" s="21">
        <v>3.7295479662716402</v>
      </c>
      <c r="N79" s="21">
        <v>3.5751661714166398</v>
      </c>
      <c r="O79" s="21">
        <v>4.6682874895632303</v>
      </c>
    </row>
    <row r="80" spans="1:15" ht="16.149999999999999" customHeight="1" x14ac:dyDescent="0.25">
      <c r="A80" s="111"/>
      <c r="B80" s="111"/>
      <c r="C80" s="5" t="s">
        <v>17</v>
      </c>
      <c r="D80" s="22">
        <v>29.4569925069809</v>
      </c>
      <c r="E80" s="22">
        <v>31.873390406370198</v>
      </c>
      <c r="F80" s="22">
        <v>34.238108605146401</v>
      </c>
      <c r="G80" s="22">
        <v>27.691436126828201</v>
      </c>
      <c r="H80" s="22">
        <v>41.004423052072497</v>
      </c>
      <c r="I80" s="22">
        <v>88.669137790799098</v>
      </c>
      <c r="J80" s="22">
        <v>91.293013036251097</v>
      </c>
      <c r="K80" s="14">
        <v>89.726917445659595</v>
      </c>
      <c r="L80" s="22">
        <v>85.815607488155393</v>
      </c>
      <c r="M80" s="22">
        <v>39.350376889109597</v>
      </c>
      <c r="N80" s="22">
        <v>36.095240980386698</v>
      </c>
      <c r="O80" s="22">
        <v>45.5589518398046</v>
      </c>
    </row>
    <row r="81" spans="1:15" ht="16.149999999999999" customHeight="1" x14ac:dyDescent="0.25">
      <c r="A81" s="100" t="s">
        <v>27</v>
      </c>
      <c r="B81" s="100" t="s">
        <v>8</v>
      </c>
      <c r="C81" s="67" t="s">
        <v>9</v>
      </c>
      <c r="D81" s="25">
        <v>8.5577100412920117</v>
      </c>
      <c r="E81" s="25">
        <v>8.966568935662508</v>
      </c>
      <c r="F81" s="25">
        <v>9.0770786451175773</v>
      </c>
      <c r="G81" s="25">
        <v>10.047727666795247</v>
      </c>
      <c r="H81" s="25">
        <v>-13.570719979703428</v>
      </c>
      <c r="I81" s="25">
        <v>15.199042961001393</v>
      </c>
      <c r="J81" s="25">
        <v>14.527930453419687</v>
      </c>
      <c r="K81" s="24">
        <v>15.545834623277187</v>
      </c>
      <c r="L81" s="25">
        <v>15.149775184690952</v>
      </c>
      <c r="M81" s="25">
        <v>-13.360467158257961</v>
      </c>
      <c r="N81" s="25">
        <v>9.3847264107316768</v>
      </c>
      <c r="O81" s="25">
        <v>8.7921526376157946</v>
      </c>
    </row>
    <row r="82" spans="1:15" ht="16.149999999999999" customHeight="1" x14ac:dyDescent="0.25">
      <c r="A82" s="101"/>
      <c r="B82" s="101"/>
      <c r="C82" s="67" t="s">
        <v>10</v>
      </c>
      <c r="D82" s="11">
        <v>1.6405361685901887</v>
      </c>
      <c r="E82" s="11">
        <v>1.6526194177567965</v>
      </c>
      <c r="F82" s="11">
        <v>1.7439783699810505</v>
      </c>
      <c r="G82" s="11">
        <v>2.0966934859752655</v>
      </c>
      <c r="H82" s="11">
        <v>-3.1820394247770265</v>
      </c>
      <c r="I82" s="11">
        <v>3.9050420969724691</v>
      </c>
      <c r="J82" s="11">
        <v>4.0844832807779312</v>
      </c>
      <c r="K82" s="12">
        <v>4.570385038852697</v>
      </c>
      <c r="L82" s="11">
        <v>4.0310243070125527</v>
      </c>
      <c r="M82" s="11">
        <v>-3.3100431710481675</v>
      </c>
      <c r="N82" s="11">
        <v>1.9904289841651917</v>
      </c>
      <c r="O82" s="11">
        <v>1.9690242856740947</v>
      </c>
    </row>
    <row r="83" spans="1:15" ht="16.149999999999999" customHeight="1" x14ac:dyDescent="0.25">
      <c r="A83" s="101"/>
      <c r="B83" s="101"/>
      <c r="C83" s="67" t="s">
        <v>11</v>
      </c>
      <c r="D83" s="11">
        <v>7.6759641990065547E-2</v>
      </c>
      <c r="E83" s="11">
        <v>7.7570962719619246E-2</v>
      </c>
      <c r="F83" s="11">
        <v>0.10548149188980455</v>
      </c>
      <c r="G83" s="11">
        <v>0.1060663568787277</v>
      </c>
      <c r="H83" s="11">
        <v>-0.14090168511029338</v>
      </c>
      <c r="I83" s="11">
        <v>0.1257097776979208</v>
      </c>
      <c r="J83" s="11">
        <v>0.12558468966744835</v>
      </c>
      <c r="K83" s="12">
        <v>0.13423856603913001</v>
      </c>
      <c r="L83" s="11">
        <v>0.14899668004363775</v>
      </c>
      <c r="M83" s="11">
        <v>-0.12861425406299523</v>
      </c>
      <c r="N83" s="11">
        <v>9.7412012983113416E-2</v>
      </c>
      <c r="O83" s="11">
        <v>0.10735093755647535</v>
      </c>
    </row>
    <row r="84" spans="1:15" ht="16.149999999999999" customHeight="1" x14ac:dyDescent="0.25">
      <c r="A84" s="101"/>
      <c r="B84" s="101"/>
      <c r="C84" s="67" t="s">
        <v>12</v>
      </c>
      <c r="D84" s="11">
        <v>0.67786377691663757</v>
      </c>
      <c r="E84" s="11">
        <v>0.72809361037798204</v>
      </c>
      <c r="F84" s="11">
        <v>0.82753925956785701</v>
      </c>
      <c r="G84" s="11">
        <v>0.88762180600315332</v>
      </c>
      <c r="H84" s="11">
        <v>-1.2695170082151888</v>
      </c>
      <c r="I84" s="11">
        <v>1.4887169934809212</v>
      </c>
      <c r="J84" s="11">
        <v>1.4700934886932369</v>
      </c>
      <c r="K84" s="12">
        <v>1.5338857658207417</v>
      </c>
      <c r="L84" s="11">
        <v>1.4640983585268259</v>
      </c>
      <c r="M84" s="11">
        <v>-1.330165028572083</v>
      </c>
      <c r="N84" s="11">
        <v>0.83297469536773761</v>
      </c>
      <c r="O84" s="11">
        <v>0.79188459477154549</v>
      </c>
    </row>
    <row r="85" spans="1:15" x14ac:dyDescent="0.25">
      <c r="A85" s="101"/>
      <c r="B85" s="101"/>
      <c r="C85" s="67" t="s">
        <v>13</v>
      </c>
      <c r="D85" s="11">
        <v>0.69188957399455875</v>
      </c>
      <c r="E85" s="11">
        <v>0.7231105583487083</v>
      </c>
      <c r="F85" s="11">
        <v>0.72869348526001043</v>
      </c>
      <c r="G85" s="11">
        <v>0.79617530608084053</v>
      </c>
      <c r="H85" s="11">
        <v>-1.100500855594873</v>
      </c>
      <c r="I85" s="11">
        <v>1.3398115774616595</v>
      </c>
      <c r="J85" s="11">
        <v>1.2896989725995813</v>
      </c>
      <c r="K85" s="12">
        <v>1.347197092138231</v>
      </c>
      <c r="L85" s="11">
        <v>1.2928072020877157</v>
      </c>
      <c r="M85" s="11">
        <v>-1.0670605576597159</v>
      </c>
      <c r="N85" s="11">
        <v>0.75234622287098329</v>
      </c>
      <c r="O85" s="11">
        <v>0.6998534833546719</v>
      </c>
    </row>
    <row r="86" spans="1:15" ht="15" customHeight="1" x14ac:dyDescent="0.25">
      <c r="A86" s="101"/>
      <c r="B86" s="101"/>
      <c r="C86" s="67" t="s">
        <v>14</v>
      </c>
      <c r="D86" s="11">
        <v>0.65267057251185179</v>
      </c>
      <c r="E86" s="11">
        <v>0.70320389280095663</v>
      </c>
      <c r="F86" s="11">
        <v>0.71656774217262909</v>
      </c>
      <c r="G86" s="11">
        <v>0.85893974360078573</v>
      </c>
      <c r="H86" s="11">
        <v>-1.1679024295881386</v>
      </c>
      <c r="I86" s="11">
        <v>1.4355138465762136</v>
      </c>
      <c r="J86" s="11">
        <v>1.4017473645508287</v>
      </c>
      <c r="K86" s="12">
        <v>1.5049523673951626</v>
      </c>
      <c r="L86" s="11">
        <v>1.3615613281726844</v>
      </c>
      <c r="M86" s="11">
        <v>-1.0715015828609473</v>
      </c>
      <c r="N86" s="11">
        <v>0.75123124616220482</v>
      </c>
      <c r="O86" s="11">
        <v>0.69603640679270096</v>
      </c>
    </row>
    <row r="87" spans="1:15" ht="15" customHeight="1" x14ac:dyDescent="0.25">
      <c r="A87" s="101"/>
      <c r="B87" s="101"/>
      <c r="C87" s="67" t="s">
        <v>15</v>
      </c>
      <c r="D87" s="11">
        <v>0.85311054950580001</v>
      </c>
      <c r="E87" s="11">
        <v>0.89273275760933757</v>
      </c>
      <c r="F87" s="11">
        <v>0.90390836820006348</v>
      </c>
      <c r="G87" s="11">
        <v>1.0097919316031043</v>
      </c>
      <c r="H87" s="11">
        <v>-1.4615251738578088</v>
      </c>
      <c r="I87" s="11">
        <v>1.7336882241070271</v>
      </c>
      <c r="J87" s="11">
        <v>1.6972786728292699</v>
      </c>
      <c r="K87" s="12">
        <v>1.8454936612397397</v>
      </c>
      <c r="L87" s="11">
        <v>1.7276368178427222</v>
      </c>
      <c r="M87" s="11">
        <v>-1.3266199883073564</v>
      </c>
      <c r="N87" s="11">
        <v>0.94037939142435789</v>
      </c>
      <c r="O87" s="11">
        <v>0.89951995806768492</v>
      </c>
    </row>
    <row r="88" spans="1:15" ht="15" customHeight="1" x14ac:dyDescent="0.25">
      <c r="A88" s="101"/>
      <c r="B88" s="101"/>
      <c r="C88" s="67" t="s">
        <v>16</v>
      </c>
      <c r="D88" s="11">
        <v>2.7823341600596874</v>
      </c>
      <c r="E88" s="11">
        <v>2.9188738763332398</v>
      </c>
      <c r="F88" s="11">
        <v>3.0911957435309905</v>
      </c>
      <c r="G88" s="11">
        <v>3.4600404947996113</v>
      </c>
      <c r="H88" s="11">
        <v>-5.0481551364064217</v>
      </c>
      <c r="I88" s="11">
        <v>5.94017489254475</v>
      </c>
      <c r="J88" s="11">
        <v>5.8137118518352509</v>
      </c>
      <c r="K88" s="12">
        <v>6.489885225892067</v>
      </c>
      <c r="L88" s="11">
        <v>6.0433400869369525</v>
      </c>
      <c r="M88" s="11">
        <v>-4.5828118622302938</v>
      </c>
      <c r="N88" s="11">
        <v>2.9591192491352536</v>
      </c>
      <c r="O88" s="11">
        <v>2.8986592441797283</v>
      </c>
    </row>
    <row r="89" spans="1:15" ht="15" customHeight="1" x14ac:dyDescent="0.25">
      <c r="A89" s="102"/>
      <c r="B89" s="102"/>
      <c r="C89" s="67" t="s">
        <v>17</v>
      </c>
      <c r="D89" s="13">
        <v>15.932874865829941</v>
      </c>
      <c r="E89" s="13">
        <v>16.662773877382286</v>
      </c>
      <c r="F89" s="13">
        <v>17.194443687796593</v>
      </c>
      <c r="G89" s="13">
        <v>19.263056486845009</v>
      </c>
      <c r="H89" s="13">
        <v>-26.941261798143412</v>
      </c>
      <c r="I89" s="13">
        <v>31.167700767517069</v>
      </c>
      <c r="J89" s="13">
        <v>30.411224424838991</v>
      </c>
      <c r="K89" s="14">
        <v>32.971872031688775</v>
      </c>
      <c r="L89" s="13">
        <v>31.21924024820332</v>
      </c>
      <c r="M89" s="13">
        <v>-26.177283614873787</v>
      </c>
      <c r="N89" s="13">
        <v>17.708618491888053</v>
      </c>
      <c r="O89" s="13">
        <v>16.854256033897403</v>
      </c>
    </row>
    <row r="90" spans="1:15" ht="15" customHeight="1" x14ac:dyDescent="0.25">
      <c r="A90" s="103" t="s">
        <v>28</v>
      </c>
      <c r="B90" s="104"/>
      <c r="C90" s="70" t="s">
        <v>9</v>
      </c>
      <c r="D90" s="30">
        <f t="shared" ref="D90:O97" si="2">SUM(D54,D63,D72,D81)</f>
        <v>26.581843633670328</v>
      </c>
      <c r="E90" s="30">
        <f t="shared" si="2"/>
        <v>26.084818285889924</v>
      </c>
      <c r="F90" s="30">
        <f t="shared" si="2"/>
        <v>28.452176389284471</v>
      </c>
      <c r="G90" s="30">
        <f t="shared" si="2"/>
        <v>25.415625711902976</v>
      </c>
      <c r="H90" s="30">
        <f t="shared" si="2"/>
        <v>5.5748972930014578</v>
      </c>
      <c r="I90" s="30">
        <f t="shared" si="2"/>
        <v>50.845234662294345</v>
      </c>
      <c r="J90" s="30">
        <f t="shared" si="2"/>
        <v>50.549525208771271</v>
      </c>
      <c r="K90" s="31">
        <f t="shared" si="2"/>
        <v>51.835132345557248</v>
      </c>
      <c r="L90" s="30">
        <f t="shared" si="2"/>
        <v>52.024467520415804</v>
      </c>
      <c r="M90" s="30">
        <f t="shared" si="2"/>
        <v>6.7801868505775928</v>
      </c>
      <c r="N90" s="30">
        <f t="shared" si="2"/>
        <v>29.293390275910518</v>
      </c>
      <c r="O90" s="30">
        <f t="shared" si="2"/>
        <v>33.512529684230664</v>
      </c>
    </row>
    <row r="91" spans="1:15" ht="15" customHeight="1" x14ac:dyDescent="0.25">
      <c r="A91" s="105"/>
      <c r="B91" s="106"/>
      <c r="C91" s="71" t="s">
        <v>10</v>
      </c>
      <c r="D91" s="30">
        <f t="shared" si="2"/>
        <v>5.1427134014666036</v>
      </c>
      <c r="E91" s="30">
        <f t="shared" si="2"/>
        <v>4.9843959575518992</v>
      </c>
      <c r="F91" s="30">
        <f t="shared" si="2"/>
        <v>4.8798299934715015</v>
      </c>
      <c r="G91" s="30">
        <f t="shared" si="2"/>
        <v>8.5724087413400465</v>
      </c>
      <c r="H91" s="30">
        <f t="shared" si="2"/>
        <v>7.9093896485865161</v>
      </c>
      <c r="I91" s="30">
        <f t="shared" si="2"/>
        <v>24.588896118104451</v>
      </c>
      <c r="J91" s="30">
        <f t="shared" si="2"/>
        <v>25.596372660249507</v>
      </c>
      <c r="K91" s="31">
        <f t="shared" si="2"/>
        <v>25.081787865608987</v>
      </c>
      <c r="L91" s="30">
        <f t="shared" si="2"/>
        <v>22.64367379061872</v>
      </c>
      <c r="M91" s="30">
        <f t="shared" si="2"/>
        <v>5.4356173127889562</v>
      </c>
      <c r="N91" s="30">
        <f t="shared" si="2"/>
        <v>5.1470760181546238</v>
      </c>
      <c r="O91" s="30">
        <f t="shared" si="2"/>
        <v>6.0223197545856237</v>
      </c>
    </row>
    <row r="92" spans="1:15" ht="15" customHeight="1" x14ac:dyDescent="0.25">
      <c r="A92" s="105"/>
      <c r="B92" s="106"/>
      <c r="C92" s="70" t="s">
        <v>11</v>
      </c>
      <c r="D92" s="30">
        <f t="shared" si="2"/>
        <v>0.15117086600002949</v>
      </c>
      <c r="E92" s="30">
        <f t="shared" si="2"/>
        <v>0.15179365183939802</v>
      </c>
      <c r="F92" s="30">
        <f t="shared" si="2"/>
        <v>0.17877880105515942</v>
      </c>
      <c r="G92" s="30">
        <f t="shared" si="2"/>
        <v>0.17443502513924619</v>
      </c>
      <c r="H92" s="30">
        <f t="shared" si="2"/>
        <v>-7.2927209257613923E-2</v>
      </c>
      <c r="I92" s="30">
        <f t="shared" si="2"/>
        <v>0.35825744381872959</v>
      </c>
      <c r="J92" s="30">
        <f t="shared" si="2"/>
        <v>0.35700334361172292</v>
      </c>
      <c r="K92" s="31">
        <f t="shared" si="2"/>
        <v>0.37442734226351615</v>
      </c>
      <c r="L92" s="30">
        <f t="shared" si="2"/>
        <v>0.39033998877857767</v>
      </c>
      <c r="M92" s="30">
        <f t="shared" si="2"/>
        <v>-5.5418743839254478E-2</v>
      </c>
      <c r="N92" s="30">
        <f t="shared" si="2"/>
        <v>0.18314514716621477</v>
      </c>
      <c r="O92" s="30">
        <f t="shared" si="2"/>
        <v>0.22004486649530031</v>
      </c>
    </row>
    <row r="93" spans="1:15" ht="15" customHeight="1" x14ac:dyDescent="0.25">
      <c r="A93" s="105"/>
      <c r="B93" s="106"/>
      <c r="C93" s="70" t="s">
        <v>12</v>
      </c>
      <c r="D93" s="30">
        <f t="shared" si="2"/>
        <v>1.8630198328755778</v>
      </c>
      <c r="E93" s="30">
        <f t="shared" si="2"/>
        <v>1.8886299245059497</v>
      </c>
      <c r="F93" s="30">
        <f t="shared" si="2"/>
        <v>2.7448686799034476</v>
      </c>
      <c r="G93" s="30">
        <f t="shared" si="2"/>
        <v>3.5834306769538715</v>
      </c>
      <c r="H93" s="30">
        <f t="shared" si="2"/>
        <v>2.7576521532610023</v>
      </c>
      <c r="I93" s="30">
        <f t="shared" si="2"/>
        <v>8.9401137689128447</v>
      </c>
      <c r="J93" s="30">
        <f t="shared" si="2"/>
        <v>9.0210565635934508</v>
      </c>
      <c r="K93" s="31">
        <f t="shared" si="2"/>
        <v>8.9649584069848096</v>
      </c>
      <c r="L93" s="30">
        <f t="shared" si="2"/>
        <v>8.2362438552081532</v>
      </c>
      <c r="M93" s="30">
        <f t="shared" si="2"/>
        <v>2.1768554216250853</v>
      </c>
      <c r="N93" s="30">
        <f t="shared" si="2"/>
        <v>2.5971226983238029</v>
      </c>
      <c r="O93" s="30">
        <f t="shared" si="2"/>
        <v>2.7551815809565596</v>
      </c>
    </row>
    <row r="94" spans="1:15" ht="15" customHeight="1" x14ac:dyDescent="0.25">
      <c r="A94" s="105"/>
      <c r="B94" s="106"/>
      <c r="C94" s="70" t="s">
        <v>13</v>
      </c>
      <c r="D94" s="30">
        <f t="shared" si="2"/>
        <v>3.3842872799723387</v>
      </c>
      <c r="E94" s="30">
        <f t="shared" si="2"/>
        <v>3.4893313486827511</v>
      </c>
      <c r="F94" s="30">
        <f t="shared" si="2"/>
        <v>4.8958876356482524</v>
      </c>
      <c r="G94" s="30">
        <f t="shared" si="2"/>
        <v>4.0701354442862829</v>
      </c>
      <c r="H94" s="30">
        <f t="shared" si="2"/>
        <v>2.7648340277373817</v>
      </c>
      <c r="I94" s="30">
        <f t="shared" si="2"/>
        <v>8.4182382645085436</v>
      </c>
      <c r="J94" s="30">
        <f t="shared" si="2"/>
        <v>8.4804530881810916</v>
      </c>
      <c r="K94" s="31">
        <f t="shared" si="2"/>
        <v>8.225978122092787</v>
      </c>
      <c r="L94" s="30">
        <f t="shared" si="2"/>
        <v>8.2038671730551833</v>
      </c>
      <c r="M94" s="30">
        <f t="shared" si="2"/>
        <v>2.7246705587022029</v>
      </c>
      <c r="N94" s="30">
        <f t="shared" si="2"/>
        <v>4.9929232426220604</v>
      </c>
      <c r="O94" s="30">
        <f t="shared" si="2"/>
        <v>5.9922860634978816</v>
      </c>
    </row>
    <row r="95" spans="1:15" ht="14.1" customHeight="1" x14ac:dyDescent="0.25">
      <c r="A95" s="105"/>
      <c r="B95" s="106"/>
      <c r="C95" s="70" t="s">
        <v>14</v>
      </c>
      <c r="D95" s="30">
        <f t="shared" si="2"/>
        <v>1.993965818546716</v>
      </c>
      <c r="E95" s="30">
        <f t="shared" si="2"/>
        <v>5.0820191865786928</v>
      </c>
      <c r="F95" s="30">
        <f t="shared" si="2"/>
        <v>5.4150884919799864</v>
      </c>
      <c r="G95" s="30">
        <f t="shared" si="2"/>
        <v>4.6996616590768125</v>
      </c>
      <c r="H95" s="30">
        <f t="shared" si="2"/>
        <v>5.5831364979967528</v>
      </c>
      <c r="I95" s="30">
        <f t="shared" si="2"/>
        <v>17.066017244011178</v>
      </c>
      <c r="J95" s="30">
        <f t="shared" si="2"/>
        <v>17.181116379797505</v>
      </c>
      <c r="K95" s="31">
        <f t="shared" si="2"/>
        <v>16.937591068446629</v>
      </c>
      <c r="L95" s="30">
        <f t="shared" si="2"/>
        <v>15.492045383900374</v>
      </c>
      <c r="M95" s="30">
        <f t="shared" si="2"/>
        <v>4.5537598319351664</v>
      </c>
      <c r="N95" s="30">
        <f t="shared" si="2"/>
        <v>5.3074344904161999</v>
      </c>
      <c r="O95" s="30">
        <f t="shared" si="2"/>
        <v>6.3289502570405656</v>
      </c>
    </row>
    <row r="96" spans="1:15" ht="31.15" customHeight="1" x14ac:dyDescent="0.25">
      <c r="A96" s="105"/>
      <c r="B96" s="106"/>
      <c r="C96" s="70" t="s">
        <v>15</v>
      </c>
      <c r="D96" s="30">
        <f t="shared" si="2"/>
        <v>2.2027734545990865</v>
      </c>
      <c r="E96" s="30">
        <f t="shared" si="2"/>
        <v>2.2949240324087454</v>
      </c>
      <c r="F96" s="30">
        <f t="shared" si="2"/>
        <v>3.2637905655428696</v>
      </c>
      <c r="G96" s="30">
        <f t="shared" si="2"/>
        <v>3.4330712365917844</v>
      </c>
      <c r="H96" s="30">
        <f t="shared" si="2"/>
        <v>2.0881257206201562</v>
      </c>
      <c r="I96" s="30">
        <f t="shared" si="2"/>
        <v>8.0041776373982376</v>
      </c>
      <c r="J96" s="30">
        <f t="shared" si="2"/>
        <v>8.1146507933735847</v>
      </c>
      <c r="K96" s="31">
        <f t="shared" si="2"/>
        <v>7.9405182469636131</v>
      </c>
      <c r="L96" s="30">
        <f t="shared" si="2"/>
        <v>7.4296549102291509</v>
      </c>
      <c r="M96" s="30">
        <f t="shared" si="2"/>
        <v>1.7206743294373084</v>
      </c>
      <c r="N96" s="30">
        <f t="shared" si="2"/>
        <v>3.0048146778717668</v>
      </c>
      <c r="O96" s="30">
        <f t="shared" si="2"/>
        <v>3.263846759218723</v>
      </c>
    </row>
    <row r="97" spans="1:15" ht="19.149999999999999" customHeight="1" x14ac:dyDescent="0.25">
      <c r="A97" s="105"/>
      <c r="B97" s="106"/>
      <c r="C97" s="70" t="s">
        <v>16</v>
      </c>
      <c r="D97" s="30">
        <f t="shared" si="2"/>
        <v>6.0282468702644092</v>
      </c>
      <c r="E97" s="30">
        <f t="shared" si="2"/>
        <v>6.5066995061934048</v>
      </c>
      <c r="F97" s="30">
        <f t="shared" si="2"/>
        <v>10.604362651705744</v>
      </c>
      <c r="G97" s="30">
        <f t="shared" si="2"/>
        <v>11.510292066261169</v>
      </c>
      <c r="H97" s="30">
        <f t="shared" si="2"/>
        <v>4.8165319412946666</v>
      </c>
      <c r="I97" s="30">
        <f t="shared" si="2"/>
        <v>22.091463010758165</v>
      </c>
      <c r="J97" s="30">
        <f t="shared" si="2"/>
        <v>22.976392656564681</v>
      </c>
      <c r="K97" s="31">
        <f t="shared" si="2"/>
        <v>23.111626479774692</v>
      </c>
      <c r="L97" s="30">
        <f t="shared" si="2"/>
        <v>22.082939919084318</v>
      </c>
      <c r="M97" s="30">
        <f t="shared" si="2"/>
        <v>4.4972636289894652</v>
      </c>
      <c r="N97" s="30">
        <f t="shared" si="2"/>
        <v>9.6303567532449943</v>
      </c>
      <c r="O97" s="30">
        <f t="shared" si="2"/>
        <v>10.638492826372389</v>
      </c>
    </row>
    <row r="98" spans="1:15" x14ac:dyDescent="0.25">
      <c r="A98" s="107"/>
      <c r="B98" s="108"/>
      <c r="C98" s="70" t="s">
        <v>17</v>
      </c>
      <c r="D98" s="30">
        <f>SUM(D62,D71,D80,D89)</f>
        <v>47.348021510988474</v>
      </c>
      <c r="E98" s="30">
        <f t="shared" ref="E98:O98" si="3">SUM(E62,E71,E80,E89)</f>
        <v>50.482611801475329</v>
      </c>
      <c r="F98" s="30">
        <f t="shared" si="3"/>
        <v>60.434784010052674</v>
      </c>
      <c r="G98" s="30">
        <f t="shared" si="3"/>
        <v>61.45906083285805</v>
      </c>
      <c r="H98" s="30">
        <f t="shared" si="3"/>
        <v>31.42164015769956</v>
      </c>
      <c r="I98" s="30">
        <f t="shared" si="3"/>
        <v>140.31239683926103</v>
      </c>
      <c r="J98" s="30">
        <f t="shared" si="3"/>
        <v>142.27726650238037</v>
      </c>
      <c r="K98" s="31">
        <f t="shared" si="3"/>
        <v>142.47202277183533</v>
      </c>
      <c r="L98" s="30">
        <f t="shared" si="3"/>
        <v>136.50323176383978</v>
      </c>
      <c r="M98" s="30">
        <f t="shared" si="3"/>
        <v>27.83360977470884</v>
      </c>
      <c r="N98" s="30">
        <f t="shared" si="3"/>
        <v>60.156263113021822</v>
      </c>
      <c r="O98" s="30">
        <f t="shared" si="3"/>
        <v>68.7334256023168</v>
      </c>
    </row>
    <row r="99" spans="1:15" x14ac:dyDescent="0.25">
      <c r="A99" s="56"/>
      <c r="B99" s="56"/>
      <c r="C99" s="56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33.4" customHeight="1" x14ac:dyDescent="0.25">
      <c r="A100" s="98" t="s">
        <v>29</v>
      </c>
      <c r="B100" s="99"/>
      <c r="C100" s="53"/>
      <c r="D100" s="30">
        <f t="shared" ref="D100:O100" si="4">SUM(D51,D98)</f>
        <v>197.07964905112547</v>
      </c>
      <c r="E100" s="30">
        <f t="shared" si="4"/>
        <v>202.72173112469034</v>
      </c>
      <c r="F100" s="30">
        <f t="shared" si="4"/>
        <v>221.09436449793068</v>
      </c>
      <c r="G100" s="30">
        <f t="shared" si="4"/>
        <v>237.81954510448205</v>
      </c>
      <c r="H100" s="30">
        <f t="shared" si="4"/>
        <v>245.74174407043284</v>
      </c>
      <c r="I100" s="30">
        <f t="shared" si="4"/>
        <v>383.60485820790882</v>
      </c>
      <c r="J100" s="30">
        <f t="shared" si="4"/>
        <v>392.96704566586226</v>
      </c>
      <c r="K100" s="31">
        <f t="shared" si="4"/>
        <v>394.55384831415216</v>
      </c>
      <c r="L100" s="30">
        <f t="shared" si="4"/>
        <v>384.73633359253802</v>
      </c>
      <c r="M100" s="30">
        <f t="shared" si="4"/>
        <v>252.09902238212723</v>
      </c>
      <c r="N100" s="30">
        <f t="shared" si="4"/>
        <v>230.54953095055481</v>
      </c>
      <c r="O100" s="30">
        <f t="shared" si="4"/>
        <v>226.66724092212979</v>
      </c>
    </row>
    <row r="101" spans="1:15" x14ac:dyDescent="0.25">
      <c r="A101" s="1"/>
      <c r="B101" s="1"/>
      <c r="C101" s="1"/>
      <c r="D101" s="48"/>
      <c r="E101" s="48"/>
      <c r="F101" s="48"/>
      <c r="G101" s="48"/>
      <c r="H101" s="48"/>
      <c r="I101" s="48"/>
      <c r="J101" s="48"/>
      <c r="K101" s="2"/>
      <c r="L101" s="48"/>
      <c r="M101" s="48"/>
      <c r="N101" s="48"/>
      <c r="O101" s="48"/>
    </row>
    <row r="102" spans="1:15" x14ac:dyDescent="0.25">
      <c r="A102" s="77" t="s">
        <v>30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2"/>
      <c r="L102" s="48"/>
      <c r="M102" s="48"/>
      <c r="N102" s="48"/>
      <c r="O102" s="48"/>
    </row>
    <row r="103" spans="1:15" x14ac:dyDescent="0.25">
      <c r="B103" s="48"/>
      <c r="C103" s="48"/>
      <c r="D103" s="48"/>
      <c r="E103" s="48"/>
      <c r="F103" s="48"/>
      <c r="G103" s="48"/>
      <c r="H103" s="48"/>
      <c r="I103" s="48"/>
      <c r="J103" s="48"/>
      <c r="K103" s="2"/>
      <c r="L103" s="48"/>
      <c r="M103" s="48"/>
      <c r="N103" s="48"/>
      <c r="O103" s="48"/>
    </row>
    <row r="104" spans="1:15" ht="15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"/>
      <c r="L104" s="48"/>
      <c r="M104" s="48"/>
      <c r="N104" s="48"/>
      <c r="O104" s="48"/>
    </row>
    <row r="105" spans="1:15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"/>
      <c r="L105" s="48"/>
      <c r="M105" s="48"/>
      <c r="N105" s="48"/>
      <c r="O105" s="48"/>
    </row>
    <row r="106" spans="1:15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"/>
      <c r="L106" s="48"/>
      <c r="M106" s="48"/>
      <c r="N106" s="48"/>
      <c r="O106" s="48"/>
    </row>
    <row r="107" spans="1:15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"/>
      <c r="L107" s="48"/>
      <c r="M107" s="48"/>
      <c r="N107" s="48"/>
      <c r="O107" s="48"/>
    </row>
    <row r="108" spans="1:15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"/>
      <c r="L108" s="48"/>
      <c r="M108" s="48"/>
      <c r="N108" s="48"/>
      <c r="O108" s="48"/>
    </row>
    <row r="109" spans="1:15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"/>
      <c r="L109" s="48"/>
      <c r="M109" s="48"/>
      <c r="N109" s="48"/>
      <c r="O109" s="48"/>
    </row>
    <row r="110" spans="1:15" ht="13.15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2"/>
      <c r="L110" s="48"/>
      <c r="M110" s="48"/>
      <c r="N110" s="48"/>
      <c r="O110" s="48"/>
    </row>
    <row r="111" spans="1:15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2"/>
      <c r="L111" s="48"/>
      <c r="M111" s="48"/>
      <c r="N111" s="48"/>
      <c r="O111" s="48"/>
    </row>
    <row r="112" spans="1:15" ht="18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"/>
      <c r="L112" s="48"/>
      <c r="M112" s="48"/>
      <c r="N112" s="48"/>
      <c r="O112" s="48"/>
    </row>
    <row r="113" spans="11:11" ht="16.149999999999999" customHeight="1" x14ac:dyDescent="0.25">
      <c r="K113" s="2"/>
    </row>
    <row r="114" spans="11:11" ht="16.149999999999999" customHeight="1" x14ac:dyDescent="0.25">
      <c r="K114" s="2"/>
    </row>
    <row r="115" spans="11:11" x14ac:dyDescent="0.25">
      <c r="K115" s="2"/>
    </row>
    <row r="116" spans="11:11" x14ac:dyDescent="0.25">
      <c r="K116" s="2"/>
    </row>
    <row r="117" spans="11:11" x14ac:dyDescent="0.25">
      <c r="K117" s="2"/>
    </row>
    <row r="118" spans="11:11" x14ac:dyDescent="0.25">
      <c r="K118" s="2"/>
    </row>
    <row r="119" spans="11:11" x14ac:dyDescent="0.25">
      <c r="K119" s="2"/>
    </row>
    <row r="120" spans="11:11" x14ac:dyDescent="0.25">
      <c r="K120" s="2"/>
    </row>
    <row r="121" spans="11:11" x14ac:dyDescent="0.25">
      <c r="K121" s="2"/>
    </row>
    <row r="122" spans="11:11" x14ac:dyDescent="0.25">
      <c r="K122" s="2"/>
    </row>
    <row r="123" spans="11:11" x14ac:dyDescent="0.25">
      <c r="K123" s="2"/>
    </row>
    <row r="124" spans="11:11" x14ac:dyDescent="0.25">
      <c r="K124" s="2"/>
    </row>
    <row r="125" spans="11:11" ht="15" customHeight="1" x14ac:dyDescent="0.25">
      <c r="K125" s="2"/>
    </row>
    <row r="126" spans="11:11" x14ac:dyDescent="0.25">
      <c r="K126" s="2"/>
    </row>
    <row r="127" spans="11:11" x14ac:dyDescent="0.25">
      <c r="K127" s="2"/>
    </row>
    <row r="128" spans="11:11" x14ac:dyDescent="0.25">
      <c r="K128" s="2"/>
    </row>
    <row r="129" spans="11:11" x14ac:dyDescent="0.25">
      <c r="K129" s="2"/>
    </row>
    <row r="130" spans="11:11" x14ac:dyDescent="0.25">
      <c r="K130" s="2"/>
    </row>
    <row r="131" spans="11:11" ht="13.15" customHeight="1" x14ac:dyDescent="0.25">
      <c r="K131" s="2"/>
    </row>
    <row r="132" spans="11:11" x14ac:dyDescent="0.25">
      <c r="K132" s="2"/>
    </row>
    <row r="133" spans="11:11" ht="24" customHeight="1" x14ac:dyDescent="0.25">
      <c r="K133" s="2"/>
    </row>
    <row r="134" spans="11:11" ht="18" customHeight="1" x14ac:dyDescent="0.25">
      <c r="K134" s="2"/>
    </row>
    <row r="135" spans="11:11" ht="17.100000000000001" customHeight="1" x14ac:dyDescent="0.25">
      <c r="K135" s="2"/>
    </row>
    <row r="136" spans="11:11" x14ac:dyDescent="0.25">
      <c r="K136" s="2"/>
    </row>
    <row r="137" spans="11:11" x14ac:dyDescent="0.25">
      <c r="K137" s="2"/>
    </row>
    <row r="138" spans="11:11" x14ac:dyDescent="0.25">
      <c r="K138" s="2"/>
    </row>
  </sheetData>
  <mergeCells count="23">
    <mergeCell ref="A100:B100"/>
    <mergeCell ref="A81:A89"/>
    <mergeCell ref="B81:B89"/>
    <mergeCell ref="A90:B98"/>
    <mergeCell ref="A54:A62"/>
    <mergeCell ref="B54:B62"/>
    <mergeCell ref="A63:A71"/>
    <mergeCell ref="B63:B71"/>
    <mergeCell ref="A72:A80"/>
    <mergeCell ref="B72:B80"/>
    <mergeCell ref="A25:A33"/>
    <mergeCell ref="A34:A42"/>
    <mergeCell ref="B34:B42"/>
    <mergeCell ref="B25:B33"/>
    <mergeCell ref="A43:B51"/>
    <mergeCell ref="A7:A15"/>
    <mergeCell ref="B7:B15"/>
    <mergeCell ref="A16:A24"/>
    <mergeCell ref="B16:B24"/>
    <mergeCell ref="A1:O1"/>
    <mergeCell ref="A2:O2"/>
    <mergeCell ref="A3:O3"/>
    <mergeCell ref="A4:O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256A-463D-4FDA-ACC4-A0EC0A2C332F}">
  <dimension ref="A1:P138"/>
  <sheetViews>
    <sheetView tabSelected="1" workbookViewId="0">
      <pane xSplit="3" ySplit="6" topLeftCell="D85" activePane="bottomRight" state="frozen"/>
      <selection pane="topRight" activeCell="D1" sqref="D1"/>
      <selection pane="bottomLeft" activeCell="A7" sqref="A7"/>
      <selection pane="bottomRight" activeCell="A112" sqref="A112"/>
    </sheetView>
  </sheetViews>
  <sheetFormatPr defaultColWidth="11" defaultRowHeight="15.75" x14ac:dyDescent="0.25"/>
  <cols>
    <col min="1" max="1" width="45.25" customWidth="1"/>
    <col min="2" max="2" width="11" customWidth="1"/>
    <col min="3" max="3" width="26.375" bestFit="1" customWidth="1"/>
    <col min="4" max="10" width="16.375" bestFit="1" customWidth="1"/>
    <col min="11" max="11" width="16.375" style="3" bestFit="1" customWidth="1"/>
    <col min="12" max="15" width="16.375" bestFit="1" customWidth="1"/>
  </cols>
  <sheetData>
    <row r="1" spans="1:16" ht="1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  <c r="P1" s="48"/>
    </row>
    <row r="2" spans="1:16" ht="16.149999999999999" customHeight="1" x14ac:dyDescent="0.25">
      <c r="A2" s="89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  <c r="P2" s="48"/>
    </row>
    <row r="3" spans="1:16" ht="15" customHeight="1" x14ac:dyDescent="0.25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  <c r="P3" s="48" t="s">
        <v>32</v>
      </c>
    </row>
    <row r="4" spans="1:16" ht="16.149999999999999" customHeight="1" x14ac:dyDescent="0.25">
      <c r="A4" s="89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  <c r="P4" s="75">
        <v>1.097</v>
      </c>
    </row>
    <row r="5" spans="1:16" ht="16.149999999999999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8"/>
    </row>
    <row r="6" spans="1:16" ht="16.149999999999999" customHeight="1" x14ac:dyDescent="0.25">
      <c r="A6" s="58" t="s">
        <v>4</v>
      </c>
      <c r="B6" s="4" t="s">
        <v>5</v>
      </c>
      <c r="C6" s="64" t="s">
        <v>6</v>
      </c>
      <c r="D6" s="50">
        <v>44582</v>
      </c>
      <c r="E6" s="50">
        <v>44593</v>
      </c>
      <c r="F6" s="50">
        <v>44621</v>
      </c>
      <c r="G6" s="50">
        <v>44652</v>
      </c>
      <c r="H6" s="50">
        <v>44682</v>
      </c>
      <c r="I6" s="50">
        <v>44713</v>
      </c>
      <c r="J6" s="51">
        <v>44743</v>
      </c>
      <c r="K6" s="52">
        <v>44774</v>
      </c>
      <c r="L6" s="50">
        <v>44805</v>
      </c>
      <c r="M6" s="50">
        <v>44835</v>
      </c>
      <c r="N6" s="50">
        <v>44866</v>
      </c>
      <c r="O6" s="50">
        <v>44896</v>
      </c>
      <c r="P6" s="48"/>
    </row>
    <row r="7" spans="1:16" ht="16.149999999999999" customHeight="1" x14ac:dyDescent="0.25">
      <c r="A7" s="80" t="s">
        <v>7</v>
      </c>
      <c r="B7" s="80" t="s">
        <v>8</v>
      </c>
      <c r="C7" s="57" t="s">
        <v>9</v>
      </c>
      <c r="D7" s="23">
        <f>'PG&amp;E 2022 DR Allocations'!D7*'PG&amp;E 2022 DR Allocations w.DLF'!$P$4</f>
        <v>6.8646413953319998</v>
      </c>
      <c r="E7" s="23">
        <f>'PG&amp;E 2022 DR Allocations'!E7*'PG&amp;E 2022 DR Allocations w.DLF'!$P$4</f>
        <v>6.065165747326108</v>
      </c>
      <c r="F7" s="23">
        <f>'PG&amp;E 2022 DR Allocations'!F7*'PG&amp;E 2022 DR Allocations w.DLF'!$P$4</f>
        <v>6.5785111804778644</v>
      </c>
      <c r="G7" s="23">
        <f>'PG&amp;E 2022 DR Allocations'!G7*'PG&amp;E 2022 DR Allocations w.DLF'!$P$4</f>
        <v>7.7349964578499923</v>
      </c>
      <c r="H7" s="23">
        <f>'PG&amp;E 2022 DR Allocations'!H7*'PG&amp;E 2022 DR Allocations w.DLF'!$P$4</f>
        <v>8.77528947705067</v>
      </c>
      <c r="I7" s="23">
        <f>'PG&amp;E 2022 DR Allocations'!I7*'PG&amp;E 2022 DR Allocations w.DLF'!$P$4</f>
        <v>9.4127081211999268</v>
      </c>
      <c r="J7" s="23">
        <f>'PG&amp;E 2022 DR Allocations'!J7*'PG&amp;E 2022 DR Allocations w.DLF'!$P$4</f>
        <v>9.8735687135671011</v>
      </c>
      <c r="K7" s="24">
        <f>'PG&amp;E 2022 DR Allocations'!K7*'PG&amp;E 2022 DR Allocations w.DLF'!$P$4</f>
        <v>9.5308936499726453</v>
      </c>
      <c r="L7" s="23">
        <f>'PG&amp;E 2022 DR Allocations'!L7*'PG&amp;E 2022 DR Allocations w.DLF'!$P$4</f>
        <v>9.2615474179681581</v>
      </c>
      <c r="M7" s="23">
        <f>'PG&amp;E 2022 DR Allocations'!M7*'PG&amp;E 2022 DR Allocations w.DLF'!$P$4</f>
        <v>6.9949502328874527</v>
      </c>
      <c r="N7" s="23">
        <f>'PG&amp;E 2022 DR Allocations'!N7*'PG&amp;E 2022 DR Allocations w.DLF'!$P$4</f>
        <v>6.8747921459378958</v>
      </c>
      <c r="O7" s="23">
        <f>'PG&amp;E 2022 DR Allocations'!O7*'PG&amp;E 2022 DR Allocations w.DLF'!$P$4</f>
        <v>6.9143203498811028</v>
      </c>
      <c r="P7" s="48"/>
    </row>
    <row r="8" spans="1:16" ht="16.149999999999999" customHeight="1" x14ac:dyDescent="0.25">
      <c r="A8" s="81"/>
      <c r="B8" s="81"/>
      <c r="C8" s="57" t="s">
        <v>10</v>
      </c>
      <c r="D8" s="23">
        <f>'PG&amp;E 2022 DR Allocations'!D8*'PG&amp;E 2022 DR Allocations w.DLF'!$P$4</f>
        <v>6.9742113730722499</v>
      </c>
      <c r="E8" s="23">
        <f>'PG&amp;E 2022 DR Allocations'!E8*'PG&amp;E 2022 DR Allocations w.DLF'!$P$4</f>
        <v>5.910663162441355</v>
      </c>
      <c r="F8" s="23">
        <f>'PG&amp;E 2022 DR Allocations'!F8*'PG&amp;E 2022 DR Allocations w.DLF'!$P$4</f>
        <v>6.2024447843075325</v>
      </c>
      <c r="G8" s="23">
        <f>'PG&amp;E 2022 DR Allocations'!G8*'PG&amp;E 2022 DR Allocations w.DLF'!$P$4</f>
        <v>8.4213451124299024</v>
      </c>
      <c r="H8" s="23">
        <f>'PG&amp;E 2022 DR Allocations'!H8*'PG&amp;E 2022 DR Allocations w.DLF'!$P$4</f>
        <v>9.6063346352630621</v>
      </c>
      <c r="I8" s="23">
        <f>'PG&amp;E 2022 DR Allocations'!I8*'PG&amp;E 2022 DR Allocations w.DLF'!$P$4</f>
        <v>10.39898234925028</v>
      </c>
      <c r="J8" s="23">
        <f>'PG&amp;E 2022 DR Allocations'!J8*'PG&amp;E 2022 DR Allocations w.DLF'!$P$4</f>
        <v>10.094404329101875</v>
      </c>
      <c r="K8" s="24">
        <f>'PG&amp;E 2022 DR Allocations'!K8*'PG&amp;E 2022 DR Allocations w.DLF'!$P$4</f>
        <v>9.4350868962552124</v>
      </c>
      <c r="L8" s="23">
        <f>'PG&amp;E 2022 DR Allocations'!L8*'PG&amp;E 2022 DR Allocations w.DLF'!$P$4</f>
        <v>9.5984562247324714</v>
      </c>
      <c r="M8" s="23">
        <f>'PG&amp;E 2022 DR Allocations'!M8*'PG&amp;E 2022 DR Allocations w.DLF'!$P$4</f>
        <v>8.8763692590131029</v>
      </c>
      <c r="N8" s="23">
        <f>'PG&amp;E 2022 DR Allocations'!N8*'PG&amp;E 2022 DR Allocations w.DLF'!$P$4</f>
        <v>6.497119587054847</v>
      </c>
      <c r="O8" s="23">
        <f>'PG&amp;E 2022 DR Allocations'!O8*'PG&amp;E 2022 DR Allocations w.DLF'!$P$4</f>
        <v>5.9626008292295012</v>
      </c>
      <c r="P8" s="48"/>
    </row>
    <row r="9" spans="1:16" ht="16.149999999999999" customHeight="1" x14ac:dyDescent="0.25">
      <c r="A9" s="81"/>
      <c r="B9" s="81"/>
      <c r="C9" s="57" t="s">
        <v>11</v>
      </c>
      <c r="D9" s="23">
        <f>'PG&amp;E 2022 DR Allocations'!D9*'PG&amp;E 2022 DR Allocations w.DLF'!$P$4</f>
        <v>0.27068583554327535</v>
      </c>
      <c r="E9" s="23">
        <f>'PG&amp;E 2022 DR Allocations'!E9*'PG&amp;E 2022 DR Allocations w.DLF'!$P$4</f>
        <v>0.27562095118462998</v>
      </c>
      <c r="F9" s="23">
        <f>'PG&amp;E 2022 DR Allocations'!F9*'PG&amp;E 2022 DR Allocations w.DLF'!$P$4</f>
        <v>0.27033181125521666</v>
      </c>
      <c r="G9" s="23">
        <f>'PG&amp;E 2022 DR Allocations'!G9*'PG&amp;E 2022 DR Allocations w.DLF'!$P$4</f>
        <v>0.24277376649081683</v>
      </c>
      <c r="H9" s="23">
        <f>'PG&amp;E 2022 DR Allocations'!H9*'PG&amp;E 2022 DR Allocations w.DLF'!$P$4</f>
        <v>0.24746856134235909</v>
      </c>
      <c r="I9" s="23">
        <f>'PG&amp;E 2022 DR Allocations'!I9*'PG&amp;E 2022 DR Allocations w.DLF'!$P$4</f>
        <v>0.23824456570148494</v>
      </c>
      <c r="J9" s="23">
        <f>'PG&amp;E 2022 DR Allocations'!J9*'PG&amp;E 2022 DR Allocations w.DLF'!$P$4</f>
        <v>0.23595287739932569</v>
      </c>
      <c r="K9" s="24">
        <f>'PG&amp;E 2022 DR Allocations'!K9*'PG&amp;E 2022 DR Allocations w.DLF'!$P$4</f>
        <v>0.23193333662748386</v>
      </c>
      <c r="L9" s="23">
        <f>'PG&amp;E 2022 DR Allocations'!L9*'PG&amp;E 2022 DR Allocations w.DLF'!$P$4</f>
        <v>0.23446411318778987</v>
      </c>
      <c r="M9" s="23">
        <f>'PG&amp;E 2022 DR Allocations'!M9*'PG&amp;E 2022 DR Allocations w.DLF'!$P$4</f>
        <v>0.29097107710540299</v>
      </c>
      <c r="N9" s="23">
        <f>'PG&amp;E 2022 DR Allocations'!N9*'PG&amp;E 2022 DR Allocations w.DLF'!$P$4</f>
        <v>0.2510478202253576</v>
      </c>
      <c r="O9" s="23">
        <f>'PG&amp;E 2022 DR Allocations'!O9*'PG&amp;E 2022 DR Allocations w.DLF'!$P$4</f>
        <v>0.21882006279230101</v>
      </c>
      <c r="P9" s="48"/>
    </row>
    <row r="10" spans="1:16" ht="16.149999999999999" customHeight="1" x14ac:dyDescent="0.25">
      <c r="A10" s="81"/>
      <c r="B10" s="81"/>
      <c r="C10" s="57" t="s">
        <v>12</v>
      </c>
      <c r="D10" s="23">
        <f>'PG&amp;E 2022 DR Allocations'!D10*'PG&amp;E 2022 DR Allocations w.DLF'!$P$4</f>
        <v>38.264876001185044</v>
      </c>
      <c r="E10" s="23">
        <f>'PG&amp;E 2022 DR Allocations'!E10*'PG&amp;E 2022 DR Allocations w.DLF'!$P$4</f>
        <v>39.297226282250968</v>
      </c>
      <c r="F10" s="23">
        <f>'PG&amp;E 2022 DR Allocations'!F10*'PG&amp;E 2022 DR Allocations w.DLF'!$P$4</f>
        <v>41.646284997695972</v>
      </c>
      <c r="G10" s="23">
        <f>'PG&amp;E 2022 DR Allocations'!G10*'PG&amp;E 2022 DR Allocations w.DLF'!$P$4</f>
        <v>43.984481109524573</v>
      </c>
      <c r="H10" s="23">
        <f>'PG&amp;E 2022 DR Allocations'!H10*'PG&amp;E 2022 DR Allocations w.DLF'!$P$4</f>
        <v>45.558182021517041</v>
      </c>
      <c r="I10" s="23">
        <f>'PG&amp;E 2022 DR Allocations'!I10*'PG&amp;E 2022 DR Allocations w.DLF'!$P$4</f>
        <v>46.47186589398158</v>
      </c>
      <c r="J10" s="23">
        <f>'PG&amp;E 2022 DR Allocations'!J10*'PG&amp;E 2022 DR Allocations w.DLF'!$P$4</f>
        <v>46.50864871157215</v>
      </c>
      <c r="K10" s="24">
        <f>'PG&amp;E 2022 DR Allocations'!K10*'PG&amp;E 2022 DR Allocations w.DLF'!$P$4</f>
        <v>46.994032073757147</v>
      </c>
      <c r="L10" s="23">
        <f>'PG&amp;E 2022 DR Allocations'!L10*'PG&amp;E 2022 DR Allocations w.DLF'!$P$4</f>
        <v>45.715171439462267</v>
      </c>
      <c r="M10" s="23">
        <f>'PG&amp;E 2022 DR Allocations'!M10*'PG&amp;E 2022 DR Allocations w.DLF'!$P$4</f>
        <v>42.774195401689603</v>
      </c>
      <c r="N10" s="23">
        <f>'PG&amp;E 2022 DR Allocations'!N10*'PG&amp;E 2022 DR Allocations w.DLF'!$P$4</f>
        <v>43.124206542970676</v>
      </c>
      <c r="O10" s="23">
        <f>'PG&amp;E 2022 DR Allocations'!O10*'PG&amp;E 2022 DR Allocations w.DLF'!$P$4</f>
        <v>41.006902436982003</v>
      </c>
      <c r="P10" s="48"/>
    </row>
    <row r="11" spans="1:16" x14ac:dyDescent="0.25">
      <c r="A11" s="81"/>
      <c r="B11" s="81"/>
      <c r="C11" s="57" t="s">
        <v>13</v>
      </c>
      <c r="D11" s="23">
        <f>'PG&amp;E 2022 DR Allocations'!D11*'PG&amp;E 2022 DR Allocations w.DLF'!$P$4</f>
        <v>2.4206187287871312</v>
      </c>
      <c r="E11" s="23">
        <f>'PG&amp;E 2022 DR Allocations'!E11*'PG&amp;E 2022 DR Allocations w.DLF'!$P$4</f>
        <v>2.3824969390776052</v>
      </c>
      <c r="F11" s="23">
        <f>'PG&amp;E 2022 DR Allocations'!F11*'PG&amp;E 2022 DR Allocations w.DLF'!$P$4</f>
        <v>2.6663012750687116</v>
      </c>
      <c r="G11" s="23">
        <f>'PG&amp;E 2022 DR Allocations'!G11*'PG&amp;E 2022 DR Allocations w.DLF'!$P$4</f>
        <v>2.5445023216178164</v>
      </c>
      <c r="H11" s="23">
        <f>'PG&amp;E 2022 DR Allocations'!H11*'PG&amp;E 2022 DR Allocations w.DLF'!$P$4</f>
        <v>2.468317911840975</v>
      </c>
      <c r="I11" s="23">
        <f>'PG&amp;E 2022 DR Allocations'!I11*'PG&amp;E 2022 DR Allocations w.DLF'!$P$4</f>
        <v>2.8170222492323238</v>
      </c>
      <c r="J11" s="23">
        <f>'PG&amp;E 2022 DR Allocations'!J11*'PG&amp;E 2022 DR Allocations w.DLF'!$P$4</f>
        <v>2.110925384047257</v>
      </c>
      <c r="K11" s="24">
        <f>'PG&amp;E 2022 DR Allocations'!K11*'PG&amp;E 2022 DR Allocations w.DLF'!$P$4</f>
        <v>2.4499205199481895</v>
      </c>
      <c r="L11" s="23">
        <f>'PG&amp;E 2022 DR Allocations'!L11*'PG&amp;E 2022 DR Allocations w.DLF'!$P$4</f>
        <v>2.5605053017549229</v>
      </c>
      <c r="M11" s="23">
        <f>'PG&amp;E 2022 DR Allocations'!M11*'PG&amp;E 2022 DR Allocations w.DLF'!$P$4</f>
        <v>2.7507089772068003</v>
      </c>
      <c r="N11" s="23">
        <f>'PG&amp;E 2022 DR Allocations'!N11*'PG&amp;E 2022 DR Allocations w.DLF'!$P$4</f>
        <v>2.2899828784149125</v>
      </c>
      <c r="O11" s="23">
        <f>'PG&amp;E 2022 DR Allocations'!O11*'PG&amp;E 2022 DR Allocations w.DLF'!$P$4</f>
        <v>2.7345087605358551</v>
      </c>
      <c r="P11" s="48"/>
    </row>
    <row r="12" spans="1:16" x14ac:dyDescent="0.25">
      <c r="A12" s="81"/>
      <c r="B12" s="81"/>
      <c r="C12" s="57" t="s">
        <v>14</v>
      </c>
      <c r="D12" s="23">
        <f>'PG&amp;E 2022 DR Allocations'!D12*'PG&amp;E 2022 DR Allocations w.DLF'!$P$4</f>
        <v>4.8775899990059441</v>
      </c>
      <c r="E12" s="23">
        <f>'PG&amp;E 2022 DR Allocations'!E12*'PG&amp;E 2022 DR Allocations w.DLF'!$P$4</f>
        <v>5.2016865190555528</v>
      </c>
      <c r="F12" s="23">
        <f>'PG&amp;E 2022 DR Allocations'!F12*'PG&amp;E 2022 DR Allocations w.DLF'!$P$4</f>
        <v>5.5100911240514323</v>
      </c>
      <c r="G12" s="23">
        <f>'PG&amp;E 2022 DR Allocations'!G12*'PG&amp;E 2022 DR Allocations w.DLF'!$P$4</f>
        <v>4.5100151184488073</v>
      </c>
      <c r="H12" s="23">
        <f>'PG&amp;E 2022 DR Allocations'!H12*'PG&amp;E 2022 DR Allocations w.DLF'!$P$4</f>
        <v>4.1545667924813952</v>
      </c>
      <c r="I12" s="23">
        <f>'PG&amp;E 2022 DR Allocations'!I12*'PG&amp;E 2022 DR Allocations w.DLF'!$P$4</f>
        <v>4.0645901630692221</v>
      </c>
      <c r="J12" s="23">
        <f>'PG&amp;E 2022 DR Allocations'!J12*'PG&amp;E 2022 DR Allocations w.DLF'!$P$4</f>
        <v>3.9533020958736556</v>
      </c>
      <c r="K12" s="24">
        <f>'PG&amp;E 2022 DR Allocations'!K12*'PG&amp;E 2022 DR Allocations w.DLF'!$P$4</f>
        <v>4.1904246580846589</v>
      </c>
      <c r="L12" s="23">
        <f>'PG&amp;E 2022 DR Allocations'!L12*'PG&amp;E 2022 DR Allocations w.DLF'!$P$4</f>
        <v>3.9146507332101446</v>
      </c>
      <c r="M12" s="23">
        <f>'PG&amp;E 2022 DR Allocations'!M12*'PG&amp;E 2022 DR Allocations w.DLF'!$P$4</f>
        <v>4.7303545783190017</v>
      </c>
      <c r="N12" s="23">
        <f>'PG&amp;E 2022 DR Allocations'!N12*'PG&amp;E 2022 DR Allocations w.DLF'!$P$4</f>
        <v>4.981246215613373</v>
      </c>
      <c r="O12" s="23">
        <f>'PG&amp;E 2022 DR Allocations'!O12*'PG&amp;E 2022 DR Allocations w.DLF'!$P$4</f>
        <v>4.3687924766078599</v>
      </c>
      <c r="P12" s="48"/>
    </row>
    <row r="13" spans="1:16" x14ac:dyDescent="0.25">
      <c r="A13" s="81"/>
      <c r="B13" s="81"/>
      <c r="C13" s="57" t="s">
        <v>15</v>
      </c>
      <c r="D13" s="23">
        <f>'PG&amp;E 2022 DR Allocations'!D13*'PG&amp;E 2022 DR Allocations w.DLF'!$P$4</f>
        <v>3.8164712573736903</v>
      </c>
      <c r="E13" s="23">
        <f>'PG&amp;E 2022 DR Allocations'!E13*'PG&amp;E 2022 DR Allocations w.DLF'!$P$4</f>
        <v>3.3847641097266283</v>
      </c>
      <c r="F13" s="23">
        <f>'PG&amp;E 2022 DR Allocations'!F13*'PG&amp;E 2022 DR Allocations w.DLF'!$P$4</f>
        <v>3.4678560412985244</v>
      </c>
      <c r="G13" s="23">
        <f>'PG&amp;E 2022 DR Allocations'!G13*'PG&amp;E 2022 DR Allocations w.DLF'!$P$4</f>
        <v>3.1928417058495819</v>
      </c>
      <c r="H13" s="23">
        <f>'PG&amp;E 2022 DR Allocations'!H13*'PG&amp;E 2022 DR Allocations w.DLF'!$P$4</f>
        <v>3.4400719073779875</v>
      </c>
      <c r="I13" s="23">
        <f>'PG&amp;E 2022 DR Allocations'!I13*'PG&amp;E 2022 DR Allocations w.DLF'!$P$4</f>
        <v>4.492303739950616</v>
      </c>
      <c r="J13" s="23">
        <f>'PG&amp;E 2022 DR Allocations'!J13*'PG&amp;E 2022 DR Allocations w.DLF'!$P$4</f>
        <v>4.3729325119598785</v>
      </c>
      <c r="K13" s="24">
        <f>'PG&amp;E 2022 DR Allocations'!K13*'PG&amp;E 2022 DR Allocations w.DLF'!$P$4</f>
        <v>5.4617379064564604</v>
      </c>
      <c r="L13" s="23">
        <f>'PG&amp;E 2022 DR Allocations'!L13*'PG&amp;E 2022 DR Allocations w.DLF'!$P$4</f>
        <v>5.947755949717755</v>
      </c>
      <c r="M13" s="23">
        <f>'PG&amp;E 2022 DR Allocations'!M13*'PG&amp;E 2022 DR Allocations w.DLF'!$P$4</f>
        <v>4.8057398155950048</v>
      </c>
      <c r="N13" s="23">
        <f>'PG&amp;E 2022 DR Allocations'!N13*'PG&amp;E 2022 DR Allocations w.DLF'!$P$4</f>
        <v>3.4255116008571869</v>
      </c>
      <c r="O13" s="23">
        <f>'PG&amp;E 2022 DR Allocations'!O13*'PG&amp;E 2022 DR Allocations w.DLF'!$P$4</f>
        <v>3.3615742033682743</v>
      </c>
      <c r="P13" s="48"/>
    </row>
    <row r="14" spans="1:16" x14ac:dyDescent="0.25">
      <c r="A14" s="81"/>
      <c r="B14" s="81"/>
      <c r="C14" s="57" t="s">
        <v>16</v>
      </c>
      <c r="D14" s="23">
        <f>'PG&amp;E 2022 DR Allocations'!D14*'PG&amp;E 2022 DR Allocations w.DLF'!$P$4</f>
        <v>100.76650082123118</v>
      </c>
      <c r="E14" s="23">
        <f>'PG&amp;E 2022 DR Allocations'!E14*'PG&amp;E 2022 DR Allocations w.DLF'!$P$4</f>
        <v>104.48869018650439</v>
      </c>
      <c r="F14" s="23">
        <f>'PG&amp;E 2022 DR Allocations'!F14*'PG&amp;E 2022 DR Allocations w.DLF'!$P$4</f>
        <v>109.90173858104701</v>
      </c>
      <c r="G14" s="23">
        <f>'PG&amp;E 2022 DR Allocations'!G14*'PG&amp;E 2022 DR Allocations w.DLF'!$P$4</f>
        <v>122.83649565375963</v>
      </c>
      <c r="H14" s="23">
        <f>'PG&amp;E 2022 DR Allocations'!H14*'PG&amp;E 2022 DR Allocations w.DLF'!$P$4</f>
        <v>129.54274626207007</v>
      </c>
      <c r="I14" s="23">
        <f>'PG&amp;E 2022 DR Allocations'!I14*'PG&amp;E 2022 DR Allocations w.DLF'!$P$4</f>
        <v>135.50234652077924</v>
      </c>
      <c r="J14" s="23">
        <f>'PG&amp;E 2022 DR Allocations'!J14*'PG&amp;E 2022 DR Allocations w.DLF'!$P$4</f>
        <v>127.42137377660985</v>
      </c>
      <c r="K14" s="24">
        <f>'PG&amp;E 2022 DR Allocations'!K14*'PG&amp;E 2022 DR Allocations w.DLF'!$P$4</f>
        <v>127.22446286045849</v>
      </c>
      <c r="L14" s="23">
        <f>'PG&amp;E 2022 DR Allocations'!L14*'PG&amp;E 2022 DR Allocations w.DLF'!$P$4</f>
        <v>133.82000391436105</v>
      </c>
      <c r="M14" s="23">
        <f>'PG&amp;E 2022 DR Allocations'!M14*'PG&amp;E 2022 DR Allocations w.DLF'!$P$4</f>
        <v>127.87793862547176</v>
      </c>
      <c r="N14" s="23">
        <f>'PG&amp;E 2022 DR Allocations'!N14*'PG&amp;E 2022 DR Allocations w.DLF'!$P$4</f>
        <v>119.47750802669934</v>
      </c>
      <c r="O14" s="23">
        <f>'PG&amp;E 2022 DR Allocations'!O14*'PG&amp;E 2022 DR Allocations w.DLF'!$P$4</f>
        <v>108.68587628643812</v>
      </c>
      <c r="P14" s="48"/>
    </row>
    <row r="15" spans="1:16" x14ac:dyDescent="0.25">
      <c r="A15" s="82"/>
      <c r="B15" s="82"/>
      <c r="C15" s="57" t="s">
        <v>17</v>
      </c>
      <c r="D15" s="47">
        <f>'PG&amp;E 2022 DR Allocations'!D15*'PG&amp;E 2022 DR Allocations w.DLF'!$P$4</f>
        <v>164.25559541153029</v>
      </c>
      <c r="E15" s="47">
        <f>'PG&amp;E 2022 DR Allocations'!E15*'PG&amp;E 2022 DR Allocations w.DLF'!$P$4</f>
        <v>167.00631389756686</v>
      </c>
      <c r="F15" s="47">
        <f>'PG&amp;E 2022 DR Allocations'!F15*'PG&amp;E 2022 DR Allocations w.DLF'!$P$4</f>
        <v>176.24355979520217</v>
      </c>
      <c r="G15" s="47">
        <f>'PG&amp;E 2022 DR Allocations'!G15*'PG&amp;E 2022 DR Allocations w.DLF'!$P$4</f>
        <v>193.46745124597152</v>
      </c>
      <c r="H15" s="47">
        <f>'PG&amp;E 2022 DR Allocations'!H15*'PG&amp;E 2022 DR Allocations w.DLF'!$P$4</f>
        <v>203.79297756894383</v>
      </c>
      <c r="I15" s="47">
        <f>'PG&amp;E 2022 DR Allocations'!I15*'PG&amp;E 2022 DR Allocations w.DLF'!$P$4</f>
        <v>213.39806360316467</v>
      </c>
      <c r="J15" s="47">
        <f>'PG&amp;E 2022 DR Allocations'!J15*'PG&amp;E 2022 DR Allocations w.DLF'!$P$4</f>
        <v>204.57110840013073</v>
      </c>
      <c r="K15" s="46">
        <f>'PG&amp;E 2022 DR Allocations'!K15*'PG&amp;E 2022 DR Allocations w.DLF'!$P$4</f>
        <v>205.51849190156068</v>
      </c>
      <c r="L15" s="47">
        <f>'PG&amp;E 2022 DR Allocations'!L15*'PG&amp;E 2022 DR Allocations w.DLF'!$P$4</f>
        <v>211.05255509439522</v>
      </c>
      <c r="M15" s="47">
        <f>'PG&amp;E 2022 DR Allocations'!M15*'PG&amp;E 2022 DR Allocations w.DLF'!$P$4</f>
        <v>199.10122796728825</v>
      </c>
      <c r="N15" s="47">
        <f>'PG&amp;E 2022 DR Allocations'!N15*'PG&amp;E 2022 DR Allocations w.DLF'!$P$4</f>
        <v>186.92141481777369</v>
      </c>
      <c r="O15" s="47">
        <f>'PG&amp;E 2022 DR Allocations'!O15*'PG&amp;E 2022 DR Allocations w.DLF'!$P$4</f>
        <v>173.25339540583485</v>
      </c>
      <c r="P15" s="48"/>
    </row>
    <row r="16" spans="1:16" x14ac:dyDescent="0.25">
      <c r="A16" s="83" t="s">
        <v>18</v>
      </c>
      <c r="B16" s="83" t="s">
        <v>8</v>
      </c>
      <c r="C16" s="67" t="s">
        <v>9</v>
      </c>
      <c r="D16" s="25">
        <f>'PG&amp;E 2022 DR Allocations'!D16*'PG&amp;E 2022 DR Allocations w.DLF'!$P$4</f>
        <v>0</v>
      </c>
      <c r="E16" s="25">
        <f>'PG&amp;E 2022 DR Allocations'!E16*'PG&amp;E 2022 DR Allocations w.DLF'!$P$4</f>
        <v>0</v>
      </c>
      <c r="F16" s="25">
        <f>'PG&amp;E 2022 DR Allocations'!F16*'PG&amp;E 2022 DR Allocations w.DLF'!$P$4</f>
        <v>0</v>
      </c>
      <c r="G16" s="25">
        <f>'PG&amp;E 2022 DR Allocations'!G16*'PG&amp;E 2022 DR Allocations w.DLF'!$P$4</f>
        <v>0</v>
      </c>
      <c r="H16" s="25">
        <f>'PG&amp;E 2022 DR Allocations'!H16*'PG&amp;E 2022 DR Allocations w.DLF'!$P$4</f>
        <v>4.2335886796875002</v>
      </c>
      <c r="I16" s="25">
        <f>'PG&amp;E 2022 DR Allocations'!I16*'PG&amp;E 2022 DR Allocations w.DLF'!$P$4</f>
        <v>5.1328105068359378</v>
      </c>
      <c r="J16" s="25">
        <f>'PG&amp;E 2022 DR Allocations'!J16*'PG&amp;E 2022 DR Allocations w.DLF'!$P$4</f>
        <v>7.5362555532226558</v>
      </c>
      <c r="K16" s="24">
        <f>'PG&amp;E 2022 DR Allocations'!K16*'PG&amp;E 2022 DR Allocations w.DLF'!$P$4</f>
        <v>8.1279204677734374</v>
      </c>
      <c r="L16" s="25">
        <f>'PG&amp;E 2022 DR Allocations'!L16*'PG&amp;E 2022 DR Allocations w.DLF'!$P$4</f>
        <v>7.4586444101562499</v>
      </c>
      <c r="M16" s="25">
        <f>'PG&amp;E 2022 DR Allocations'!M16*'PG&amp;E 2022 DR Allocations w.DLF'!$P$4</f>
        <v>6.8179449882812495</v>
      </c>
      <c r="N16" s="25">
        <f>'PG&amp;E 2022 DR Allocations'!N16*'PG&amp;E 2022 DR Allocations w.DLF'!$P$4</f>
        <v>0</v>
      </c>
      <c r="O16" s="25">
        <f>'PG&amp;E 2022 DR Allocations'!O16*'PG&amp;E 2022 DR Allocations w.DLF'!$P$4</f>
        <v>0</v>
      </c>
      <c r="P16" s="48"/>
    </row>
    <row r="17" spans="1:15" x14ac:dyDescent="0.25">
      <c r="A17" s="84"/>
      <c r="B17" s="84"/>
      <c r="C17" s="67" t="s">
        <v>10</v>
      </c>
      <c r="D17" s="25">
        <f>'PG&amp;E 2022 DR Allocations'!D17*'PG&amp;E 2022 DR Allocations w.DLF'!$P$4</f>
        <v>0</v>
      </c>
      <c r="E17" s="25">
        <f>'PG&amp;E 2022 DR Allocations'!E17*'PG&amp;E 2022 DR Allocations w.DLF'!$P$4</f>
        <v>0</v>
      </c>
      <c r="F17" s="25">
        <f>'PG&amp;E 2022 DR Allocations'!F17*'PG&amp;E 2022 DR Allocations w.DLF'!$P$4</f>
        <v>0</v>
      </c>
      <c r="G17" s="25">
        <f>'PG&amp;E 2022 DR Allocations'!G17*'PG&amp;E 2022 DR Allocations w.DLF'!$P$4</f>
        <v>0</v>
      </c>
      <c r="H17" s="25">
        <f>'PG&amp;E 2022 DR Allocations'!H17*'PG&amp;E 2022 DR Allocations w.DLF'!$P$4</f>
        <v>5.2831166474609379</v>
      </c>
      <c r="I17" s="25">
        <f>'PG&amp;E 2022 DR Allocations'!I17*'PG&amp;E 2022 DR Allocations w.DLF'!$P$4</f>
        <v>8.2514583085937492</v>
      </c>
      <c r="J17" s="25">
        <f>'PG&amp;E 2022 DR Allocations'!J17*'PG&amp;E 2022 DR Allocations w.DLF'!$P$4</f>
        <v>9.7541619042968737</v>
      </c>
      <c r="K17" s="24">
        <f>'PG&amp;E 2022 DR Allocations'!K17*'PG&amp;E 2022 DR Allocations w.DLF'!$P$4</f>
        <v>10.741565819335937</v>
      </c>
      <c r="L17" s="25">
        <f>'PG&amp;E 2022 DR Allocations'!L17*'PG&amp;E 2022 DR Allocations w.DLF'!$P$4</f>
        <v>10.167832676757811</v>
      </c>
      <c r="M17" s="25">
        <f>'PG&amp;E 2022 DR Allocations'!M17*'PG&amp;E 2022 DR Allocations w.DLF'!$P$4</f>
        <v>8.6433803061523431</v>
      </c>
      <c r="N17" s="25">
        <f>'PG&amp;E 2022 DR Allocations'!N17*'PG&amp;E 2022 DR Allocations w.DLF'!$P$4</f>
        <v>0</v>
      </c>
      <c r="O17" s="25">
        <f>'PG&amp;E 2022 DR Allocations'!O17*'PG&amp;E 2022 DR Allocations w.DLF'!$P$4</f>
        <v>0</v>
      </c>
    </row>
    <row r="18" spans="1:15" x14ac:dyDescent="0.25">
      <c r="A18" s="84"/>
      <c r="B18" s="84"/>
      <c r="C18" s="67" t="s">
        <v>11</v>
      </c>
      <c r="D18" s="25">
        <f>'PG&amp;E 2022 DR Allocations'!D18*'PG&amp;E 2022 DR Allocations w.DLF'!$P$4</f>
        <v>0</v>
      </c>
      <c r="E18" s="25">
        <f>'PG&amp;E 2022 DR Allocations'!E18*'PG&amp;E 2022 DR Allocations w.DLF'!$P$4</f>
        <v>0</v>
      </c>
      <c r="F18" s="25">
        <f>'PG&amp;E 2022 DR Allocations'!F18*'PG&amp;E 2022 DR Allocations w.DLF'!$P$4</f>
        <v>0</v>
      </c>
      <c r="G18" s="25">
        <f>'PG&amp;E 2022 DR Allocations'!G18*'PG&amp;E 2022 DR Allocations w.DLF'!$P$4</f>
        <v>0</v>
      </c>
      <c r="H18" s="25">
        <f>'PG&amp;E 2022 DR Allocations'!H18*'PG&amp;E 2022 DR Allocations w.DLF'!$P$4</f>
        <v>0</v>
      </c>
      <c r="I18" s="25">
        <f>'PG&amp;E 2022 DR Allocations'!I18*'PG&amp;E 2022 DR Allocations w.DLF'!$P$4</f>
        <v>0</v>
      </c>
      <c r="J18" s="25">
        <f>'PG&amp;E 2022 DR Allocations'!J18*'PG&amp;E 2022 DR Allocations w.DLF'!$P$4</f>
        <v>1.9533525883789062</v>
      </c>
      <c r="K18" s="24">
        <f>'PG&amp;E 2022 DR Allocations'!K18*'PG&amp;E 2022 DR Allocations w.DLF'!$P$4</f>
        <v>2.1034782167968751</v>
      </c>
      <c r="L18" s="25">
        <f>'PG&amp;E 2022 DR Allocations'!L18*'PG&amp;E 2022 DR Allocations w.DLF'!$P$4</f>
        <v>1.9533525883789062</v>
      </c>
      <c r="M18" s="25">
        <f>'PG&amp;E 2022 DR Allocations'!M18*'PG&amp;E 2022 DR Allocations w.DLF'!$P$4</f>
        <v>0.72398196923828118</v>
      </c>
      <c r="N18" s="25">
        <f>'PG&amp;E 2022 DR Allocations'!N18*'PG&amp;E 2022 DR Allocations w.DLF'!$P$4</f>
        <v>0</v>
      </c>
      <c r="O18" s="25">
        <f>'PG&amp;E 2022 DR Allocations'!O18*'PG&amp;E 2022 DR Allocations w.DLF'!$P$4</f>
        <v>0</v>
      </c>
    </row>
    <row r="19" spans="1:15" x14ac:dyDescent="0.25">
      <c r="A19" s="84"/>
      <c r="B19" s="84"/>
      <c r="C19" s="67" t="s">
        <v>12</v>
      </c>
      <c r="D19" s="25">
        <f>'PG&amp;E 2022 DR Allocations'!D19*'PG&amp;E 2022 DR Allocations w.DLF'!$P$4</f>
        <v>0</v>
      </c>
      <c r="E19" s="25">
        <f>'PG&amp;E 2022 DR Allocations'!E19*'PG&amp;E 2022 DR Allocations w.DLF'!$P$4</f>
        <v>0</v>
      </c>
      <c r="F19" s="25">
        <f>'PG&amp;E 2022 DR Allocations'!F19*'PG&amp;E 2022 DR Allocations w.DLF'!$P$4</f>
        <v>0</v>
      </c>
      <c r="G19" s="25">
        <f>'PG&amp;E 2022 DR Allocations'!G19*'PG&amp;E 2022 DR Allocations w.DLF'!$P$4</f>
        <v>0</v>
      </c>
      <c r="H19" s="25">
        <f>'PG&amp;E 2022 DR Allocations'!H19*'PG&amp;E 2022 DR Allocations w.DLF'!$P$4</f>
        <v>4.3972819162597601</v>
      </c>
      <c r="I19" s="25">
        <f>'PG&amp;E 2022 DR Allocations'!I19*'PG&amp;E 2022 DR Allocations w.DLF'!$P$4</f>
        <v>6.0594144824218743</v>
      </c>
      <c r="J19" s="25">
        <f>'PG&amp;E 2022 DR Allocations'!J19*'PG&amp;E 2022 DR Allocations w.DLF'!$P$4</f>
        <v>7.5139716694335927</v>
      </c>
      <c r="K19" s="24">
        <f>'PG&amp;E 2022 DR Allocations'!K19*'PG&amp;E 2022 DR Allocations w.DLF'!$P$4</f>
        <v>7.8649773881835934</v>
      </c>
      <c r="L19" s="25">
        <f>'PG&amp;E 2022 DR Allocations'!L19*'PG&amp;E 2022 DR Allocations w.DLF'!$P$4</f>
        <v>7.5139716694335927</v>
      </c>
      <c r="M19" s="25">
        <f>'PG&amp;E 2022 DR Allocations'!M19*'PG&amp;E 2022 DR Allocations w.DLF'!$P$4</f>
        <v>7.0983109775390627</v>
      </c>
      <c r="N19" s="25">
        <f>'PG&amp;E 2022 DR Allocations'!N19*'PG&amp;E 2022 DR Allocations w.DLF'!$P$4</f>
        <v>0</v>
      </c>
      <c r="O19" s="25">
        <f>'PG&amp;E 2022 DR Allocations'!O19*'PG&amp;E 2022 DR Allocations w.DLF'!$P$4</f>
        <v>0</v>
      </c>
    </row>
    <row r="20" spans="1:15" x14ac:dyDescent="0.25">
      <c r="A20" s="84"/>
      <c r="B20" s="84"/>
      <c r="C20" s="67" t="s">
        <v>13</v>
      </c>
      <c r="D20" s="25">
        <f>'PG&amp;E 2022 DR Allocations'!D20*'PG&amp;E 2022 DR Allocations w.DLF'!$P$4</f>
        <v>0</v>
      </c>
      <c r="E20" s="25">
        <f>'PG&amp;E 2022 DR Allocations'!E20*'PG&amp;E 2022 DR Allocations w.DLF'!$P$4</f>
        <v>0</v>
      </c>
      <c r="F20" s="25">
        <f>'PG&amp;E 2022 DR Allocations'!F20*'PG&amp;E 2022 DR Allocations w.DLF'!$P$4</f>
        <v>0</v>
      </c>
      <c r="G20" s="25">
        <f>'PG&amp;E 2022 DR Allocations'!G20*'PG&amp;E 2022 DR Allocations w.DLF'!$P$4</f>
        <v>0</v>
      </c>
      <c r="H20" s="25">
        <f>'PG&amp;E 2022 DR Allocations'!H20*'PG&amp;E 2022 DR Allocations w.DLF'!$P$4</f>
        <v>1.1761475054931614</v>
      </c>
      <c r="I20" s="25">
        <f>'PG&amp;E 2022 DR Allocations'!I20*'PG&amp;E 2022 DR Allocations w.DLF'!$P$4</f>
        <v>1.9131973265380886</v>
      </c>
      <c r="J20" s="25">
        <f>'PG&amp;E 2022 DR Allocations'!J20*'PG&amp;E 2022 DR Allocations w.DLF'!$P$4</f>
        <v>3.1880526027831975</v>
      </c>
      <c r="K20" s="24">
        <f>'PG&amp;E 2022 DR Allocations'!K20*'PG&amp;E 2022 DR Allocations w.DLF'!$P$4</f>
        <v>3.2828541857910101</v>
      </c>
      <c r="L20" s="25">
        <f>'PG&amp;E 2022 DR Allocations'!L20*'PG&amp;E 2022 DR Allocations w.DLF'!$P$4</f>
        <v>3.0818723229980525</v>
      </c>
      <c r="M20" s="25">
        <f>'PG&amp;E 2022 DR Allocations'!M20*'PG&amp;E 2022 DR Allocations w.DLF'!$P$4</f>
        <v>3.0036572407226561</v>
      </c>
      <c r="N20" s="25">
        <f>'PG&amp;E 2022 DR Allocations'!N20*'PG&amp;E 2022 DR Allocations w.DLF'!$P$4</f>
        <v>0</v>
      </c>
      <c r="O20" s="25">
        <f>'PG&amp;E 2022 DR Allocations'!O20*'PG&amp;E 2022 DR Allocations w.DLF'!$P$4</f>
        <v>0</v>
      </c>
    </row>
    <row r="21" spans="1:15" x14ac:dyDescent="0.25">
      <c r="A21" s="84"/>
      <c r="B21" s="84"/>
      <c r="C21" s="67" t="s">
        <v>14</v>
      </c>
      <c r="D21" s="25">
        <f>'PG&amp;E 2022 DR Allocations'!D21*'PG&amp;E 2022 DR Allocations w.DLF'!$P$4</f>
        <v>0</v>
      </c>
      <c r="E21" s="25">
        <f>'PG&amp;E 2022 DR Allocations'!E21*'PG&amp;E 2022 DR Allocations w.DLF'!$P$4</f>
        <v>0</v>
      </c>
      <c r="F21" s="25">
        <f>'PG&amp;E 2022 DR Allocations'!F21*'PG&amp;E 2022 DR Allocations w.DLF'!$P$4</f>
        <v>0</v>
      </c>
      <c r="G21" s="25">
        <f>'PG&amp;E 2022 DR Allocations'!G21*'PG&amp;E 2022 DR Allocations w.DLF'!$P$4</f>
        <v>0</v>
      </c>
      <c r="H21" s="25">
        <f>'PG&amp;E 2022 DR Allocations'!H21*'PG&amp;E 2022 DR Allocations w.DLF'!$P$4</f>
        <v>1.766039034912104</v>
      </c>
      <c r="I21" s="25">
        <f>'PG&amp;E 2022 DR Allocations'!I21*'PG&amp;E 2022 DR Allocations w.DLF'!$P$4</f>
        <v>2.7222882570800726</v>
      </c>
      <c r="J21" s="25">
        <f>'PG&amp;E 2022 DR Allocations'!J21*'PG&amp;E 2022 DR Allocations w.DLF'!$P$4</f>
        <v>3.1216610700683538</v>
      </c>
      <c r="K21" s="24">
        <f>'PG&amp;E 2022 DR Allocations'!K21*'PG&amp;E 2022 DR Allocations w.DLF'!$P$4</f>
        <v>3.2440041557617185</v>
      </c>
      <c r="L21" s="25">
        <f>'PG&amp;E 2022 DR Allocations'!L21*'PG&amp;E 2022 DR Allocations w.DLF'!$P$4</f>
        <v>3.0315126311035101</v>
      </c>
      <c r="M21" s="25">
        <f>'PG&amp;E 2022 DR Allocations'!M21*'PG&amp;E 2022 DR Allocations w.DLF'!$P$4</f>
        <v>2.7787034104003849</v>
      </c>
      <c r="N21" s="25">
        <f>'PG&amp;E 2022 DR Allocations'!N21*'PG&amp;E 2022 DR Allocations w.DLF'!$P$4</f>
        <v>0</v>
      </c>
      <c r="O21" s="25">
        <f>'PG&amp;E 2022 DR Allocations'!O21*'PG&amp;E 2022 DR Allocations w.DLF'!$P$4</f>
        <v>0</v>
      </c>
    </row>
    <row r="22" spans="1:15" x14ac:dyDescent="0.25">
      <c r="A22" s="84"/>
      <c r="B22" s="84"/>
      <c r="C22" s="67" t="s">
        <v>15</v>
      </c>
      <c r="D22" s="25">
        <f>'PG&amp;E 2022 DR Allocations'!D22*'PG&amp;E 2022 DR Allocations w.DLF'!$P$4</f>
        <v>0</v>
      </c>
      <c r="E22" s="25">
        <f>'PG&amp;E 2022 DR Allocations'!E22*'PG&amp;E 2022 DR Allocations w.DLF'!$P$4</f>
        <v>0</v>
      </c>
      <c r="F22" s="25">
        <f>'PG&amp;E 2022 DR Allocations'!F22*'PG&amp;E 2022 DR Allocations w.DLF'!$P$4</f>
        <v>0</v>
      </c>
      <c r="G22" s="25">
        <f>'PG&amp;E 2022 DR Allocations'!G22*'PG&amp;E 2022 DR Allocations w.DLF'!$P$4</f>
        <v>0</v>
      </c>
      <c r="H22" s="25">
        <f>'PG&amp;E 2022 DR Allocations'!H22*'PG&amp;E 2022 DR Allocations w.DLF'!$P$4</f>
        <v>1.3620117387695314</v>
      </c>
      <c r="I22" s="25">
        <f>'PG&amp;E 2022 DR Allocations'!I22*'PG&amp;E 2022 DR Allocations w.DLF'!$P$4</f>
        <v>1.660260488525396</v>
      </c>
      <c r="J22" s="25">
        <f>'PG&amp;E 2022 DR Allocations'!J22*'PG&amp;E 2022 DR Allocations w.DLF'!$P$4</f>
        <v>2.2154730518798802</v>
      </c>
      <c r="K22" s="24">
        <f>'PG&amp;E 2022 DR Allocations'!K22*'PG&amp;E 2022 DR Allocations w.DLF'!$P$4</f>
        <v>2.9649333549804688</v>
      </c>
      <c r="L22" s="25">
        <f>'PG&amp;E 2022 DR Allocations'!L22*'PG&amp;E 2022 DR Allocations w.DLF'!$P$4</f>
        <v>2.5993800664062499</v>
      </c>
      <c r="M22" s="25">
        <f>'PG&amp;E 2022 DR Allocations'!M22*'PG&amp;E 2022 DR Allocations w.DLF'!$P$4</f>
        <v>1.7619671990966823</v>
      </c>
      <c r="N22" s="25">
        <f>'PG&amp;E 2022 DR Allocations'!N22*'PG&amp;E 2022 DR Allocations w.DLF'!$P$4</f>
        <v>0</v>
      </c>
      <c r="O22" s="25">
        <f>'PG&amp;E 2022 DR Allocations'!O22*'PG&amp;E 2022 DR Allocations w.DLF'!$P$4</f>
        <v>0</v>
      </c>
    </row>
    <row r="23" spans="1:15" x14ac:dyDescent="0.25">
      <c r="A23" s="84"/>
      <c r="B23" s="84"/>
      <c r="C23" s="67" t="s">
        <v>16</v>
      </c>
      <c r="D23" s="25">
        <f>'PG&amp;E 2022 DR Allocations'!D23*'PG&amp;E 2022 DR Allocations w.DLF'!$P$4</f>
        <v>0</v>
      </c>
      <c r="E23" s="25">
        <f>'PG&amp;E 2022 DR Allocations'!E23*'PG&amp;E 2022 DR Allocations w.DLF'!$P$4</f>
        <v>0</v>
      </c>
      <c r="F23" s="25">
        <f>'PG&amp;E 2022 DR Allocations'!F23*'PG&amp;E 2022 DR Allocations w.DLF'!$P$4</f>
        <v>0</v>
      </c>
      <c r="G23" s="25">
        <f>'PG&amp;E 2022 DR Allocations'!G23*'PG&amp;E 2022 DR Allocations w.DLF'!$P$4</f>
        <v>0</v>
      </c>
      <c r="H23" s="25">
        <f>'PG&amp;E 2022 DR Allocations'!H23*'PG&amp;E 2022 DR Allocations w.DLF'!$P$4</f>
        <v>4.8650284145507809</v>
      </c>
      <c r="I23" s="25">
        <f>'PG&amp;E 2022 DR Allocations'!I23*'PG&amp;E 2022 DR Allocations w.DLF'!$P$4</f>
        <v>7.1923605156249995</v>
      </c>
      <c r="J23" s="25">
        <f>'PG&amp;E 2022 DR Allocations'!J23*'PG&amp;E 2022 DR Allocations w.DLF'!$P$4</f>
        <v>9.9459055058593755</v>
      </c>
      <c r="K23" s="24">
        <f>'PG&amp;E 2022 DR Allocations'!K23*'PG&amp;E 2022 DR Allocations w.DLF'!$P$4</f>
        <v>10.715843097656249</v>
      </c>
      <c r="L23" s="25">
        <f>'PG&amp;E 2022 DR Allocations'!L23*'PG&amp;E 2022 DR Allocations w.DLF'!$P$4</f>
        <v>8.7404996230468743</v>
      </c>
      <c r="M23" s="25">
        <f>'PG&amp;E 2022 DR Allocations'!M23*'PG&amp;E 2022 DR Allocations w.DLF'!$P$4</f>
        <v>8.866733362792969</v>
      </c>
      <c r="N23" s="25">
        <f>'PG&amp;E 2022 DR Allocations'!N23*'PG&amp;E 2022 DR Allocations w.DLF'!$P$4</f>
        <v>0</v>
      </c>
      <c r="O23" s="25">
        <f>'PG&amp;E 2022 DR Allocations'!O23*'PG&amp;E 2022 DR Allocations w.DLF'!$P$4</f>
        <v>0</v>
      </c>
    </row>
    <row r="24" spans="1:15" x14ac:dyDescent="0.25">
      <c r="A24" s="85"/>
      <c r="B24" s="85"/>
      <c r="C24" s="67" t="s">
        <v>17</v>
      </c>
      <c r="D24" s="45">
        <f>'PG&amp;E 2022 DR Allocations'!D24*'PG&amp;E 2022 DR Allocations w.DLF'!$P$4</f>
        <v>0</v>
      </c>
      <c r="E24" s="45">
        <f>'PG&amp;E 2022 DR Allocations'!E24*'PG&amp;E 2022 DR Allocations w.DLF'!$P$4</f>
        <v>0</v>
      </c>
      <c r="F24" s="45">
        <f>'PG&amp;E 2022 DR Allocations'!F24*'PG&amp;E 2022 DR Allocations w.DLF'!$P$4</f>
        <v>0</v>
      </c>
      <c r="G24" s="45">
        <f>'PG&amp;E 2022 DR Allocations'!G24*'PG&amp;E 2022 DR Allocations w.DLF'!$P$4</f>
        <v>0</v>
      </c>
      <c r="H24" s="45">
        <f>'PG&amp;E 2022 DR Allocations'!H24*'PG&amp;E 2022 DR Allocations w.DLF'!$P$4</f>
        <v>23.083213267578124</v>
      </c>
      <c r="I24" s="45">
        <f>'PG&amp;E 2022 DR Allocations'!I24*'PG&amp;E 2022 DR Allocations w.DLF'!$P$4</f>
        <v>32.931790019531249</v>
      </c>
      <c r="J24" s="45">
        <f>'PG&amp;E 2022 DR Allocations'!J24*'PG&amp;E 2022 DR Allocations w.DLF'!$P$4</f>
        <v>45.228834347656253</v>
      </c>
      <c r="K24" s="46">
        <f>'PG&amp;E 2022 DR Allocations'!K24*'PG&amp;E 2022 DR Allocations w.DLF'!$P$4</f>
        <v>49.0455758828125</v>
      </c>
      <c r="L24" s="45">
        <f>'PG&amp;E 2022 DR Allocations'!L24*'PG&amp;E 2022 DR Allocations w.DLF'!$P$4</f>
        <v>44.547065988281247</v>
      </c>
      <c r="M24" s="45">
        <f>'PG&amp;E 2022 DR Allocations'!M24*'PG&amp;E 2022 DR Allocations w.DLF'!$P$4</f>
        <v>39.694679320312503</v>
      </c>
      <c r="N24" s="45">
        <f>'PG&amp;E 2022 DR Allocations'!N24*'PG&amp;E 2022 DR Allocations w.DLF'!$P$4</f>
        <v>0</v>
      </c>
      <c r="O24" s="45">
        <f>'PG&amp;E 2022 DR Allocations'!O24*'PG&amp;E 2022 DR Allocations w.DLF'!$P$4</f>
        <v>0</v>
      </c>
    </row>
    <row r="25" spans="1:15" x14ac:dyDescent="0.25">
      <c r="A25" s="80" t="s">
        <v>19</v>
      </c>
      <c r="B25" s="80" t="s">
        <v>8</v>
      </c>
      <c r="C25" s="5" t="s">
        <v>9</v>
      </c>
      <c r="D25" s="23">
        <f>'PG&amp;E 2022 DR Allocations'!D25*'PG&amp;E 2022 DR Allocations w.DLF'!$P$4</f>
        <v>0</v>
      </c>
      <c r="E25" s="23">
        <f>'PG&amp;E 2022 DR Allocations'!E25*'PG&amp;E 2022 DR Allocations w.DLF'!$P$4</f>
        <v>0</v>
      </c>
      <c r="F25" s="23">
        <f>'PG&amp;E 2022 DR Allocations'!F25*'PG&amp;E 2022 DR Allocations w.DLF'!$P$4</f>
        <v>0</v>
      </c>
      <c r="G25" s="23">
        <f>'PG&amp;E 2022 DR Allocations'!G25*'PG&amp;E 2022 DR Allocations w.DLF'!$P$4</f>
        <v>0</v>
      </c>
      <c r="H25" s="23">
        <f>'PG&amp;E 2022 DR Allocations'!H25*'PG&amp;E 2022 DR Allocations w.DLF'!$P$4</f>
        <v>0</v>
      </c>
      <c r="I25" s="23">
        <f>'PG&amp;E 2022 DR Allocations'!I25*'PG&amp;E 2022 DR Allocations w.DLF'!$P$4</f>
        <v>2.2932455578613338</v>
      </c>
      <c r="J25" s="23">
        <f>'PG&amp;E 2022 DR Allocations'!J25*'PG&amp;E 2022 DR Allocations w.DLF'!$P$4</f>
        <v>3.6639687514648438</v>
      </c>
      <c r="K25" s="24">
        <f>'PG&amp;E 2022 DR Allocations'!K25*'PG&amp;E 2022 DR Allocations w.DLF'!$P$4</f>
        <v>3.6682715839843749</v>
      </c>
      <c r="L25" s="23">
        <f>'PG&amp;E 2022 DR Allocations'!L25*'PG&amp;E 2022 DR Allocations w.DLF'!$P$4</f>
        <v>2.2927913312988335</v>
      </c>
      <c r="M25" s="23">
        <f>'PG&amp;E 2022 DR Allocations'!M25*'PG&amp;E 2022 DR Allocations w.DLF'!$P$4</f>
        <v>2.2875961149902286</v>
      </c>
      <c r="N25" s="23">
        <f>'PG&amp;E 2022 DR Allocations'!N25*'PG&amp;E 2022 DR Allocations w.DLF'!$P$4</f>
        <v>0</v>
      </c>
      <c r="O25" s="23">
        <f>'PG&amp;E 2022 DR Allocations'!O25*'PG&amp;E 2022 DR Allocations w.DLF'!$P$4</f>
        <v>0</v>
      </c>
    </row>
    <row r="26" spans="1:15" x14ac:dyDescent="0.25">
      <c r="A26" s="81"/>
      <c r="B26" s="81"/>
      <c r="C26" s="5" t="s">
        <v>10</v>
      </c>
      <c r="D26" s="23">
        <f>'PG&amp;E 2022 DR Allocations'!D26*'PG&amp;E 2022 DR Allocations w.DLF'!$P$4</f>
        <v>0</v>
      </c>
      <c r="E26" s="23">
        <f>'PG&amp;E 2022 DR Allocations'!E26*'PG&amp;E 2022 DR Allocations w.DLF'!$P$4</f>
        <v>0</v>
      </c>
      <c r="F26" s="23">
        <f>'PG&amp;E 2022 DR Allocations'!F26*'PG&amp;E 2022 DR Allocations w.DLF'!$P$4</f>
        <v>0</v>
      </c>
      <c r="G26" s="23">
        <f>'PG&amp;E 2022 DR Allocations'!G26*'PG&amp;E 2022 DR Allocations w.DLF'!$P$4</f>
        <v>0</v>
      </c>
      <c r="H26" s="23">
        <f>'PG&amp;E 2022 DR Allocations'!H26*'PG&amp;E 2022 DR Allocations w.DLF'!$P$4</f>
        <v>0</v>
      </c>
      <c r="I26" s="23">
        <f>'PG&amp;E 2022 DR Allocations'!I26*'PG&amp;E 2022 DR Allocations w.DLF'!$P$4</f>
        <v>0</v>
      </c>
      <c r="J26" s="23">
        <f>'PG&amp;E 2022 DR Allocations'!J26*'PG&amp;E 2022 DR Allocations w.DLF'!$P$4</f>
        <v>0</v>
      </c>
      <c r="K26" s="24">
        <f>'PG&amp;E 2022 DR Allocations'!K26*'PG&amp;E 2022 DR Allocations w.DLF'!$P$4</f>
        <v>0</v>
      </c>
      <c r="L26" s="23">
        <f>'PG&amp;E 2022 DR Allocations'!L26*'PG&amp;E 2022 DR Allocations w.DLF'!$P$4</f>
        <v>0</v>
      </c>
      <c r="M26" s="23">
        <f>'PG&amp;E 2022 DR Allocations'!M26*'PG&amp;E 2022 DR Allocations w.DLF'!$P$4</f>
        <v>0</v>
      </c>
      <c r="N26" s="23">
        <f>'PG&amp;E 2022 DR Allocations'!N26*'PG&amp;E 2022 DR Allocations w.DLF'!$P$4</f>
        <v>0</v>
      </c>
      <c r="O26" s="23">
        <f>'PG&amp;E 2022 DR Allocations'!O26*'PG&amp;E 2022 DR Allocations w.DLF'!$P$4</f>
        <v>0</v>
      </c>
    </row>
    <row r="27" spans="1:15" x14ac:dyDescent="0.25">
      <c r="A27" s="81"/>
      <c r="B27" s="81"/>
      <c r="C27" s="5" t="s">
        <v>11</v>
      </c>
      <c r="D27" s="23">
        <f>'PG&amp;E 2022 DR Allocations'!D27*'PG&amp;E 2022 DR Allocations w.DLF'!$P$4</f>
        <v>0</v>
      </c>
      <c r="E27" s="23">
        <f>'PG&amp;E 2022 DR Allocations'!E27*'PG&amp;E 2022 DR Allocations w.DLF'!$P$4</f>
        <v>0</v>
      </c>
      <c r="F27" s="23">
        <f>'PG&amp;E 2022 DR Allocations'!F27*'PG&amp;E 2022 DR Allocations w.DLF'!$P$4</f>
        <v>0</v>
      </c>
      <c r="G27" s="23">
        <f>'PG&amp;E 2022 DR Allocations'!G27*'PG&amp;E 2022 DR Allocations w.DLF'!$P$4</f>
        <v>0</v>
      </c>
      <c r="H27" s="23">
        <f>'PG&amp;E 2022 DR Allocations'!H27*'PG&amp;E 2022 DR Allocations w.DLF'!$P$4</f>
        <v>0</v>
      </c>
      <c r="I27" s="23">
        <f>'PG&amp;E 2022 DR Allocations'!I27*'PG&amp;E 2022 DR Allocations w.DLF'!$P$4</f>
        <v>0</v>
      </c>
      <c r="J27" s="23">
        <f>'PG&amp;E 2022 DR Allocations'!J27*'PG&amp;E 2022 DR Allocations w.DLF'!$P$4</f>
        <v>0</v>
      </c>
      <c r="K27" s="24">
        <f>'PG&amp;E 2022 DR Allocations'!K27*'PG&amp;E 2022 DR Allocations w.DLF'!$P$4</f>
        <v>0</v>
      </c>
      <c r="L27" s="23">
        <f>'PG&amp;E 2022 DR Allocations'!L27*'PG&amp;E 2022 DR Allocations w.DLF'!$P$4</f>
        <v>0</v>
      </c>
      <c r="M27" s="23">
        <f>'PG&amp;E 2022 DR Allocations'!M27*'PG&amp;E 2022 DR Allocations w.DLF'!$P$4</f>
        <v>0</v>
      </c>
      <c r="N27" s="23">
        <f>'PG&amp;E 2022 DR Allocations'!N27*'PG&amp;E 2022 DR Allocations w.DLF'!$P$4</f>
        <v>0</v>
      </c>
      <c r="O27" s="23">
        <f>'PG&amp;E 2022 DR Allocations'!O27*'PG&amp;E 2022 DR Allocations w.DLF'!$P$4</f>
        <v>0</v>
      </c>
    </row>
    <row r="28" spans="1:15" x14ac:dyDescent="0.25">
      <c r="A28" s="81"/>
      <c r="B28" s="81"/>
      <c r="C28" s="5" t="s">
        <v>12</v>
      </c>
      <c r="D28" s="23">
        <f>'PG&amp;E 2022 DR Allocations'!D28*'PG&amp;E 2022 DR Allocations w.DLF'!$P$4</f>
        <v>0</v>
      </c>
      <c r="E28" s="23">
        <f>'PG&amp;E 2022 DR Allocations'!E28*'PG&amp;E 2022 DR Allocations w.DLF'!$P$4</f>
        <v>0</v>
      </c>
      <c r="F28" s="23">
        <f>'PG&amp;E 2022 DR Allocations'!F28*'PG&amp;E 2022 DR Allocations w.DLF'!$P$4</f>
        <v>0</v>
      </c>
      <c r="G28" s="23">
        <f>'PG&amp;E 2022 DR Allocations'!G28*'PG&amp;E 2022 DR Allocations w.DLF'!$P$4</f>
        <v>0</v>
      </c>
      <c r="H28" s="23">
        <f>'PG&amp;E 2022 DR Allocations'!H28*'PG&amp;E 2022 DR Allocations w.DLF'!$P$4</f>
        <v>0</v>
      </c>
      <c r="I28" s="23">
        <f>'PG&amp;E 2022 DR Allocations'!I28*'PG&amp;E 2022 DR Allocations w.DLF'!$P$4</f>
        <v>0</v>
      </c>
      <c r="J28" s="23">
        <f>'PG&amp;E 2022 DR Allocations'!J28*'PG&amp;E 2022 DR Allocations w.DLF'!$P$4</f>
        <v>0</v>
      </c>
      <c r="K28" s="24">
        <f>'PG&amp;E 2022 DR Allocations'!K28*'PG&amp;E 2022 DR Allocations w.DLF'!$P$4</f>
        <v>0</v>
      </c>
      <c r="L28" s="23">
        <f>'PG&amp;E 2022 DR Allocations'!L28*'PG&amp;E 2022 DR Allocations w.DLF'!$P$4</f>
        <v>0</v>
      </c>
      <c r="M28" s="23">
        <f>'PG&amp;E 2022 DR Allocations'!M28*'PG&amp;E 2022 DR Allocations w.DLF'!$P$4</f>
        <v>0</v>
      </c>
      <c r="N28" s="23">
        <f>'PG&amp;E 2022 DR Allocations'!N28*'PG&amp;E 2022 DR Allocations w.DLF'!$P$4</f>
        <v>0</v>
      </c>
      <c r="O28" s="23">
        <f>'PG&amp;E 2022 DR Allocations'!O28*'PG&amp;E 2022 DR Allocations w.DLF'!$P$4</f>
        <v>0</v>
      </c>
    </row>
    <row r="29" spans="1:15" x14ac:dyDescent="0.25">
      <c r="A29" s="81"/>
      <c r="B29" s="81"/>
      <c r="C29" s="5" t="s">
        <v>13</v>
      </c>
      <c r="D29" s="23">
        <f>'PG&amp;E 2022 DR Allocations'!D29*'PG&amp;E 2022 DR Allocations w.DLF'!$P$4</f>
        <v>0</v>
      </c>
      <c r="E29" s="23">
        <f>'PG&amp;E 2022 DR Allocations'!E29*'PG&amp;E 2022 DR Allocations w.DLF'!$P$4</f>
        <v>0</v>
      </c>
      <c r="F29" s="23">
        <f>'PG&amp;E 2022 DR Allocations'!F29*'PG&amp;E 2022 DR Allocations w.DLF'!$P$4</f>
        <v>0</v>
      </c>
      <c r="G29" s="23">
        <f>'PG&amp;E 2022 DR Allocations'!G29*'PG&amp;E 2022 DR Allocations w.DLF'!$P$4</f>
        <v>0</v>
      </c>
      <c r="H29" s="23">
        <f>'PG&amp;E 2022 DR Allocations'!H29*'PG&amp;E 2022 DR Allocations w.DLF'!$P$4</f>
        <v>0</v>
      </c>
      <c r="I29" s="23">
        <f>'PG&amp;E 2022 DR Allocations'!I29*'PG&amp;E 2022 DR Allocations w.DLF'!$P$4</f>
        <v>0</v>
      </c>
      <c r="J29" s="23">
        <f>'PG&amp;E 2022 DR Allocations'!J29*'PG&amp;E 2022 DR Allocations w.DLF'!$P$4</f>
        <v>0</v>
      </c>
      <c r="K29" s="24">
        <f>'PG&amp;E 2022 DR Allocations'!K29*'PG&amp;E 2022 DR Allocations w.DLF'!$P$4</f>
        <v>0</v>
      </c>
      <c r="L29" s="23">
        <f>'PG&amp;E 2022 DR Allocations'!L29*'PG&amp;E 2022 DR Allocations w.DLF'!$P$4</f>
        <v>0</v>
      </c>
      <c r="M29" s="23">
        <f>'PG&amp;E 2022 DR Allocations'!M29*'PG&amp;E 2022 DR Allocations w.DLF'!$P$4</f>
        <v>0</v>
      </c>
      <c r="N29" s="23">
        <f>'PG&amp;E 2022 DR Allocations'!N29*'PG&amp;E 2022 DR Allocations w.DLF'!$P$4</f>
        <v>0</v>
      </c>
      <c r="O29" s="23">
        <f>'PG&amp;E 2022 DR Allocations'!O29*'PG&amp;E 2022 DR Allocations w.DLF'!$P$4</f>
        <v>0</v>
      </c>
    </row>
    <row r="30" spans="1:15" ht="16.149999999999999" customHeight="1" x14ac:dyDescent="0.25">
      <c r="A30" s="81"/>
      <c r="B30" s="81"/>
      <c r="C30" s="5" t="s">
        <v>14</v>
      </c>
      <c r="D30" s="23">
        <f>'PG&amp;E 2022 DR Allocations'!D30*'PG&amp;E 2022 DR Allocations w.DLF'!$P$4</f>
        <v>0</v>
      </c>
      <c r="E30" s="23">
        <f>'PG&amp;E 2022 DR Allocations'!E30*'PG&amp;E 2022 DR Allocations w.DLF'!$P$4</f>
        <v>0</v>
      </c>
      <c r="F30" s="23">
        <f>'PG&amp;E 2022 DR Allocations'!F30*'PG&amp;E 2022 DR Allocations w.DLF'!$P$4</f>
        <v>0</v>
      </c>
      <c r="G30" s="23">
        <f>'PG&amp;E 2022 DR Allocations'!G30*'PG&amp;E 2022 DR Allocations w.DLF'!$P$4</f>
        <v>0</v>
      </c>
      <c r="H30" s="23">
        <f>'PG&amp;E 2022 DR Allocations'!H30*'PG&amp;E 2022 DR Allocations w.DLF'!$P$4</f>
        <v>0</v>
      </c>
      <c r="I30" s="23">
        <f>'PG&amp;E 2022 DR Allocations'!I30*'PG&amp;E 2022 DR Allocations w.DLF'!$P$4</f>
        <v>0</v>
      </c>
      <c r="J30" s="23">
        <f>'PG&amp;E 2022 DR Allocations'!J30*'PG&amp;E 2022 DR Allocations w.DLF'!$P$4</f>
        <v>0</v>
      </c>
      <c r="K30" s="24">
        <f>'PG&amp;E 2022 DR Allocations'!K30*'PG&amp;E 2022 DR Allocations w.DLF'!$P$4</f>
        <v>0</v>
      </c>
      <c r="L30" s="23">
        <f>'PG&amp;E 2022 DR Allocations'!L30*'PG&amp;E 2022 DR Allocations w.DLF'!$P$4</f>
        <v>0</v>
      </c>
      <c r="M30" s="23">
        <f>'PG&amp;E 2022 DR Allocations'!M30*'PG&amp;E 2022 DR Allocations w.DLF'!$P$4</f>
        <v>0</v>
      </c>
      <c r="N30" s="23">
        <f>'PG&amp;E 2022 DR Allocations'!N30*'PG&amp;E 2022 DR Allocations w.DLF'!$P$4</f>
        <v>0</v>
      </c>
      <c r="O30" s="23">
        <f>'PG&amp;E 2022 DR Allocations'!O30*'PG&amp;E 2022 DR Allocations w.DLF'!$P$4</f>
        <v>0</v>
      </c>
    </row>
    <row r="31" spans="1:15" ht="16.149999999999999" customHeight="1" x14ac:dyDescent="0.25">
      <c r="A31" s="81"/>
      <c r="B31" s="81"/>
      <c r="C31" s="5" t="s">
        <v>15</v>
      </c>
      <c r="D31" s="23">
        <f>'PG&amp;E 2022 DR Allocations'!D31*'PG&amp;E 2022 DR Allocations w.DLF'!$P$4</f>
        <v>0</v>
      </c>
      <c r="E31" s="23">
        <f>'PG&amp;E 2022 DR Allocations'!E31*'PG&amp;E 2022 DR Allocations w.DLF'!$P$4</f>
        <v>0</v>
      </c>
      <c r="F31" s="23">
        <f>'PG&amp;E 2022 DR Allocations'!F31*'PG&amp;E 2022 DR Allocations w.DLF'!$P$4</f>
        <v>0</v>
      </c>
      <c r="G31" s="23">
        <f>'PG&amp;E 2022 DR Allocations'!G31*'PG&amp;E 2022 DR Allocations w.DLF'!$P$4</f>
        <v>0</v>
      </c>
      <c r="H31" s="23">
        <f>'PG&amp;E 2022 DR Allocations'!H31*'PG&amp;E 2022 DR Allocations w.DLF'!$P$4</f>
        <v>0</v>
      </c>
      <c r="I31" s="23">
        <f>'PG&amp;E 2022 DR Allocations'!I31*'PG&amp;E 2022 DR Allocations w.DLF'!$P$4</f>
        <v>0</v>
      </c>
      <c r="J31" s="23">
        <f>'PG&amp;E 2022 DR Allocations'!J31*'PG&amp;E 2022 DR Allocations w.DLF'!$P$4</f>
        <v>0</v>
      </c>
      <c r="K31" s="24">
        <f>'PG&amp;E 2022 DR Allocations'!K31*'PG&amp;E 2022 DR Allocations w.DLF'!$P$4</f>
        <v>0</v>
      </c>
      <c r="L31" s="23">
        <f>'PG&amp;E 2022 DR Allocations'!L31*'PG&amp;E 2022 DR Allocations w.DLF'!$P$4</f>
        <v>0</v>
      </c>
      <c r="M31" s="23">
        <f>'PG&amp;E 2022 DR Allocations'!M31*'PG&amp;E 2022 DR Allocations w.DLF'!$P$4</f>
        <v>0</v>
      </c>
      <c r="N31" s="23">
        <f>'PG&amp;E 2022 DR Allocations'!N31*'PG&amp;E 2022 DR Allocations w.DLF'!$P$4</f>
        <v>0</v>
      </c>
      <c r="O31" s="23">
        <f>'PG&amp;E 2022 DR Allocations'!O31*'PG&amp;E 2022 DR Allocations w.DLF'!$P$4</f>
        <v>0</v>
      </c>
    </row>
    <row r="32" spans="1:15" ht="16.149999999999999" customHeight="1" x14ac:dyDescent="0.25">
      <c r="A32" s="81"/>
      <c r="B32" s="81"/>
      <c r="C32" s="5" t="s">
        <v>16</v>
      </c>
      <c r="D32" s="23">
        <f>'PG&amp;E 2022 DR Allocations'!D32*'PG&amp;E 2022 DR Allocations w.DLF'!$P$4</f>
        <v>0</v>
      </c>
      <c r="E32" s="23">
        <f>'PG&amp;E 2022 DR Allocations'!E32*'PG&amp;E 2022 DR Allocations w.DLF'!$P$4</f>
        <v>0</v>
      </c>
      <c r="F32" s="23">
        <f>'PG&amp;E 2022 DR Allocations'!F32*'PG&amp;E 2022 DR Allocations w.DLF'!$P$4</f>
        <v>0</v>
      </c>
      <c r="G32" s="23">
        <f>'PG&amp;E 2022 DR Allocations'!G32*'PG&amp;E 2022 DR Allocations w.DLF'!$P$4</f>
        <v>0</v>
      </c>
      <c r="H32" s="23">
        <f>'PG&amp;E 2022 DR Allocations'!H32*'PG&amp;E 2022 DR Allocations w.DLF'!$P$4</f>
        <v>0</v>
      </c>
      <c r="I32" s="23">
        <f>'PG&amp;E 2022 DR Allocations'!I32*'PG&amp;E 2022 DR Allocations w.DLF'!$P$4</f>
        <v>1.0568871210327151</v>
      </c>
      <c r="J32" s="23">
        <f>'PG&amp;E 2022 DR Allocations'!J32*'PG&amp;E 2022 DR Allocations w.DLF'!$P$4</f>
        <v>1.6976842310790987</v>
      </c>
      <c r="K32" s="24">
        <f>'PG&amp;E 2022 DR Allocations'!K32*'PG&amp;E 2022 DR Allocations w.DLF'!$P$4</f>
        <v>1.6875282768554689</v>
      </c>
      <c r="L32" s="23">
        <f>'PG&amp;E 2022 DR Allocations'!L32*'PG&amp;E 2022 DR Allocations w.DLF'!$P$4</f>
        <v>1.0546645979614255</v>
      </c>
      <c r="M32" s="23">
        <f>'PG&amp;E 2022 DR Allocations'!M32*'PG&amp;E 2022 DR Allocations w.DLF'!$P$4</f>
        <v>1.0546645979614255</v>
      </c>
      <c r="N32" s="23">
        <f>'PG&amp;E 2022 DR Allocations'!N32*'PG&amp;E 2022 DR Allocations w.DLF'!$P$4</f>
        <v>0</v>
      </c>
      <c r="O32" s="23">
        <f>'PG&amp;E 2022 DR Allocations'!O32*'PG&amp;E 2022 DR Allocations w.DLF'!$P$4</f>
        <v>0</v>
      </c>
    </row>
    <row r="33" spans="1:15" ht="16.149999999999999" customHeight="1" x14ac:dyDescent="0.25">
      <c r="A33" s="82"/>
      <c r="B33" s="82"/>
      <c r="C33" s="5" t="s">
        <v>17</v>
      </c>
      <c r="D33" s="47">
        <f>'PG&amp;E 2022 DR Allocations'!D33*'PG&amp;E 2022 DR Allocations w.DLF'!$P$4</f>
        <v>0</v>
      </c>
      <c r="E33" s="47">
        <f>'PG&amp;E 2022 DR Allocations'!E33*'PG&amp;E 2022 DR Allocations w.DLF'!$P$4</f>
        <v>0</v>
      </c>
      <c r="F33" s="47">
        <f>'PG&amp;E 2022 DR Allocations'!F33*'PG&amp;E 2022 DR Allocations w.DLF'!$P$4</f>
        <v>0</v>
      </c>
      <c r="G33" s="47">
        <f>'PG&amp;E 2022 DR Allocations'!G33*'PG&amp;E 2022 DR Allocations w.DLF'!$P$4</f>
        <v>0</v>
      </c>
      <c r="H33" s="47">
        <f>'PG&amp;E 2022 DR Allocations'!H33*'PG&amp;E 2022 DR Allocations w.DLF'!$P$4</f>
        <v>0</v>
      </c>
      <c r="I33" s="47">
        <f>'PG&amp;E 2022 DR Allocations'!I33*'PG&amp;E 2022 DR Allocations w.DLF'!$P$4</f>
        <v>3.3501327458496037</v>
      </c>
      <c r="J33" s="47">
        <f>'PG&amp;E 2022 DR Allocations'!J33*'PG&amp;E 2022 DR Allocations w.DLF'!$P$4</f>
        <v>5.3616528486328123</v>
      </c>
      <c r="K33" s="46">
        <f>'PG&amp;E 2022 DR Allocations'!K33*'PG&amp;E 2022 DR Allocations w.DLF'!$P$4</f>
        <v>5.3557998608398441</v>
      </c>
      <c r="L33" s="47">
        <f>'PG&amp;E 2022 DR Allocations'!L33*'PG&amp;E 2022 DR Allocations w.DLF'!$P$4</f>
        <v>3.3474561301269588</v>
      </c>
      <c r="M33" s="47">
        <f>'PG&amp;E 2022 DR Allocations'!M33*'PG&amp;E 2022 DR Allocations w.DLF'!$P$4</f>
        <v>3.3422606459960935</v>
      </c>
      <c r="N33" s="47">
        <f>'PG&amp;E 2022 DR Allocations'!N33*'PG&amp;E 2022 DR Allocations w.DLF'!$P$4</f>
        <v>0</v>
      </c>
      <c r="O33" s="47">
        <f>'PG&amp;E 2022 DR Allocations'!O33*'PG&amp;E 2022 DR Allocations w.DLF'!$P$4</f>
        <v>0</v>
      </c>
    </row>
    <row r="34" spans="1:15" ht="16.149999999999999" customHeight="1" x14ac:dyDescent="0.25">
      <c r="A34" s="83" t="s">
        <v>20</v>
      </c>
      <c r="B34" s="83" t="s">
        <v>8</v>
      </c>
      <c r="C34" s="67" t="s">
        <v>9</v>
      </c>
      <c r="D34" s="25">
        <f>'PG&amp;E 2022 DR Allocations'!D34*'PG&amp;E 2022 DR Allocations w.DLF'!$P$4</f>
        <v>0</v>
      </c>
      <c r="E34" s="25">
        <f>'PG&amp;E 2022 DR Allocations'!E34*'PG&amp;E 2022 DR Allocations w.DLF'!$P$4</f>
        <v>0</v>
      </c>
      <c r="F34" s="25">
        <f>'PG&amp;E 2022 DR Allocations'!F34*'PG&amp;E 2022 DR Allocations w.DLF'!$P$4</f>
        <v>0</v>
      </c>
      <c r="G34" s="25">
        <f>'PG&amp;E 2022 DR Allocations'!G34*'PG&amp;E 2022 DR Allocations w.DLF'!$P$4</f>
        <v>0</v>
      </c>
      <c r="H34" s="25">
        <f>'PG&amp;E 2022 DR Allocations'!H34*'PG&amp;E 2022 DR Allocations w.DLF'!$P$4</f>
        <v>1.4289847910404156</v>
      </c>
      <c r="I34" s="25">
        <f>'PG&amp;E 2022 DR Allocations'!I34*'PG&amp;E 2022 DR Allocations w.DLF'!$P$4</f>
        <v>3.9714573903083785</v>
      </c>
      <c r="J34" s="25">
        <f>'PG&amp;E 2022 DR Allocations'!J34*'PG&amp;E 2022 DR Allocations w.DLF'!$P$4</f>
        <v>4.719639289855956</v>
      </c>
      <c r="K34" s="24">
        <f>'PG&amp;E 2022 DR Allocations'!K34*'PG&amp;E 2022 DR Allocations w.DLF'!$P$4</f>
        <v>4.2287192461490664</v>
      </c>
      <c r="L34" s="25">
        <f>'PG&amp;E 2022 DR Allocations'!L34*'PG&amp;E 2022 DR Allocations w.DLF'!$P$4</f>
        <v>3.7583210835456864</v>
      </c>
      <c r="M34" s="25">
        <f>'PG&amp;E 2022 DR Allocations'!M34*'PG&amp;E 2022 DR Allocations w.DLF'!$P$4</f>
        <v>0.84796132081747033</v>
      </c>
      <c r="N34" s="25">
        <f>'PG&amp;E 2022 DR Allocations'!N34*'PG&amp;E 2022 DR Allocations w.DLF'!$P$4</f>
        <v>0</v>
      </c>
      <c r="O34" s="25">
        <f>'PG&amp;E 2022 DR Allocations'!O34*'PG&amp;E 2022 DR Allocations w.DLF'!$P$4</f>
        <v>0</v>
      </c>
    </row>
    <row r="35" spans="1:15" ht="16.149999999999999" customHeight="1" x14ac:dyDescent="0.25">
      <c r="A35" s="84"/>
      <c r="B35" s="84"/>
      <c r="C35" s="67" t="s">
        <v>10</v>
      </c>
      <c r="D35" s="25">
        <f>'PG&amp;E 2022 DR Allocations'!D35*'PG&amp;E 2022 DR Allocations w.DLF'!$P$4</f>
        <v>0</v>
      </c>
      <c r="E35" s="25">
        <f>'PG&amp;E 2022 DR Allocations'!E35*'PG&amp;E 2022 DR Allocations w.DLF'!$P$4</f>
        <v>0</v>
      </c>
      <c r="F35" s="25">
        <f>'PG&amp;E 2022 DR Allocations'!F35*'PG&amp;E 2022 DR Allocations w.DLF'!$P$4</f>
        <v>0</v>
      </c>
      <c r="G35" s="25">
        <f>'PG&amp;E 2022 DR Allocations'!G35*'PG&amp;E 2022 DR Allocations w.DLF'!$P$4</f>
        <v>0</v>
      </c>
      <c r="H35" s="25">
        <f>'PG&amp;E 2022 DR Allocations'!H35*'PG&amp;E 2022 DR Allocations w.DLF'!$P$4</f>
        <v>0.6689392020702366</v>
      </c>
      <c r="I35" s="25">
        <f>'PG&amp;E 2022 DR Allocations'!I35*'PG&amp;E 2022 DR Allocations w.DLF'!$P$4</f>
        <v>2.8183721647262567</v>
      </c>
      <c r="J35" s="25">
        <f>'PG&amp;E 2022 DR Allocations'!J35*'PG&amp;E 2022 DR Allocations w.DLF'!$P$4</f>
        <v>3.2473538632392889</v>
      </c>
      <c r="K35" s="24">
        <f>'PG&amp;E 2022 DR Allocations'!K35*'PG&amp;E 2022 DR Allocations w.DLF'!$P$4</f>
        <v>2.3908867661952957</v>
      </c>
      <c r="L35" s="25">
        <f>'PG&amp;E 2022 DR Allocations'!L35*'PG&amp;E 2022 DR Allocations w.DLF'!$P$4</f>
        <v>1.5449216235876102</v>
      </c>
      <c r="M35" s="25">
        <f>'PG&amp;E 2022 DR Allocations'!M35*'PG&amp;E 2022 DR Allocations w.DLF'!$P$4</f>
        <v>5.4436538752168445E-2</v>
      </c>
      <c r="N35" s="25">
        <f>'PG&amp;E 2022 DR Allocations'!N35*'PG&amp;E 2022 DR Allocations w.DLF'!$P$4</f>
        <v>0</v>
      </c>
      <c r="O35" s="25">
        <f>'PG&amp;E 2022 DR Allocations'!O35*'PG&amp;E 2022 DR Allocations w.DLF'!$P$4</f>
        <v>0</v>
      </c>
    </row>
    <row r="36" spans="1:15" ht="16.149999999999999" customHeight="1" x14ac:dyDescent="0.25">
      <c r="A36" s="84"/>
      <c r="B36" s="84"/>
      <c r="C36" s="67" t="s">
        <v>11</v>
      </c>
      <c r="D36" s="25">
        <f>'PG&amp;E 2022 DR Allocations'!D36*'PG&amp;E 2022 DR Allocations w.DLF'!$P$4</f>
        <v>0</v>
      </c>
      <c r="E36" s="25">
        <f>'PG&amp;E 2022 DR Allocations'!E36*'PG&amp;E 2022 DR Allocations w.DLF'!$P$4</f>
        <v>0</v>
      </c>
      <c r="F36" s="25">
        <f>'PG&amp;E 2022 DR Allocations'!F36*'PG&amp;E 2022 DR Allocations w.DLF'!$P$4</f>
        <v>0</v>
      </c>
      <c r="G36" s="25">
        <f>'PG&amp;E 2022 DR Allocations'!G36*'PG&amp;E 2022 DR Allocations w.DLF'!$P$4</f>
        <v>0</v>
      </c>
      <c r="H36" s="25">
        <f>'PG&amp;E 2022 DR Allocations'!H36*'PG&amp;E 2022 DR Allocations w.DLF'!$P$4</f>
        <v>0</v>
      </c>
      <c r="I36" s="25">
        <f>'PG&amp;E 2022 DR Allocations'!I36*'PG&amp;E 2022 DR Allocations w.DLF'!$P$4</f>
        <v>0</v>
      </c>
      <c r="J36" s="25">
        <f>'PG&amp;E 2022 DR Allocations'!J36*'PG&amp;E 2022 DR Allocations w.DLF'!$P$4</f>
        <v>0</v>
      </c>
      <c r="K36" s="24">
        <f>'PG&amp;E 2022 DR Allocations'!K36*'PG&amp;E 2022 DR Allocations w.DLF'!$P$4</f>
        <v>0</v>
      </c>
      <c r="L36" s="25">
        <f>'PG&amp;E 2022 DR Allocations'!L36*'PG&amp;E 2022 DR Allocations w.DLF'!$P$4</f>
        <v>0</v>
      </c>
      <c r="M36" s="25">
        <f>'PG&amp;E 2022 DR Allocations'!M36*'PG&amp;E 2022 DR Allocations w.DLF'!$P$4</f>
        <v>0</v>
      </c>
      <c r="N36" s="25">
        <f>'PG&amp;E 2022 DR Allocations'!N36*'PG&amp;E 2022 DR Allocations w.DLF'!$P$4</f>
        <v>0</v>
      </c>
      <c r="O36" s="25">
        <f>'PG&amp;E 2022 DR Allocations'!O36*'PG&amp;E 2022 DR Allocations w.DLF'!$P$4</f>
        <v>0</v>
      </c>
    </row>
    <row r="37" spans="1:15" ht="16.149999999999999" customHeight="1" x14ac:dyDescent="0.25">
      <c r="A37" s="84"/>
      <c r="B37" s="84"/>
      <c r="C37" s="67" t="s">
        <v>12</v>
      </c>
      <c r="D37" s="25">
        <f>'PG&amp;E 2022 DR Allocations'!D37*'PG&amp;E 2022 DR Allocations w.DLF'!$P$4</f>
        <v>0</v>
      </c>
      <c r="E37" s="25">
        <f>'PG&amp;E 2022 DR Allocations'!E37*'PG&amp;E 2022 DR Allocations w.DLF'!$P$4</f>
        <v>0</v>
      </c>
      <c r="F37" s="25">
        <f>'PG&amp;E 2022 DR Allocations'!F37*'PG&amp;E 2022 DR Allocations w.DLF'!$P$4</f>
        <v>0</v>
      </c>
      <c r="G37" s="25">
        <f>'PG&amp;E 2022 DR Allocations'!G37*'PG&amp;E 2022 DR Allocations w.DLF'!$P$4</f>
        <v>0</v>
      </c>
      <c r="H37" s="25">
        <f>'PG&amp;E 2022 DR Allocations'!H37*'PG&amp;E 2022 DR Allocations w.DLF'!$P$4</f>
        <v>0.81430882543325378</v>
      </c>
      <c r="I37" s="25">
        <f>'PG&amp;E 2022 DR Allocations'!I37*'PG&amp;E 2022 DR Allocations w.DLF'!$P$4</f>
        <v>1.254288302659992</v>
      </c>
      <c r="J37" s="25">
        <f>'PG&amp;E 2022 DR Allocations'!J37*'PG&amp;E 2022 DR Allocations w.DLF'!$P$4</f>
        <v>1.2708909292221016</v>
      </c>
      <c r="K37" s="24">
        <f>'PG&amp;E 2022 DR Allocations'!K37*'PG&amp;E 2022 DR Allocations w.DLF'!$P$4</f>
        <v>1.1540916514396626</v>
      </c>
      <c r="L37" s="25">
        <f>'PG&amp;E 2022 DR Allocations'!L37*'PG&amp;E 2022 DR Allocations w.DLF'!$P$4</f>
        <v>0.95448376917838995</v>
      </c>
      <c r="M37" s="25">
        <f>'PG&amp;E 2022 DR Allocations'!M37*'PG&amp;E 2022 DR Allocations w.DLF'!$P$4</f>
        <v>0.49636485859751739</v>
      </c>
      <c r="N37" s="25">
        <f>'PG&amp;E 2022 DR Allocations'!N37*'PG&amp;E 2022 DR Allocations w.DLF'!$P$4</f>
        <v>0</v>
      </c>
      <c r="O37" s="25">
        <f>'PG&amp;E 2022 DR Allocations'!O37*'PG&amp;E 2022 DR Allocations w.DLF'!$P$4</f>
        <v>0</v>
      </c>
    </row>
    <row r="38" spans="1:15" ht="16.149999999999999" customHeight="1" x14ac:dyDescent="0.25">
      <c r="A38" s="84"/>
      <c r="B38" s="84"/>
      <c r="C38" s="67" t="s">
        <v>13</v>
      </c>
      <c r="D38" s="25">
        <f>'PG&amp;E 2022 DR Allocations'!D38*'PG&amp;E 2022 DR Allocations w.DLF'!$P$4</f>
        <v>0</v>
      </c>
      <c r="E38" s="25">
        <f>'PG&amp;E 2022 DR Allocations'!E38*'PG&amp;E 2022 DR Allocations w.DLF'!$P$4</f>
        <v>0</v>
      </c>
      <c r="F38" s="25">
        <f>'PG&amp;E 2022 DR Allocations'!F38*'PG&amp;E 2022 DR Allocations w.DLF'!$P$4</f>
        <v>0</v>
      </c>
      <c r="G38" s="25">
        <f>'PG&amp;E 2022 DR Allocations'!G38*'PG&amp;E 2022 DR Allocations w.DLF'!$P$4</f>
        <v>0</v>
      </c>
      <c r="H38" s="25">
        <f>'PG&amp;E 2022 DR Allocations'!H38*'PG&amp;E 2022 DR Allocations w.DLF'!$P$4</f>
        <v>0.16968874818086646</v>
      </c>
      <c r="I38" s="25">
        <f>'PG&amp;E 2022 DR Allocations'!I38*'PG&amp;E 2022 DR Allocations w.DLF'!$P$4</f>
        <v>0.53184117391705465</v>
      </c>
      <c r="J38" s="25">
        <f>'PG&amp;E 2022 DR Allocations'!J38*'PG&amp;E 2022 DR Allocations w.DLF'!$P$4</f>
        <v>0.56970523327589084</v>
      </c>
      <c r="K38" s="24">
        <f>'PG&amp;E 2022 DR Allocations'!K38*'PG&amp;E 2022 DR Allocations w.DLF'!$P$4</f>
        <v>0.44181274548172905</v>
      </c>
      <c r="L38" s="25">
        <f>'PG&amp;E 2022 DR Allocations'!L38*'PG&amp;E 2022 DR Allocations w.DLF'!$P$4</f>
        <v>0.35111891341209467</v>
      </c>
      <c r="M38" s="25">
        <f>'PG&amp;E 2022 DR Allocations'!M38*'PG&amp;E 2022 DR Allocations w.DLF'!$P$4</f>
        <v>0.10245000190287828</v>
      </c>
      <c r="N38" s="25">
        <f>'PG&amp;E 2022 DR Allocations'!N38*'PG&amp;E 2022 DR Allocations w.DLF'!$P$4</f>
        <v>0</v>
      </c>
      <c r="O38" s="25">
        <f>'PG&amp;E 2022 DR Allocations'!O38*'PG&amp;E 2022 DR Allocations w.DLF'!$P$4</f>
        <v>0</v>
      </c>
    </row>
    <row r="39" spans="1:15" ht="16.149999999999999" customHeight="1" x14ac:dyDescent="0.25">
      <c r="A39" s="84"/>
      <c r="B39" s="84"/>
      <c r="C39" s="67" t="s">
        <v>14</v>
      </c>
      <c r="D39" s="25">
        <f>'PG&amp;E 2022 DR Allocations'!D39*'PG&amp;E 2022 DR Allocations w.DLF'!$P$4</f>
        <v>0</v>
      </c>
      <c r="E39" s="25">
        <f>'PG&amp;E 2022 DR Allocations'!E39*'PG&amp;E 2022 DR Allocations w.DLF'!$P$4</f>
        <v>0</v>
      </c>
      <c r="F39" s="25">
        <f>'PG&amp;E 2022 DR Allocations'!F39*'PG&amp;E 2022 DR Allocations w.DLF'!$P$4</f>
        <v>0</v>
      </c>
      <c r="G39" s="25">
        <f>'PG&amp;E 2022 DR Allocations'!G39*'PG&amp;E 2022 DR Allocations w.DLF'!$P$4</f>
        <v>0</v>
      </c>
      <c r="H39" s="25">
        <f>'PG&amp;E 2022 DR Allocations'!H39*'PG&amp;E 2022 DR Allocations w.DLF'!$P$4</f>
        <v>0.84519567668438</v>
      </c>
      <c r="I39" s="25">
        <f>'PG&amp;E 2022 DR Allocations'!I39*'PG&amp;E 2022 DR Allocations w.DLF'!$P$4</f>
        <v>2.6656373636722543</v>
      </c>
      <c r="J39" s="25">
        <f>'PG&amp;E 2022 DR Allocations'!J39*'PG&amp;E 2022 DR Allocations w.DLF'!$P$4</f>
        <v>2.9694168608188574</v>
      </c>
      <c r="K39" s="24">
        <f>'PG&amp;E 2022 DR Allocations'!K39*'PG&amp;E 2022 DR Allocations w.DLF'!$P$4</f>
        <v>2.4608720719814254</v>
      </c>
      <c r="L39" s="25">
        <f>'PG&amp;E 2022 DR Allocations'!L39*'PG&amp;E 2022 DR Allocations w.DLF'!$P$4</f>
        <v>1.5581076854467362</v>
      </c>
      <c r="M39" s="25">
        <f>'PG&amp;E 2022 DR Allocations'!M39*'PG&amp;E 2022 DR Allocations w.DLF'!$P$4</f>
        <v>0.12476472618430873</v>
      </c>
      <c r="N39" s="25">
        <f>'PG&amp;E 2022 DR Allocations'!N39*'PG&amp;E 2022 DR Allocations w.DLF'!$P$4</f>
        <v>0</v>
      </c>
      <c r="O39" s="25">
        <f>'PG&amp;E 2022 DR Allocations'!O39*'PG&amp;E 2022 DR Allocations w.DLF'!$P$4</f>
        <v>0</v>
      </c>
    </row>
    <row r="40" spans="1:15" ht="16.149999999999999" customHeight="1" x14ac:dyDescent="0.25">
      <c r="A40" s="84"/>
      <c r="B40" s="84"/>
      <c r="C40" s="67" t="s">
        <v>15</v>
      </c>
      <c r="D40" s="25">
        <f>'PG&amp;E 2022 DR Allocations'!D40*'PG&amp;E 2022 DR Allocations w.DLF'!$P$4</f>
        <v>0</v>
      </c>
      <c r="E40" s="25">
        <f>'PG&amp;E 2022 DR Allocations'!E40*'PG&amp;E 2022 DR Allocations w.DLF'!$P$4</f>
        <v>0</v>
      </c>
      <c r="F40" s="25">
        <f>'PG&amp;E 2022 DR Allocations'!F40*'PG&amp;E 2022 DR Allocations w.DLF'!$P$4</f>
        <v>0</v>
      </c>
      <c r="G40" s="25">
        <f>'PG&amp;E 2022 DR Allocations'!G40*'PG&amp;E 2022 DR Allocations w.DLF'!$P$4</f>
        <v>0</v>
      </c>
      <c r="H40" s="25">
        <f>'PG&amp;E 2022 DR Allocations'!H40*'PG&amp;E 2022 DR Allocations w.DLF'!$P$4</f>
        <v>2.6711410589218181</v>
      </c>
      <c r="I40" s="25">
        <f>'PG&amp;E 2022 DR Allocations'!I40*'PG&amp;E 2022 DR Allocations w.DLF'!$P$4</f>
        <v>2.8625296223163557</v>
      </c>
      <c r="J40" s="25">
        <f>'PG&amp;E 2022 DR Allocations'!J40*'PG&amp;E 2022 DR Allocations w.DLF'!$P$4</f>
        <v>3.4368501472473163</v>
      </c>
      <c r="K40" s="24">
        <f>'PG&amp;E 2022 DR Allocations'!K40*'PG&amp;E 2022 DR Allocations w.DLF'!$P$4</f>
        <v>2.998590918064119</v>
      </c>
      <c r="L40" s="25">
        <f>'PG&amp;E 2022 DR Allocations'!L40*'PG&amp;E 2022 DR Allocations w.DLF'!$P$4</f>
        <v>2.9423636734485674</v>
      </c>
      <c r="M40" s="25">
        <f>'PG&amp;E 2022 DR Allocations'!M40*'PG&amp;E 2022 DR Allocations w.DLF'!$P$4</f>
        <v>1.7489527579545996</v>
      </c>
      <c r="N40" s="25">
        <f>'PG&amp;E 2022 DR Allocations'!N40*'PG&amp;E 2022 DR Allocations w.DLF'!$P$4</f>
        <v>0</v>
      </c>
      <c r="O40" s="25">
        <f>'PG&amp;E 2022 DR Allocations'!O40*'PG&amp;E 2022 DR Allocations w.DLF'!$P$4</f>
        <v>0</v>
      </c>
    </row>
    <row r="41" spans="1:15" ht="16.149999999999999" customHeight="1" x14ac:dyDescent="0.25">
      <c r="A41" s="84"/>
      <c r="B41" s="84"/>
      <c r="C41" s="67" t="s">
        <v>16</v>
      </c>
      <c r="D41" s="25">
        <f>'PG&amp;E 2022 DR Allocations'!D41*'PG&amp;E 2022 DR Allocations w.DLF'!$P$4</f>
        <v>0</v>
      </c>
      <c r="E41" s="25">
        <f>'PG&amp;E 2022 DR Allocations'!E41*'PG&amp;E 2022 DR Allocations w.DLF'!$P$4</f>
        <v>0</v>
      </c>
      <c r="F41" s="25">
        <f>'PG&amp;E 2022 DR Allocations'!F41*'PG&amp;E 2022 DR Allocations w.DLF'!$P$4</f>
        <v>0</v>
      </c>
      <c r="G41" s="25">
        <f>'PG&amp;E 2022 DR Allocations'!G41*'PG&amp;E 2022 DR Allocations w.DLF'!$P$4</f>
        <v>0</v>
      </c>
      <c r="H41" s="25">
        <f>'PG&amp;E 2022 DR Allocations'!H41*'PG&amp;E 2022 DR Allocations w.DLF'!$P$4</f>
        <v>1.634704722642895</v>
      </c>
      <c r="I41" s="25">
        <f>'PG&amp;E 2022 DR Allocations'!I41*'PG&amp;E 2022 DR Allocations w.DLF'!$P$4</f>
        <v>3.1077180294990492</v>
      </c>
      <c r="J41" s="25">
        <f>'PG&amp;E 2022 DR Allocations'!J41*'PG&amp;E 2022 DR Allocations w.DLF'!$P$4</f>
        <v>3.6312365415096295</v>
      </c>
      <c r="K41" s="24">
        <f>'PG&amp;E 2022 DR Allocations'!K41*'PG&amp;E 2022 DR Allocations w.DLF'!$P$4</f>
        <v>2.9389217388629922</v>
      </c>
      <c r="L41" s="25">
        <f>'PG&amp;E 2022 DR Allocations'!L41*'PG&amp;E 2022 DR Allocations w.DLF'!$P$4</f>
        <v>2.2553192677497851</v>
      </c>
      <c r="M41" s="25">
        <f>'PG&amp;E 2022 DR Allocations'!M41*'PG&amp;E 2022 DR Allocations w.DLF'!$P$4</f>
        <v>0.50605945575237266</v>
      </c>
      <c r="N41" s="25">
        <f>'PG&amp;E 2022 DR Allocations'!N41*'PG&amp;E 2022 DR Allocations w.DLF'!$P$4</f>
        <v>0</v>
      </c>
      <c r="O41" s="25">
        <f>'PG&amp;E 2022 DR Allocations'!O41*'PG&amp;E 2022 DR Allocations w.DLF'!$P$4</f>
        <v>0</v>
      </c>
    </row>
    <row r="42" spans="1:15" ht="16.149999999999999" customHeight="1" x14ac:dyDescent="0.25">
      <c r="A42" s="85"/>
      <c r="B42" s="85"/>
      <c r="C42" s="67" t="s">
        <v>17</v>
      </c>
      <c r="D42" s="45">
        <f>'PG&amp;E 2022 DR Allocations'!D42*'PG&amp;E 2022 DR Allocations w.DLF'!$P$4</f>
        <v>0</v>
      </c>
      <c r="E42" s="45">
        <f>'PG&amp;E 2022 DR Allocations'!E42*'PG&amp;E 2022 DR Allocations w.DLF'!$P$4</f>
        <v>0</v>
      </c>
      <c r="F42" s="45">
        <f>'PG&amp;E 2022 DR Allocations'!F42*'PG&amp;E 2022 DR Allocations w.DLF'!$P$4</f>
        <v>0</v>
      </c>
      <c r="G42" s="45">
        <f>'PG&amp;E 2022 DR Allocations'!G42*'PG&amp;E 2022 DR Allocations w.DLF'!$P$4</f>
        <v>0</v>
      </c>
      <c r="H42" s="45">
        <f>'PG&amp;E 2022 DR Allocations'!H42*'PG&amp;E 2022 DR Allocations w.DLF'!$P$4</f>
        <v>8.2329631557464555</v>
      </c>
      <c r="I42" s="45">
        <f>'PG&amp;E 2022 DR Allocations'!I42*'PG&amp;E 2022 DR Allocations w.DLF'!$P$4</f>
        <v>17.211843752861071</v>
      </c>
      <c r="J42" s="45">
        <f>'PG&amp;E 2022 DR Allocations'!J42*'PG&amp;E 2022 DR Allocations w.DLF'!$P$4</f>
        <v>19.845092145919836</v>
      </c>
      <c r="K42" s="46">
        <f>'PG&amp;E 2022 DR Allocations'!K42*'PG&amp;E 2022 DR Allocations w.DLF'!$P$4</f>
        <v>16.613894974708558</v>
      </c>
      <c r="L42" s="45">
        <f>'PG&amp;E 2022 DR Allocations'!L42*'PG&amp;E 2022 DR Allocations w.DLF'!$P$4</f>
        <v>13.364635493278533</v>
      </c>
      <c r="M42" s="45">
        <f>'PG&amp;E 2022 DR Allocations'!M42*'PG&amp;E 2022 DR Allocations w.DLF'!$P$4</f>
        <v>3.8809896967411062</v>
      </c>
      <c r="N42" s="45">
        <f>'PG&amp;E 2022 DR Allocations'!N42*'PG&amp;E 2022 DR Allocations w.DLF'!$P$4</f>
        <v>0</v>
      </c>
      <c r="O42" s="45">
        <f>'PG&amp;E 2022 DR Allocations'!O42*'PG&amp;E 2022 DR Allocations w.DLF'!$P$4</f>
        <v>0</v>
      </c>
    </row>
    <row r="43" spans="1:15" ht="16.149999999999999" customHeight="1" x14ac:dyDescent="0.25">
      <c r="A43" s="92" t="s">
        <v>21</v>
      </c>
      <c r="B43" s="93"/>
      <c r="C43" s="70" t="s">
        <v>9</v>
      </c>
      <c r="D43" s="26">
        <f>SUM(D7,D16,D25,D34)</f>
        <v>6.8646413953319998</v>
      </c>
      <c r="E43" s="26">
        <f t="shared" ref="D43:O51" si="0">SUM(E7,E16,E25,E34)</f>
        <v>6.065165747326108</v>
      </c>
      <c r="F43" s="26">
        <f t="shared" si="0"/>
        <v>6.5785111804778644</v>
      </c>
      <c r="G43" s="26">
        <f t="shared" si="0"/>
        <v>7.7349964578499923</v>
      </c>
      <c r="H43" s="26">
        <f t="shared" si="0"/>
        <v>14.437862947778585</v>
      </c>
      <c r="I43" s="26">
        <f t="shared" si="0"/>
        <v>20.810221576205578</v>
      </c>
      <c r="J43" s="26">
        <f t="shared" si="0"/>
        <v>25.793432308110553</v>
      </c>
      <c r="K43" s="27">
        <f t="shared" si="0"/>
        <v>25.555804947879523</v>
      </c>
      <c r="L43" s="26">
        <f t="shared" si="0"/>
        <v>22.771304242968924</v>
      </c>
      <c r="M43" s="26">
        <f t="shared" si="0"/>
        <v>16.948452656976404</v>
      </c>
      <c r="N43" s="26">
        <f t="shared" si="0"/>
        <v>6.8747921459378958</v>
      </c>
      <c r="O43" s="26">
        <f t="shared" si="0"/>
        <v>6.9143203498811028</v>
      </c>
    </row>
    <row r="44" spans="1:15" ht="16.149999999999999" customHeight="1" x14ac:dyDescent="0.25">
      <c r="A44" s="94"/>
      <c r="B44" s="95"/>
      <c r="C44" s="70" t="s">
        <v>10</v>
      </c>
      <c r="D44" s="26">
        <f t="shared" si="0"/>
        <v>6.9742113730722499</v>
      </c>
      <c r="E44" s="26">
        <f t="shared" si="0"/>
        <v>5.910663162441355</v>
      </c>
      <c r="F44" s="26">
        <f t="shared" si="0"/>
        <v>6.2024447843075325</v>
      </c>
      <c r="G44" s="26">
        <f t="shared" si="0"/>
        <v>8.4213451124299024</v>
      </c>
      <c r="H44" s="26">
        <f t="shared" si="0"/>
        <v>15.558390484794236</v>
      </c>
      <c r="I44" s="26">
        <f t="shared" si="0"/>
        <v>21.468812822570285</v>
      </c>
      <c r="J44" s="26">
        <f t="shared" si="0"/>
        <v>23.095920096638039</v>
      </c>
      <c r="K44" s="27">
        <f t="shared" si="0"/>
        <v>22.567539481786447</v>
      </c>
      <c r="L44" s="26">
        <f t="shared" si="0"/>
        <v>21.311210525077893</v>
      </c>
      <c r="M44" s="26">
        <f t="shared" si="0"/>
        <v>17.574186103917615</v>
      </c>
      <c r="N44" s="26">
        <f t="shared" si="0"/>
        <v>6.497119587054847</v>
      </c>
      <c r="O44" s="26">
        <f t="shared" si="0"/>
        <v>5.9626008292295012</v>
      </c>
    </row>
    <row r="45" spans="1:15" ht="16.149999999999999" customHeight="1" x14ac:dyDescent="0.25">
      <c r="A45" s="94"/>
      <c r="B45" s="95"/>
      <c r="C45" s="70" t="s">
        <v>11</v>
      </c>
      <c r="D45" s="26">
        <f t="shared" si="0"/>
        <v>0.27068583554327535</v>
      </c>
      <c r="E45" s="26">
        <f t="shared" si="0"/>
        <v>0.27562095118462998</v>
      </c>
      <c r="F45" s="26">
        <f t="shared" si="0"/>
        <v>0.27033181125521666</v>
      </c>
      <c r="G45" s="26">
        <f t="shared" si="0"/>
        <v>0.24277376649081683</v>
      </c>
      <c r="H45" s="26">
        <f t="shared" si="0"/>
        <v>0.24746856134235909</v>
      </c>
      <c r="I45" s="26">
        <f t="shared" si="0"/>
        <v>0.23824456570148494</v>
      </c>
      <c r="J45" s="26">
        <f t="shared" si="0"/>
        <v>2.189305465778232</v>
      </c>
      <c r="K45" s="27">
        <f t="shared" si="0"/>
        <v>2.3354115534243589</v>
      </c>
      <c r="L45" s="26">
        <f t="shared" si="0"/>
        <v>2.1878167015666961</v>
      </c>
      <c r="M45" s="26">
        <f t="shared" si="0"/>
        <v>1.0149530463436842</v>
      </c>
      <c r="N45" s="26">
        <f t="shared" si="0"/>
        <v>0.2510478202253576</v>
      </c>
      <c r="O45" s="26">
        <f t="shared" si="0"/>
        <v>0.21882006279230101</v>
      </c>
    </row>
    <row r="46" spans="1:15" ht="16.149999999999999" customHeight="1" x14ac:dyDescent="0.25">
      <c r="A46" s="94"/>
      <c r="B46" s="95"/>
      <c r="C46" s="70" t="s">
        <v>12</v>
      </c>
      <c r="D46" s="26">
        <f t="shared" si="0"/>
        <v>38.264876001185044</v>
      </c>
      <c r="E46" s="26">
        <f t="shared" si="0"/>
        <v>39.297226282250968</v>
      </c>
      <c r="F46" s="26">
        <f t="shared" si="0"/>
        <v>41.646284997695972</v>
      </c>
      <c r="G46" s="26">
        <f t="shared" si="0"/>
        <v>43.984481109524573</v>
      </c>
      <c r="H46" s="26">
        <f t="shared" si="0"/>
        <v>50.76977276321005</v>
      </c>
      <c r="I46" s="26">
        <f t="shared" si="0"/>
        <v>53.785568679063445</v>
      </c>
      <c r="J46" s="26">
        <f t="shared" si="0"/>
        <v>55.293511310227842</v>
      </c>
      <c r="K46" s="27">
        <f t="shared" si="0"/>
        <v>56.013101113380408</v>
      </c>
      <c r="L46" s="26">
        <f t="shared" si="0"/>
        <v>54.18362687807425</v>
      </c>
      <c r="M46" s="26">
        <f t="shared" si="0"/>
        <v>50.368871237826184</v>
      </c>
      <c r="N46" s="26">
        <f t="shared" si="0"/>
        <v>43.124206542970676</v>
      </c>
      <c r="O46" s="26">
        <f t="shared" si="0"/>
        <v>41.006902436982003</v>
      </c>
    </row>
    <row r="47" spans="1:15" ht="16.149999999999999" customHeight="1" x14ac:dyDescent="0.25">
      <c r="A47" s="94"/>
      <c r="B47" s="95"/>
      <c r="C47" s="70" t="s">
        <v>13</v>
      </c>
      <c r="D47" s="26">
        <f t="shared" si="0"/>
        <v>2.4206187287871312</v>
      </c>
      <c r="E47" s="26">
        <f t="shared" si="0"/>
        <v>2.3824969390776052</v>
      </c>
      <c r="F47" s="26">
        <f t="shared" si="0"/>
        <v>2.6663012750687116</v>
      </c>
      <c r="G47" s="26">
        <f t="shared" si="0"/>
        <v>2.5445023216178164</v>
      </c>
      <c r="H47" s="26">
        <f t="shared" si="0"/>
        <v>3.8141541655150029</v>
      </c>
      <c r="I47" s="26">
        <f t="shared" si="0"/>
        <v>5.2620607496874676</v>
      </c>
      <c r="J47" s="26">
        <f t="shared" si="0"/>
        <v>5.8686832201063455</v>
      </c>
      <c r="K47" s="27">
        <f t="shared" si="0"/>
        <v>6.1745874512209289</v>
      </c>
      <c r="L47" s="26">
        <f t="shared" si="0"/>
        <v>5.9934965381650702</v>
      </c>
      <c r="M47" s="26">
        <f t="shared" si="0"/>
        <v>5.8568162198323348</v>
      </c>
      <c r="N47" s="26">
        <f t="shared" si="0"/>
        <v>2.2899828784149125</v>
      </c>
      <c r="O47" s="26">
        <f t="shared" si="0"/>
        <v>2.7345087605358551</v>
      </c>
    </row>
    <row r="48" spans="1:15" ht="16.149999999999999" customHeight="1" x14ac:dyDescent="0.25">
      <c r="A48" s="94"/>
      <c r="B48" s="95"/>
      <c r="C48" s="70" t="s">
        <v>14</v>
      </c>
      <c r="D48" s="26">
        <f t="shared" si="0"/>
        <v>4.8775899990059441</v>
      </c>
      <c r="E48" s="26">
        <f t="shared" si="0"/>
        <v>5.2016865190555528</v>
      </c>
      <c r="F48" s="26">
        <f t="shared" si="0"/>
        <v>5.5100911240514323</v>
      </c>
      <c r="G48" s="26">
        <f t="shared" si="0"/>
        <v>4.5100151184488073</v>
      </c>
      <c r="H48" s="26">
        <f t="shared" si="0"/>
        <v>6.7658015040778796</v>
      </c>
      <c r="I48" s="26">
        <f t="shared" si="0"/>
        <v>9.4525157838215499</v>
      </c>
      <c r="J48" s="26">
        <f t="shared" si="0"/>
        <v>10.044380026760866</v>
      </c>
      <c r="K48" s="27">
        <f t="shared" si="0"/>
        <v>9.8953008858278029</v>
      </c>
      <c r="L48" s="26">
        <f t="shared" si="0"/>
        <v>8.5042710497603906</v>
      </c>
      <c r="M48" s="26">
        <f t="shared" si="0"/>
        <v>7.6338227149036957</v>
      </c>
      <c r="N48" s="26">
        <f t="shared" si="0"/>
        <v>4.981246215613373</v>
      </c>
      <c r="O48" s="26">
        <f t="shared" si="0"/>
        <v>4.3687924766078599</v>
      </c>
    </row>
    <row r="49" spans="1:15" ht="16.149999999999999" customHeight="1" x14ac:dyDescent="0.25">
      <c r="A49" s="94"/>
      <c r="B49" s="95"/>
      <c r="C49" s="70" t="s">
        <v>15</v>
      </c>
      <c r="D49" s="26">
        <f t="shared" si="0"/>
        <v>3.8164712573736903</v>
      </c>
      <c r="E49" s="26">
        <f t="shared" si="0"/>
        <v>3.3847641097266283</v>
      </c>
      <c r="F49" s="26">
        <f t="shared" si="0"/>
        <v>3.4678560412985244</v>
      </c>
      <c r="G49" s="26">
        <f t="shared" si="0"/>
        <v>3.1928417058495819</v>
      </c>
      <c r="H49" s="26">
        <f t="shared" si="0"/>
        <v>7.4732247050693372</v>
      </c>
      <c r="I49" s="26">
        <f t="shared" si="0"/>
        <v>9.0150938507923684</v>
      </c>
      <c r="J49" s="26">
        <f t="shared" si="0"/>
        <v>10.025255711087075</v>
      </c>
      <c r="K49" s="27">
        <f t="shared" si="0"/>
        <v>11.425262179501049</v>
      </c>
      <c r="L49" s="26">
        <f t="shared" si="0"/>
        <v>11.489499689572572</v>
      </c>
      <c r="M49" s="26">
        <f t="shared" si="0"/>
        <v>8.3166597726462861</v>
      </c>
      <c r="N49" s="26">
        <f t="shared" si="0"/>
        <v>3.4255116008571869</v>
      </c>
      <c r="O49" s="26">
        <f t="shared" si="0"/>
        <v>3.3615742033682743</v>
      </c>
    </row>
    <row r="50" spans="1:15" ht="16.149999999999999" customHeight="1" x14ac:dyDescent="0.25">
      <c r="A50" s="94"/>
      <c r="B50" s="95"/>
      <c r="C50" s="70" t="s">
        <v>16</v>
      </c>
      <c r="D50" s="26">
        <f t="shared" si="0"/>
        <v>100.76650082123118</v>
      </c>
      <c r="E50" s="26">
        <f t="shared" si="0"/>
        <v>104.48869018650439</v>
      </c>
      <c r="F50" s="26">
        <f t="shared" si="0"/>
        <v>109.90173858104701</v>
      </c>
      <c r="G50" s="26">
        <f t="shared" si="0"/>
        <v>122.83649565375963</v>
      </c>
      <c r="H50" s="26">
        <f t="shared" si="0"/>
        <v>136.04247939926375</v>
      </c>
      <c r="I50" s="26">
        <f t="shared" si="0"/>
        <v>146.85931218693599</v>
      </c>
      <c r="J50" s="26">
        <f t="shared" si="0"/>
        <v>142.69620005505797</v>
      </c>
      <c r="K50" s="27">
        <f t="shared" si="0"/>
        <v>142.56675597383321</v>
      </c>
      <c r="L50" s="26">
        <f t="shared" si="0"/>
        <v>145.87048740311914</v>
      </c>
      <c r="M50" s="26">
        <f t="shared" si="0"/>
        <v>138.3053960419785</v>
      </c>
      <c r="N50" s="26">
        <f t="shared" si="0"/>
        <v>119.47750802669934</v>
      </c>
      <c r="O50" s="26">
        <f t="shared" si="0"/>
        <v>108.68587628643812</v>
      </c>
    </row>
    <row r="51" spans="1:15" ht="16.149999999999999" customHeight="1" x14ac:dyDescent="0.25">
      <c r="A51" s="96"/>
      <c r="B51" s="97"/>
      <c r="C51" s="70" t="s">
        <v>17</v>
      </c>
      <c r="D51" s="26">
        <f>SUM(D15,D24,D33,D42)</f>
        <v>164.25559541153029</v>
      </c>
      <c r="E51" s="26">
        <f t="shared" si="0"/>
        <v>167.00631389756686</v>
      </c>
      <c r="F51" s="26">
        <f t="shared" si="0"/>
        <v>176.24355979520217</v>
      </c>
      <c r="G51" s="26">
        <f t="shared" si="0"/>
        <v>193.46745124597152</v>
      </c>
      <c r="H51" s="26">
        <f t="shared" si="0"/>
        <v>235.1091539922684</v>
      </c>
      <c r="I51" s="26">
        <f t="shared" si="0"/>
        <v>266.8918301214066</v>
      </c>
      <c r="J51" s="26">
        <f t="shared" si="0"/>
        <v>275.00668774233964</v>
      </c>
      <c r="K51" s="27">
        <f t="shared" si="0"/>
        <v>276.53376261992156</v>
      </c>
      <c r="L51" s="26">
        <f t="shared" si="0"/>
        <v>272.31171270608195</v>
      </c>
      <c r="M51" s="26">
        <f t="shared" si="0"/>
        <v>246.01915763033796</v>
      </c>
      <c r="N51" s="26">
        <f t="shared" si="0"/>
        <v>186.92141481777369</v>
      </c>
      <c r="O51" s="26">
        <f t="shared" si="0"/>
        <v>173.25339540583485</v>
      </c>
    </row>
    <row r="52" spans="1:15" ht="16.149999999999999" customHeight="1" x14ac:dyDescent="0.25">
      <c r="A52" s="54"/>
      <c r="B52" s="54"/>
      <c r="C52" s="54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6.149999999999999" customHeight="1" x14ac:dyDescent="0.25">
      <c r="A53" s="55" t="s">
        <v>22</v>
      </c>
      <c r="B53" s="65"/>
      <c r="C53" s="65"/>
      <c r="D53" s="42">
        <v>44582</v>
      </c>
      <c r="E53" s="42">
        <v>44593</v>
      </c>
      <c r="F53" s="42">
        <v>44621</v>
      </c>
      <c r="G53" s="42">
        <v>44652</v>
      </c>
      <c r="H53" s="42">
        <v>44682</v>
      </c>
      <c r="I53" s="42">
        <v>44713</v>
      </c>
      <c r="J53" s="43">
        <v>44743</v>
      </c>
      <c r="K53" s="44">
        <v>44774</v>
      </c>
      <c r="L53" s="42">
        <v>44805</v>
      </c>
      <c r="M53" s="42">
        <v>44835</v>
      </c>
      <c r="N53" s="42">
        <v>44866</v>
      </c>
      <c r="O53" s="42">
        <v>44896</v>
      </c>
    </row>
    <row r="54" spans="1:15" ht="16.149999999999999" customHeight="1" x14ac:dyDescent="0.25">
      <c r="A54" s="109" t="s">
        <v>23</v>
      </c>
      <c r="B54" s="109" t="s">
        <v>24</v>
      </c>
      <c r="C54" s="5" t="s">
        <v>9</v>
      </c>
      <c r="D54" s="23">
        <f>'PG&amp;E 2022 DR Allocations'!D54*'PG&amp;E 2022 DR Allocations w.DLF'!$P$4</f>
        <v>0.38448975732922508</v>
      </c>
      <c r="E54" s="23">
        <f>'PG&amp;E 2022 DR Allocations'!E54*'PG&amp;E 2022 DR Allocations w.DLF'!$P$4</f>
        <v>0.38261473992466893</v>
      </c>
      <c r="F54" s="23">
        <f>'PG&amp;E 2022 DR Allocations'!F54*'PG&amp;E 2022 DR Allocations w.DLF'!$P$4</f>
        <v>0.38085581588745127</v>
      </c>
      <c r="G54" s="23">
        <f>'PG&amp;E 2022 DR Allocations'!G54*'PG&amp;E 2022 DR Allocations w.DLF'!$P$4</f>
        <v>0.20495366960763955</v>
      </c>
      <c r="H54" s="23">
        <f>'PG&amp;E 2022 DR Allocations'!H54*'PG&amp;E 2022 DR Allocations w.DLF'!$P$4</f>
        <v>0.25198026148974911</v>
      </c>
      <c r="I54" s="23">
        <f>'PG&amp;E 2022 DR Allocations'!I54*'PG&amp;E 2022 DR Allocations w.DLF'!$P$4</f>
        <v>0.31233627468347513</v>
      </c>
      <c r="J54" s="23">
        <f>'PG&amp;E 2022 DR Allocations'!J54*'PG&amp;E 2022 DR Allocations w.DLF'!$P$4</f>
        <v>0.31095325645804445</v>
      </c>
      <c r="K54" s="24">
        <f>'PG&amp;E 2022 DR Allocations'!K54*'PG&amp;E 2022 DR Allocations w.DLF'!$P$4</f>
        <v>0.28802002686262085</v>
      </c>
      <c r="L54" s="23">
        <f>'PG&amp;E 2022 DR Allocations'!L54*'PG&amp;E 2022 DR Allocations w.DLF'!$P$4</f>
        <v>0.33225911924243023</v>
      </c>
      <c r="M54" s="23">
        <f>'PG&amp;E 2022 DR Allocations'!M54*'PG&amp;E 2022 DR Allocations w.DLF'!$P$4</f>
        <v>0.22089520803093879</v>
      </c>
      <c r="N54" s="23">
        <f>'PG&amp;E 2022 DR Allocations'!N54*'PG&amp;E 2022 DR Allocations w.DLF'!$P$4</f>
        <v>0.19203842143714439</v>
      </c>
      <c r="O54" s="23">
        <f>'PG&amp;E 2022 DR Allocations'!O54*'PG&amp;E 2022 DR Allocations w.DLF'!$P$4</f>
        <v>0.1911192535907032</v>
      </c>
    </row>
    <row r="55" spans="1:15" ht="16.149999999999999" customHeight="1" x14ac:dyDescent="0.25">
      <c r="A55" s="110"/>
      <c r="B55" s="110"/>
      <c r="C55" s="5" t="s">
        <v>10</v>
      </c>
      <c r="D55" s="23">
        <f>'PG&amp;E 2022 DR Allocations'!D55*'PG&amp;E 2022 DR Allocations w.DLF'!$P$4</f>
        <v>0.42843385943770362</v>
      </c>
      <c r="E55" s="23">
        <f>'PG&amp;E 2022 DR Allocations'!E55*'PG&amp;E 2022 DR Allocations w.DLF'!$P$4</f>
        <v>0.42637229493260376</v>
      </c>
      <c r="F55" s="23">
        <f>'PG&amp;E 2022 DR Allocations'!F55*'PG&amp;E 2022 DR Allocations w.DLF'!$P$4</f>
        <v>0.4244820098280907</v>
      </c>
      <c r="G55" s="23">
        <f>'PG&amp;E 2022 DR Allocations'!G55*'PG&amp;E 2022 DR Allocations w.DLF'!$P$4</f>
        <v>0.39037383735179859</v>
      </c>
      <c r="H55" s="23">
        <f>'PG&amp;E 2022 DR Allocations'!H55*'PG&amp;E 2022 DR Allocations w.DLF'!$P$4</f>
        <v>0.47425879833102169</v>
      </c>
      <c r="I55" s="23">
        <f>'PG&amp;E 2022 DR Allocations'!I55*'PG&amp;E 2022 DR Allocations w.DLF'!$P$4</f>
        <v>0.60038265222310994</v>
      </c>
      <c r="J55" s="23">
        <f>'PG&amp;E 2022 DR Allocations'!J55*'PG&amp;E 2022 DR Allocations w.DLF'!$P$4</f>
        <v>0.55603335124254216</v>
      </c>
      <c r="K55" s="24">
        <f>'PG&amp;E 2022 DR Allocations'!K55*'PG&amp;E 2022 DR Allocations w.DLF'!$P$4</f>
        <v>0.53716531839966719</v>
      </c>
      <c r="L55" s="23">
        <f>'PG&amp;E 2022 DR Allocations'!L55*'PG&amp;E 2022 DR Allocations w.DLF'!$P$4</f>
        <v>0.61089206069707858</v>
      </c>
      <c r="M55" s="23">
        <f>'PG&amp;E 2022 DR Allocations'!M55*'PG&amp;E 2022 DR Allocations w.DLF'!$P$4</f>
        <v>0.39318449994921689</v>
      </c>
      <c r="N55" s="23">
        <f>'PG&amp;E 2022 DR Allocations'!N55*'PG&amp;E 2022 DR Allocations w.DLF'!$P$4</f>
        <v>0.2607713835090395</v>
      </c>
      <c r="O55" s="23">
        <f>'PG&amp;E 2022 DR Allocations'!O55*'PG&amp;E 2022 DR Allocations w.DLF'!$P$4</f>
        <v>0.25952856984734501</v>
      </c>
    </row>
    <row r="56" spans="1:15" ht="16.149999999999999" customHeight="1" x14ac:dyDescent="0.25">
      <c r="A56" s="110"/>
      <c r="B56" s="110"/>
      <c r="C56" s="5" t="s">
        <v>11</v>
      </c>
      <c r="D56" s="23">
        <f>'PG&amp;E 2022 DR Allocations'!D56*'PG&amp;E 2022 DR Allocations w.DLF'!$P$4</f>
        <v>6.4454111512750418E-3</v>
      </c>
      <c r="E56" s="23">
        <f>'PG&amp;E 2022 DR Allocations'!E56*'PG&amp;E 2022 DR Allocations w.DLF'!$P$4</f>
        <v>6.429753176867962E-3</v>
      </c>
      <c r="F56" s="23">
        <f>'PG&amp;E 2022 DR Allocations'!F56*'PG&amp;E 2022 DR Allocations w.DLF'!$P$4</f>
        <v>6.4159740367904297E-3</v>
      </c>
      <c r="G56" s="23">
        <f>'PG&amp;E 2022 DR Allocations'!G56*'PG&amp;E 2022 DR Allocations w.DLF'!$P$4</f>
        <v>2.4146655693184625E-3</v>
      </c>
      <c r="H56" s="23">
        <f>'PG&amp;E 2022 DR Allocations'!H56*'PG&amp;E 2022 DR Allocations w.DLF'!$P$4</f>
        <v>3.3599228030070614E-3</v>
      </c>
      <c r="I56" s="23">
        <f>'PG&amp;E 2022 DR Allocations'!I56*'PG&amp;E 2022 DR Allocations w.DLF'!$P$4</f>
        <v>3.2450796931516334E-3</v>
      </c>
      <c r="J56" s="23">
        <f>'PG&amp;E 2022 DR Allocations'!J56*'PG&amp;E 2022 DR Allocations w.DLF'!$P$4</f>
        <v>2.9356127427890883E-3</v>
      </c>
      <c r="K56" s="24">
        <f>'PG&amp;E 2022 DR Allocations'!K56*'PG&amp;E 2022 DR Allocations w.DLF'!$P$4</f>
        <v>3.7492159479297709E-3</v>
      </c>
      <c r="L56" s="23">
        <f>'PG&amp;E 2022 DR Allocations'!L56*'PG&amp;E 2022 DR Allocations w.DLF'!$P$4</f>
        <v>4.1704025354702039E-3</v>
      </c>
      <c r="M56" s="23">
        <f>'PG&amp;E 2022 DR Allocations'!M56*'PG&amp;E 2022 DR Allocations w.DLF'!$P$4</f>
        <v>2.5351934556383632E-3</v>
      </c>
      <c r="N56" s="23">
        <f>'PG&amp;E 2022 DR Allocations'!N56*'PG&amp;E 2022 DR Allocations w.DLF'!$P$4</f>
        <v>2.1289392078761046E-3</v>
      </c>
      <c r="O56" s="23">
        <f>'PG&amp;E 2022 DR Allocations'!O56*'PG&amp;E 2022 DR Allocations w.DLF'!$P$4</f>
        <v>2.123854784877038E-3</v>
      </c>
    </row>
    <row r="57" spans="1:15" ht="16.149999999999999" customHeight="1" x14ac:dyDescent="0.25">
      <c r="A57" s="110"/>
      <c r="B57" s="110"/>
      <c r="C57" s="5" t="s">
        <v>12</v>
      </c>
      <c r="D57" s="23">
        <f>'PG&amp;E 2022 DR Allocations'!D57*'PG&amp;E 2022 DR Allocations w.DLF'!$P$4</f>
        <v>0.17911635674536208</v>
      </c>
      <c r="E57" s="23">
        <f>'PG&amp;E 2022 DR Allocations'!E57*'PG&amp;E 2022 DR Allocations w.DLF'!$P$4</f>
        <v>0.17828593444824273</v>
      </c>
      <c r="F57" s="23">
        <f>'PG&amp;E 2022 DR Allocations'!F57*'PG&amp;E 2022 DR Allocations w.DLF'!$P$4</f>
        <v>0.17746572875976563</v>
      </c>
      <c r="G57" s="23">
        <f>'PG&amp;E 2022 DR Allocations'!G57*'PG&amp;E 2022 DR Allocations w.DLF'!$P$4</f>
        <v>0.16868665416538675</v>
      </c>
      <c r="H57" s="23">
        <f>'PG&amp;E 2022 DR Allocations'!H57*'PG&amp;E 2022 DR Allocations w.DLF'!$P$4</f>
        <v>0.19240963578224185</v>
      </c>
      <c r="I57" s="23">
        <f>'PG&amp;E 2022 DR Allocations'!I57*'PG&amp;E 2022 DR Allocations w.DLF'!$P$4</f>
        <v>0.2490968075990676</v>
      </c>
      <c r="J57" s="23">
        <f>'PG&amp;E 2022 DR Allocations'!J57*'PG&amp;E 2022 DR Allocations w.DLF'!$P$4</f>
        <v>0.21826999731361871</v>
      </c>
      <c r="K57" s="24">
        <f>'PG&amp;E 2022 DR Allocations'!K57*'PG&amp;E 2022 DR Allocations w.DLF'!$P$4</f>
        <v>0.21094903710484555</v>
      </c>
      <c r="L57" s="23">
        <f>'PG&amp;E 2022 DR Allocations'!L57*'PG&amp;E 2022 DR Allocations w.DLF'!$P$4</f>
        <v>0.2455212234258656</v>
      </c>
      <c r="M57" s="23">
        <f>'PG&amp;E 2022 DR Allocations'!M57*'PG&amp;E 2022 DR Allocations w.DLF'!$P$4</f>
        <v>0.16227150665223639</v>
      </c>
      <c r="N57" s="23">
        <f>'PG&amp;E 2022 DR Allocations'!N57*'PG&amp;E 2022 DR Allocations w.DLF'!$P$4</f>
        <v>0.10786358666419985</v>
      </c>
      <c r="O57" s="23">
        <f>'PG&amp;E 2022 DR Allocations'!O57*'PG&amp;E 2022 DR Allocations w.DLF'!$P$4</f>
        <v>0.1073544481024146</v>
      </c>
    </row>
    <row r="58" spans="1:15" ht="16.149999999999999" customHeight="1" x14ac:dyDescent="0.25">
      <c r="A58" s="110"/>
      <c r="B58" s="110"/>
      <c r="C58" s="5" t="s">
        <v>13</v>
      </c>
      <c r="D58" s="23">
        <f>'PG&amp;E 2022 DR Allocations'!D58*'PG&amp;E 2022 DR Allocations w.DLF'!$P$4</f>
        <v>0.11391727056354277</v>
      </c>
      <c r="E58" s="23">
        <f>'PG&amp;E 2022 DR Allocations'!E58*'PG&amp;E 2022 DR Allocations w.DLF'!$P$4</f>
        <v>0.11338500977307536</v>
      </c>
      <c r="F58" s="23">
        <f>'PG&amp;E 2022 DR Allocations'!F58*'PG&amp;E 2022 DR Allocations w.DLF'!$P$4</f>
        <v>0.11283787360042342</v>
      </c>
      <c r="G58" s="23">
        <f>'PG&amp;E 2022 DR Allocations'!G58*'PG&amp;E 2022 DR Allocations w.DLF'!$P$4</f>
        <v>6.0106560390442661E-2</v>
      </c>
      <c r="H58" s="23">
        <f>'PG&amp;E 2022 DR Allocations'!H58*'PG&amp;E 2022 DR Allocations w.DLF'!$P$4</f>
        <v>8.0154108874499821E-2</v>
      </c>
      <c r="I58" s="23">
        <f>'PG&amp;E 2022 DR Allocations'!I58*'PG&amp;E 2022 DR Allocations w.DLF'!$P$4</f>
        <v>9.6436800293624433E-2</v>
      </c>
      <c r="J58" s="23">
        <f>'PG&amp;E 2022 DR Allocations'!J58*'PG&amp;E 2022 DR Allocations w.DLF'!$P$4</f>
        <v>9.7362809181213428E-2</v>
      </c>
      <c r="K58" s="24">
        <f>'PG&amp;E 2022 DR Allocations'!K58*'PG&amp;E 2022 DR Allocations w.DLF'!$P$4</f>
        <v>9.4115129105746764E-2</v>
      </c>
      <c r="L58" s="23">
        <f>'PG&amp;E 2022 DR Allocations'!L58*'PG&amp;E 2022 DR Allocations w.DLF'!$P$4</f>
        <v>0.10364512443542481</v>
      </c>
      <c r="M58" s="23">
        <f>'PG&amp;E 2022 DR Allocations'!M58*'PG&amp;E 2022 DR Allocations w.DLF'!$P$4</f>
        <v>6.3317861165851336E-2</v>
      </c>
      <c r="N58" s="23">
        <f>'PG&amp;E 2022 DR Allocations'!N58*'PG&amp;E 2022 DR Allocations w.DLF'!$P$4</f>
        <v>5.771421887725596E-2</v>
      </c>
      <c r="O58" s="23">
        <f>'PG&amp;E 2022 DR Allocations'!O58*'PG&amp;E 2022 DR Allocations w.DLF'!$P$4</f>
        <v>5.7443012870848145E-2</v>
      </c>
    </row>
    <row r="59" spans="1:15" x14ac:dyDescent="0.25">
      <c r="A59" s="110"/>
      <c r="B59" s="110"/>
      <c r="C59" s="5" t="s">
        <v>14</v>
      </c>
      <c r="D59" s="23">
        <f>'PG&amp;E 2022 DR Allocations'!D59*'PG&amp;E 2022 DR Allocations w.DLF'!$P$4</f>
        <v>0.27302698203921349</v>
      </c>
      <c r="E59" s="23">
        <f>'PG&amp;E 2022 DR Allocations'!E59*'PG&amp;E 2022 DR Allocations w.DLF'!$P$4</f>
        <v>0.271711949214339</v>
      </c>
      <c r="F59" s="23">
        <f>'PG&amp;E 2022 DR Allocations'!F59*'PG&amp;E 2022 DR Allocations w.DLF'!$P$4</f>
        <v>0.27047095002234012</v>
      </c>
      <c r="G59" s="23">
        <f>'PG&amp;E 2022 DR Allocations'!G59*'PG&amp;E 2022 DR Allocations w.DLF'!$P$4</f>
        <v>0.17427799974381927</v>
      </c>
      <c r="H59" s="23">
        <f>'PG&amp;E 2022 DR Allocations'!H59*'PG&amp;E 2022 DR Allocations w.DLF'!$P$4</f>
        <v>0.24249161481857337</v>
      </c>
      <c r="I59" s="23">
        <f>'PG&amp;E 2022 DR Allocations'!I59*'PG&amp;E 2022 DR Allocations w.DLF'!$P$4</f>
        <v>0.30260885360837025</v>
      </c>
      <c r="J59" s="23">
        <f>'PG&amp;E 2022 DR Allocations'!J59*'PG&amp;E 2022 DR Allocations w.DLF'!$P$4</f>
        <v>0.29079838863015184</v>
      </c>
      <c r="K59" s="24">
        <f>'PG&amp;E 2022 DR Allocations'!K59*'PG&amp;E 2022 DR Allocations w.DLF'!$P$4</f>
        <v>0.26705739308893717</v>
      </c>
      <c r="L59" s="23">
        <f>'PG&amp;E 2022 DR Allocations'!L59*'PG&amp;E 2022 DR Allocations w.DLF'!$P$4</f>
        <v>0.31049107342958476</v>
      </c>
      <c r="M59" s="23">
        <f>'PG&amp;E 2022 DR Allocations'!M59*'PG&amp;E 2022 DR Allocations w.DLF'!$P$4</f>
        <v>0.17898072922229788</v>
      </c>
      <c r="N59" s="23">
        <f>'PG&amp;E 2022 DR Allocations'!N59*'PG&amp;E 2022 DR Allocations w.DLF'!$P$4</f>
        <v>0.1468691436201334</v>
      </c>
      <c r="O59" s="23">
        <f>'PG&amp;E 2022 DR Allocations'!O59*'PG&amp;E 2022 DR Allocations w.DLF'!$P$4</f>
        <v>0.14617704603076015</v>
      </c>
    </row>
    <row r="60" spans="1:15" x14ac:dyDescent="0.25">
      <c r="A60" s="110"/>
      <c r="B60" s="110"/>
      <c r="C60" s="5" t="s">
        <v>15</v>
      </c>
      <c r="D60" s="23">
        <f>'PG&amp;E 2022 DR Allocations'!D60*'PG&amp;E 2022 DR Allocations w.DLF'!$P$4</f>
        <v>0.21799493351578705</v>
      </c>
      <c r="E60" s="23">
        <f>'PG&amp;E 2022 DR Allocations'!E60*'PG&amp;E 2022 DR Allocations w.DLF'!$P$4</f>
        <v>0.21690463338792365</v>
      </c>
      <c r="F60" s="23">
        <f>'PG&amp;E 2022 DR Allocations'!F60*'PG&amp;E 2022 DR Allocations w.DLF'!$P$4</f>
        <v>0.21592918428778632</v>
      </c>
      <c r="G60" s="23">
        <f>'PG&amp;E 2022 DR Allocations'!G60*'PG&amp;E 2022 DR Allocations w.DLF'!$P$4</f>
        <v>0.15469058687984893</v>
      </c>
      <c r="H60" s="23">
        <f>'PG&amp;E 2022 DR Allocations'!H60*'PG&amp;E 2022 DR Allocations w.DLF'!$P$4</f>
        <v>0.20630386391282057</v>
      </c>
      <c r="I60" s="23">
        <f>'PG&amp;E 2022 DR Allocations'!I60*'PG&amp;E 2022 DR Allocations w.DLF'!$P$4</f>
        <v>0.25965836164355227</v>
      </c>
      <c r="J60" s="23">
        <f>'PG&amp;E 2022 DR Allocations'!J60*'PG&amp;E 2022 DR Allocations w.DLF'!$P$4</f>
        <v>0.25367237707972529</v>
      </c>
      <c r="K60" s="24">
        <f>'PG&amp;E 2022 DR Allocations'!K60*'PG&amp;E 2022 DR Allocations w.DLF'!$P$4</f>
        <v>0.23458865119516903</v>
      </c>
      <c r="L60" s="23">
        <f>'PG&amp;E 2022 DR Allocations'!L60*'PG&amp;E 2022 DR Allocations w.DLF'!$P$4</f>
        <v>0.26809911119937896</v>
      </c>
      <c r="M60" s="23">
        <f>'PG&amp;E 2022 DR Allocations'!M60*'PG&amp;E 2022 DR Allocations w.DLF'!$P$4</f>
        <v>0.16044108270108659</v>
      </c>
      <c r="N60" s="23">
        <f>'PG&amp;E 2022 DR Allocations'!N60*'PG&amp;E 2022 DR Allocations w.DLF'!$P$4</f>
        <v>0.12523904654383647</v>
      </c>
      <c r="O60" s="23">
        <f>'PG&amp;E 2022 DR Allocations'!O60*'PG&amp;E 2022 DR Allocations w.DLF'!$P$4</f>
        <v>0.12463057802617603</v>
      </c>
    </row>
    <row r="61" spans="1:15" x14ac:dyDescent="0.25">
      <c r="A61" s="110"/>
      <c r="B61" s="110"/>
      <c r="C61" s="5" t="s">
        <v>16</v>
      </c>
      <c r="D61" s="23">
        <f>'PG&amp;E 2022 DR Allocations'!D61*'PG&amp;E 2022 DR Allocations w.DLF'!$P$4</f>
        <v>0.47678284010291089</v>
      </c>
      <c r="E61" s="23">
        <f>'PG&amp;E 2022 DR Allocations'!E61*'PG&amp;E 2022 DR Allocations w.DLF'!$P$4</f>
        <v>0.47449461400508886</v>
      </c>
      <c r="F61" s="23">
        <f>'PG&amp;E 2022 DR Allocations'!F61*'PG&amp;E 2022 DR Allocations w.DLF'!$P$4</f>
        <v>0.47235020506381964</v>
      </c>
      <c r="G61" s="23">
        <f>'PG&amp;E 2022 DR Allocations'!G61*'PG&amp;E 2022 DR Allocations w.DLF'!$P$4</f>
        <v>0.32292937761545204</v>
      </c>
      <c r="H61" s="23">
        <f>'PG&amp;E 2022 DR Allocations'!H61*'PG&amp;E 2022 DR Allocations w.DLF'!$P$4</f>
        <v>0.43167989668250095</v>
      </c>
      <c r="I61" s="23">
        <f>'PG&amp;E 2022 DR Allocations'!I61*'PG&amp;E 2022 DR Allocations w.DLF'!$P$4</f>
        <v>0.54091205120086616</v>
      </c>
      <c r="J61" s="23">
        <f>'PG&amp;E 2022 DR Allocations'!J61*'PG&amp;E 2022 DR Allocations w.DLF'!$P$4</f>
        <v>0.51330615347623831</v>
      </c>
      <c r="K61" s="24">
        <f>'PG&amp;E 2022 DR Allocations'!K61*'PG&amp;E 2022 DR Allocations w.DLF'!$P$4</f>
        <v>0.48587977382540687</v>
      </c>
      <c r="L61" s="23">
        <f>'PG&amp;E 2022 DR Allocations'!L61*'PG&amp;E 2022 DR Allocations w.DLF'!$P$4</f>
        <v>0.53930014824867301</v>
      </c>
      <c r="M61" s="23">
        <f>'PG&amp;E 2022 DR Allocations'!M61*'PG&amp;E 2022 DR Allocations w.DLF'!$P$4</f>
        <v>0.33174207711219766</v>
      </c>
      <c r="N61" s="23">
        <f>'PG&amp;E 2022 DR Allocations'!N61*'PG&amp;E 2022 DR Allocations w.DLF'!$P$4</f>
        <v>0.26019152149558072</v>
      </c>
      <c r="O61" s="23">
        <f>'PG&amp;E 2022 DR Allocations'!O61*'PG&amp;E 2022 DR Allocations w.DLF'!$P$4</f>
        <v>0.25892320717871242</v>
      </c>
    </row>
    <row r="62" spans="1:15" x14ac:dyDescent="0.25">
      <c r="A62" s="111"/>
      <c r="B62" s="111"/>
      <c r="C62" s="5" t="s">
        <v>17</v>
      </c>
      <c r="D62" s="47">
        <f>'PG&amp;E 2022 DR Allocations'!D62*'PG&amp;E 2022 DR Allocations w.DLF'!$P$4</f>
        <v>2.0802074456214901</v>
      </c>
      <c r="E62" s="47">
        <f>'PG&amp;E 2022 DR Allocations'!E62*'PG&amp;E 2022 DR Allocations w.DLF'!$P$4</f>
        <v>2.0701990269422526</v>
      </c>
      <c r="F62" s="47">
        <f>'PG&amp;E 2022 DR Allocations'!F62*'PG&amp;E 2022 DR Allocations w.DLF'!$P$4</f>
        <v>2.0608077241182321</v>
      </c>
      <c r="G62" s="47">
        <f>'PG&amp;E 2022 DR Allocations'!G62*'PG&amp;E 2022 DR Allocations w.DLF'!$P$4</f>
        <v>1.4784334384202928</v>
      </c>
      <c r="H62" s="47">
        <f>'PG&amp;E 2022 DR Allocations'!H62*'PG&amp;E 2022 DR Allocations w.DLF'!$P$4</f>
        <v>1.882638177275654</v>
      </c>
      <c r="I62" s="47">
        <f>'PG&amp;E 2022 DR Allocations'!I62*'PG&amp;E 2022 DR Allocations w.DLF'!$P$4</f>
        <v>2.3646770620346014</v>
      </c>
      <c r="J62" s="47">
        <f>'PG&amp;E 2022 DR Allocations'!J62*'PG&amp;E 2022 DR Allocations w.DLF'!$P$4</f>
        <v>2.2433321290016188</v>
      </c>
      <c r="K62" s="46">
        <f>'PG&amp;E 2022 DR Allocations'!K62*'PG&amp;E 2022 DR Allocations w.DLF'!$P$4</f>
        <v>2.121524653315543</v>
      </c>
      <c r="L62" s="47">
        <f>'PG&amp;E 2022 DR Allocations'!L62*'PG&amp;E 2022 DR Allocations w.DLF'!$P$4</f>
        <v>2.4143782312870075</v>
      </c>
      <c r="M62" s="47">
        <f>'PG&amp;E 2022 DR Allocations'!M62*'PG&amp;E 2022 DR Allocations w.DLF'!$P$4</f>
        <v>1.513368159055712</v>
      </c>
      <c r="N62" s="47">
        <f>'PG&amp;E 2022 DR Allocations'!N62*'PG&amp;E 2022 DR Allocations w.DLF'!$P$4</f>
        <v>1.1528163571357679</v>
      </c>
      <c r="O62" s="47">
        <f>'PG&amp;E 2022 DR Allocations'!O62*'PG&amp;E 2022 DR Allocations w.DLF'!$P$4</f>
        <v>1.1472999769449193</v>
      </c>
    </row>
    <row r="63" spans="1:15" x14ac:dyDescent="0.25">
      <c r="A63" s="100" t="s">
        <v>25</v>
      </c>
      <c r="B63" s="100" t="s">
        <v>24</v>
      </c>
      <c r="C63" s="67" t="s">
        <v>9</v>
      </c>
      <c r="D63" s="25">
        <f>'PG&amp;E 2022 DR Allocations'!D63*'PG&amp;E 2022 DR Allocations w.DLF'!$P$4</f>
        <v>6.7096591363660944E-3</v>
      </c>
      <c r="E63" s="25">
        <f>'PG&amp;E 2022 DR Allocations'!E63*'PG&amp;E 2022 DR Allocations w.DLF'!$P$4</f>
        <v>6.5637879306450504E-3</v>
      </c>
      <c r="F63" s="25">
        <f>'PG&amp;E 2022 DR Allocations'!F63*'PG&amp;E 2022 DR Allocations w.DLF'!$P$4</f>
        <v>0.87915417993068667</v>
      </c>
      <c r="G63" s="25">
        <f>'PG&amp;E 2022 DR Allocations'!G63*'PG&amp;E 2022 DR Allocations w.DLF'!$P$4</f>
        <v>0.96698301339149462</v>
      </c>
      <c r="H63" s="25">
        <f>'PG&amp;E 2022 DR Allocations'!H63*'PG&amp;E 2022 DR Allocations w.DLF'!$P$4</f>
        <v>0.91258606195449843</v>
      </c>
      <c r="I63" s="25">
        <f>'PG&amp;E 2022 DR Allocations'!I63*'PG&amp;E 2022 DR Allocations w.DLF'!$P$4</f>
        <v>0.92028569054603604</v>
      </c>
      <c r="J63" s="25">
        <f>'PG&amp;E 2022 DR Allocations'!J63*'PG&amp;E 2022 DR Allocations w.DLF'!$P$4</f>
        <v>0.90329898488521565</v>
      </c>
      <c r="K63" s="24">
        <f>'PG&amp;E 2022 DR Allocations'!K63*'PG&amp;E 2022 DR Allocations w.DLF'!$P$4</f>
        <v>0.8908903006911274</v>
      </c>
      <c r="L63" s="25">
        <f>'PG&amp;E 2022 DR Allocations'!L63*'PG&amp;E 2022 DR Allocations w.DLF'!$P$4</f>
        <v>0.90139558982849066</v>
      </c>
      <c r="M63" s="25">
        <f>'PG&amp;E 2022 DR Allocations'!M63*'PG&amp;E 2022 DR Allocations w.DLF'!$P$4</f>
        <v>0.86305372011661519</v>
      </c>
      <c r="N63" s="25">
        <f>'PG&amp;E 2022 DR Allocations'!N63*'PG&amp;E 2022 DR Allocations w.DLF'!$P$4</f>
        <v>0.65226308131217958</v>
      </c>
      <c r="O63" s="25">
        <f>'PG&amp;E 2022 DR Allocations'!O63*'PG&amp;E 2022 DR Allocations w.DLF'!$P$4</f>
        <v>0.65882028055191011</v>
      </c>
    </row>
    <row r="64" spans="1:15" x14ac:dyDescent="0.25">
      <c r="A64" s="101"/>
      <c r="B64" s="101"/>
      <c r="C64" s="67" t="s">
        <v>10</v>
      </c>
      <c r="D64" s="25">
        <f>'PG&amp;E 2022 DR Allocations'!D64*'PG&amp;E 2022 DR Allocations w.DLF'!$P$4</f>
        <v>1.2491277301683999E-2</v>
      </c>
      <c r="E64" s="25">
        <f>'PG&amp;E 2022 DR Allocations'!E64*'PG&amp;E 2022 DR Allocations w.DLF'!$P$4</f>
        <v>1.1580371626652796E-2</v>
      </c>
      <c r="F64" s="25">
        <f>'PG&amp;E 2022 DR Allocations'!F64*'PG&amp;E 2022 DR Allocations w.DLF'!$P$4</f>
        <v>2.8354993773624288E-2</v>
      </c>
      <c r="G64" s="25">
        <f>'PG&amp;E 2022 DR Allocations'!G64*'PG&amp;E 2022 DR Allocations w.DLF'!$P$4</f>
        <v>3.9086653616428384</v>
      </c>
      <c r="H64" s="25">
        <f>'PG&amp;E 2022 DR Allocations'!H64*'PG&amp;E 2022 DR Allocations w.DLF'!$P$4</f>
        <v>5.4839993281364467</v>
      </c>
      <c r="I64" s="25">
        <f>'PG&amp;E 2022 DR Allocations'!I64*'PG&amp;E 2022 DR Allocations w.DLF'!$P$4</f>
        <v>7.0998725361824047</v>
      </c>
      <c r="J64" s="25">
        <f>'PG&amp;E 2022 DR Allocations'!J64*'PG&amp;E 2022 DR Allocations w.DLF'!$P$4</f>
        <v>7.199146717548369</v>
      </c>
      <c r="K64" s="24">
        <f>'PG&amp;E 2022 DR Allocations'!K64*'PG&amp;E 2022 DR Allocations w.DLF'!$P$4</f>
        <v>6.9362891025543254</v>
      </c>
      <c r="L64" s="25">
        <f>'PG&amp;E 2022 DR Allocations'!L64*'PG&amp;E 2022 DR Allocations w.DLF'!$P$4</f>
        <v>6.3978837003707874</v>
      </c>
      <c r="M64" s="25">
        <f>'PG&amp;E 2022 DR Allocations'!M64*'PG&amp;E 2022 DR Allocations w.DLF'!$P$4</f>
        <v>4.0875353264808645</v>
      </c>
      <c r="N64" s="25">
        <f>'PG&amp;E 2022 DR Allocations'!N64*'PG&amp;E 2022 DR Allocations w.DLF'!$P$4</f>
        <v>-2.4962127516046189E-2</v>
      </c>
      <c r="O64" s="25">
        <f>'PG&amp;E 2022 DR Allocations'!O64*'PG&amp;E 2022 DR Allocations w.DLF'!$P$4</f>
        <v>-5.5511542573571229E-2</v>
      </c>
    </row>
    <row r="65" spans="1:15" x14ac:dyDescent="0.25">
      <c r="A65" s="101"/>
      <c r="B65" s="101"/>
      <c r="C65" s="67" t="s">
        <v>11</v>
      </c>
      <c r="D65" s="25">
        <f>'PG&amp;E 2022 DR Allocations'!D65*'PG&amp;E 2022 DR Allocations w.DLF'!$P$4</f>
        <v>-3.8533324328454872E-5</v>
      </c>
      <c r="E65" s="25">
        <f>'PG&amp;E 2022 DR Allocations'!E65*'PG&amp;E 2022 DR Allocations w.DLF'!$P$4</f>
        <v>-3.9609053401363789E-5</v>
      </c>
      <c r="F65" s="25">
        <f>'PG&amp;E 2022 DR Allocations'!F65*'PG&amp;E 2022 DR Allocations w.DLF'!$P$4</f>
        <v>-1.2281325227813786E-3</v>
      </c>
      <c r="G65" s="25">
        <f>'PG&amp;E 2022 DR Allocations'!G65*'PG&amp;E 2022 DR Allocations w.DLF'!$P$4</f>
        <v>1.9608200597576791E-3</v>
      </c>
      <c r="H65" s="25">
        <f>'PG&amp;E 2022 DR Allocations'!H65*'PG&amp;E 2022 DR Allocations w.DLF'!$P$4</f>
        <v>9.1388708576560004E-3</v>
      </c>
      <c r="I65" s="25">
        <f>'PG&amp;E 2022 DR Allocations'!I65*'PG&amp;E 2022 DR Allocations w.DLF'!$P$4</f>
        <v>1.1717982193455137E-2</v>
      </c>
      <c r="J65" s="25">
        <f>'PG&amp;E 2022 DR Allocations'!J65*'PG&amp;E 2022 DR Allocations w.DLF'!$P$4</f>
        <v>1.2472514499910168E-2</v>
      </c>
      <c r="K65" s="24">
        <f>'PG&amp;E 2022 DR Allocations'!K65*'PG&amp;E 2022 DR Allocations w.DLF'!$P$4</f>
        <v>1.2155995790846608E-2</v>
      </c>
      <c r="L65" s="25">
        <f>'PG&amp;E 2022 DR Allocations'!L65*'PG&amp;E 2022 DR Allocations w.DLF'!$P$4</f>
        <v>1.0954323390498755E-2</v>
      </c>
      <c r="M65" s="25">
        <f>'PG&amp;E 2022 DR Allocations'!M65*'PG&amp;E 2022 DR Allocations w.DLF'!$P$4</f>
        <v>5.2672870121896302E-3</v>
      </c>
      <c r="N65" s="25">
        <f>'PG&amp;E 2022 DR Allocations'!N65*'PG&amp;E 2022 DR Allocations w.DLF'!$P$4</f>
        <v>-1.0541932919877586E-3</v>
      </c>
      <c r="O65" s="25">
        <f>'PG&amp;E 2022 DR Allocations'!O65*'PG&amp;E 2022 DR Allocations w.DLF'!$P$4</f>
        <v>-1.108769840677274E-3</v>
      </c>
    </row>
    <row r="66" spans="1:15" x14ac:dyDescent="0.25">
      <c r="A66" s="101"/>
      <c r="B66" s="101"/>
      <c r="C66" s="67" t="s">
        <v>12</v>
      </c>
      <c r="D66" s="25">
        <f>'PG&amp;E 2022 DR Allocations'!D66*'PG&amp;E 2022 DR Allocations w.DLF'!$P$4</f>
        <v>6.1680327807553097E-3</v>
      </c>
      <c r="E66" s="25">
        <f>'PG&amp;E 2022 DR Allocations'!E66*'PG&amp;E 2022 DR Allocations w.DLF'!$P$4</f>
        <v>5.8101649023592425E-3</v>
      </c>
      <c r="F66" s="25">
        <f>'PG&amp;E 2022 DR Allocations'!F66*'PG&amp;E 2022 DR Allocations w.DLF'!$P$4</f>
        <v>0.90061651211977034</v>
      </c>
      <c r="G66" s="25">
        <f>'PG&amp;E 2022 DR Allocations'!G66*'PG&amp;E 2022 DR Allocations w.DLF'!$P$4</f>
        <v>1.6699861214160947</v>
      </c>
      <c r="H66" s="25">
        <f>'PG&amp;E 2022 DR Allocations'!H66*'PG&amp;E 2022 DR Allocations w.DLF'!$P$4</f>
        <v>1.8490887306928638</v>
      </c>
      <c r="I66" s="25">
        <f>'PG&amp;E 2022 DR Allocations'!I66*'PG&amp;E 2022 DR Allocations w.DLF'!$P$4</f>
        <v>2.1644949573278391</v>
      </c>
      <c r="J66" s="25">
        <f>'PG&amp;E 2022 DR Allocations'!J66*'PG&amp;E 2022 DR Allocations w.DLF'!$P$4</f>
        <v>2.1134353224039089</v>
      </c>
      <c r="K66" s="24">
        <f>'PG&amp;E 2022 DR Allocations'!K66*'PG&amp;E 2022 DR Allocations w.DLF'!$P$4</f>
        <v>2.0555680587291723</v>
      </c>
      <c r="L66" s="25">
        <f>'PG&amp;E 2022 DR Allocations'!L66*'PG&amp;E 2022 DR Allocations w.DLF'!$P$4</f>
        <v>1.9829284616708702</v>
      </c>
      <c r="M66" s="25">
        <f>'PG&amp;E 2022 DR Allocations'!M66*'PG&amp;E 2022 DR Allocations w.DLF'!$P$4</f>
        <v>1.5957934690713909</v>
      </c>
      <c r="N66" s="25">
        <f>'PG&amp;E 2022 DR Allocations'!N66*'PG&amp;E 2022 DR Allocations w.DLF'!$P$4</f>
        <v>0.67593422794342051</v>
      </c>
      <c r="O66" s="25">
        <f>'PG&amp;E 2022 DR Allocations'!O66*'PG&amp;E 2022 DR Allocations w.DLF'!$P$4</f>
        <v>0.68010057729482654</v>
      </c>
    </row>
    <row r="67" spans="1:15" x14ac:dyDescent="0.25">
      <c r="A67" s="101"/>
      <c r="B67" s="101"/>
      <c r="C67" s="67" t="s">
        <v>13</v>
      </c>
      <c r="D67" s="25">
        <f>'PG&amp;E 2022 DR Allocations'!D67*'PG&amp;E 2022 DR Allocations w.DLF'!$P$4</f>
        <v>2.7846825278829749E-3</v>
      </c>
      <c r="E67" s="25">
        <f>'PG&amp;E 2022 DR Allocations'!E67*'PG&amp;E 2022 DR Allocations w.DLF'!$P$4</f>
        <v>2.7510660542175184E-3</v>
      </c>
      <c r="F67" s="25">
        <f>'PG&amp;E 2022 DR Allocations'!F67*'PG&amp;E 2022 DR Allocations w.DLF'!$P$4</f>
        <v>0.25342580536007886</v>
      </c>
      <c r="G67" s="25">
        <f>'PG&amp;E 2022 DR Allocations'!G67*'PG&amp;E 2022 DR Allocations w.DLF'!$P$4</f>
        <v>0.26768752081692204</v>
      </c>
      <c r="H67" s="25">
        <f>'PG&amp;E 2022 DR Allocations'!H67*'PG&amp;E 2022 DR Allocations w.DLF'!$P$4</f>
        <v>0.34945218405127476</v>
      </c>
      <c r="I67" s="25">
        <f>'PG&amp;E 2022 DR Allocations'!I67*'PG&amp;E 2022 DR Allocations w.DLF'!$P$4</f>
        <v>0.38602479869127293</v>
      </c>
      <c r="J67" s="25">
        <f>'PG&amp;E 2022 DR Allocations'!J67*'PG&amp;E 2022 DR Allocations w.DLF'!$P$4</f>
        <v>0.40701033401489245</v>
      </c>
      <c r="K67" s="24">
        <f>'PG&amp;E 2022 DR Allocations'!K67*'PG&amp;E 2022 DR Allocations w.DLF'!$P$4</f>
        <v>0.38285065367817889</v>
      </c>
      <c r="L67" s="25">
        <f>'PG&amp;E 2022 DR Allocations'!L67*'PG&amp;E 2022 DR Allocations w.DLF'!$P$4</f>
        <v>0.3902757906019691</v>
      </c>
      <c r="M67" s="25">
        <f>'PG&amp;E 2022 DR Allocations'!M67*'PG&amp;E 2022 DR Allocations w.DLF'!$P$4</f>
        <v>0.30187914255261394</v>
      </c>
      <c r="N67" s="25">
        <f>'PG&amp;E 2022 DR Allocations'!N67*'PG&amp;E 2022 DR Allocations w.DLF'!$P$4</f>
        <v>0.18660563762486024</v>
      </c>
      <c r="O67" s="25">
        <f>'PG&amp;E 2022 DR Allocations'!O67*'PG&amp;E 2022 DR Allocations w.DLF'!$P$4</f>
        <v>0.18514837326109354</v>
      </c>
    </row>
    <row r="68" spans="1:15" ht="16.149999999999999" customHeight="1" x14ac:dyDescent="0.25">
      <c r="A68" s="101"/>
      <c r="B68" s="101"/>
      <c r="C68" s="67" t="s">
        <v>14</v>
      </c>
      <c r="D68" s="25">
        <f>'PG&amp;E 2022 DR Allocations'!D68*'PG&amp;E 2022 DR Allocations w.DLF'!$P$4</f>
        <v>6.5168027691543126E-3</v>
      </c>
      <c r="E68" s="25">
        <f>'PG&amp;E 2022 DR Allocations'!E68*'PG&amp;E 2022 DR Allocations w.DLF'!$P$4</f>
        <v>6.518268341664221E-3</v>
      </c>
      <c r="F68" s="25">
        <f>'PG&amp;E 2022 DR Allocations'!F68*'PG&amp;E 2022 DR Allocations w.DLF'!$P$4</f>
        <v>0.5259142658710485</v>
      </c>
      <c r="G68" s="25">
        <f>'PG&amp;E 2022 DR Allocations'!G68*'PG&amp;E 2022 DR Allocations w.DLF'!$P$4</f>
        <v>0.75770319032669042</v>
      </c>
      <c r="H68" s="25">
        <f>'PG&amp;E 2022 DR Allocations'!H68*'PG&amp;E 2022 DR Allocations w.DLF'!$P$4</f>
        <v>0.9610897465944287</v>
      </c>
      <c r="I68" s="25">
        <f>'PG&amp;E 2022 DR Allocations'!I68*'PG&amp;E 2022 DR Allocations w.DLF'!$P$4</f>
        <v>1.1505954462289771</v>
      </c>
      <c r="J68" s="25">
        <f>'PG&amp;E 2022 DR Allocations'!J68*'PG&amp;E 2022 DR Allocations w.DLF'!$P$4</f>
        <v>1.1475817918777511</v>
      </c>
      <c r="K68" s="24">
        <f>'PG&amp;E 2022 DR Allocations'!K68*'PG&amp;E 2022 DR Allocations w.DLF'!$P$4</f>
        <v>1.0378064407110217</v>
      </c>
      <c r="L68" s="25">
        <f>'PG&amp;E 2022 DR Allocations'!L68*'PG&amp;E 2022 DR Allocations w.DLF'!$P$4</f>
        <v>1.0832980402708057</v>
      </c>
      <c r="M68" s="25">
        <f>'PG&amp;E 2022 DR Allocations'!M68*'PG&amp;E 2022 DR Allocations w.DLF'!$P$4</f>
        <v>0.84232639527320874</v>
      </c>
      <c r="N68" s="25">
        <f>'PG&amp;E 2022 DR Allocations'!N68*'PG&amp;E 2022 DR Allocations w.DLF'!$P$4</f>
        <v>0.37716681918501799</v>
      </c>
      <c r="O68" s="25">
        <f>'PG&amp;E 2022 DR Allocations'!O68*'PG&amp;E 2022 DR Allocations w.DLF'!$P$4</f>
        <v>0.37876286596059755</v>
      </c>
    </row>
    <row r="69" spans="1:15" ht="16.149999999999999" customHeight="1" x14ac:dyDescent="0.25">
      <c r="A69" s="101"/>
      <c r="B69" s="101"/>
      <c r="C69" s="67" t="s">
        <v>15</v>
      </c>
      <c r="D69" s="25">
        <f>'PG&amp;E 2022 DR Allocations'!D69*'PG&amp;E 2022 DR Allocations w.DLF'!$P$4</f>
        <v>9.0878664823248936E-3</v>
      </c>
      <c r="E69" s="25">
        <f>'PG&amp;E 2022 DR Allocations'!E69*'PG&amp;E 2022 DR Allocations w.DLF'!$P$4</f>
        <v>8.5548328054137496E-3</v>
      </c>
      <c r="F69" s="25">
        <f>'PG&amp;E 2022 DR Allocations'!F69*'PG&amp;E 2022 DR Allocations w.DLF'!$P$4</f>
        <v>1.1152253836393315</v>
      </c>
      <c r="G69" s="25">
        <f>'PG&amp;E 2022 DR Allocations'!G69*'PG&amp;E 2022 DR Allocations w.DLF'!$P$4</f>
        <v>1.4142757515907269</v>
      </c>
      <c r="H69" s="25">
        <f>'PG&amp;E 2022 DR Allocations'!H69*'PG&amp;E 2022 DR Allocations w.DLF'!$P$4</f>
        <v>1.5100862901210768</v>
      </c>
      <c r="I69" s="25">
        <f>'PG&amp;E 2022 DR Allocations'!I69*'PG&amp;E 2022 DR Allocations w.DLF'!$P$4</f>
        <v>1.5979287239313096</v>
      </c>
      <c r="J69" s="25">
        <f>'PG&amp;E 2022 DR Allocations'!J69*'PG&amp;E 2022 DR Allocations w.DLF'!$P$4</f>
        <v>1.5897373903989782</v>
      </c>
      <c r="K69" s="24">
        <f>'PG&amp;E 2022 DR Allocations'!K69*'PG&amp;E 2022 DR Allocations w.DLF'!$P$4</f>
        <v>1.5334265820980018</v>
      </c>
      <c r="L69" s="25">
        <f>'PG&amp;E 2022 DR Allocations'!L69*'PG&amp;E 2022 DR Allocations w.DLF'!$P$4</f>
        <v>1.5241857985258125</v>
      </c>
      <c r="M69" s="25">
        <f>'PG&amp;E 2022 DR Allocations'!M69*'PG&amp;E 2022 DR Allocations w.DLF'!$P$4</f>
        <v>1.3355764142274824</v>
      </c>
      <c r="N69" s="25">
        <f>'PG&amp;E 2022 DR Allocations'!N69*'PG&amp;E 2022 DR Allocations w.DLF'!$P$4</f>
        <v>0.8136187384724618</v>
      </c>
      <c r="O69" s="25">
        <f>'PG&amp;E 2022 DR Allocations'!O69*'PG&amp;E 2022 DR Allocations w.DLF'!$P$4</f>
        <v>0.82920415043830842</v>
      </c>
    </row>
    <row r="70" spans="1:15" ht="16.149999999999999" customHeight="1" x14ac:dyDescent="0.25">
      <c r="A70" s="101"/>
      <c r="B70" s="101"/>
      <c r="C70" s="67" t="s">
        <v>16</v>
      </c>
      <c r="D70" s="25">
        <f>'PG&amp;E 2022 DR Allocations'!D70*'PG&amp;E 2022 DR Allocations w.DLF'!$P$4</f>
        <v>2.4167855666950327E-2</v>
      </c>
      <c r="E70" s="25">
        <f>'PG&amp;E 2022 DR Allocations'!E70*'PG&amp;E 2022 DR Allocations w.DLF'!$P$4</f>
        <v>2.3315016087144667E-2</v>
      </c>
      <c r="F70" s="25">
        <f>'PG&amp;E 2022 DR Allocations'!F70*'PG&amp;E 2022 DR Allocations w.DLF'!$P$4</f>
        <v>4.1131777391433761</v>
      </c>
      <c r="G70" s="25">
        <f>'PG&amp;E 2022 DR Allocations'!G70*'PG&amp;E 2022 DR Allocations w.DLF'!$P$4</f>
        <v>5.4458153009414634</v>
      </c>
      <c r="H70" s="25">
        <f>'PG&amp;E 2022 DR Allocations'!H70*'PG&amp;E 2022 DR Allocations w.DLF'!$P$4</f>
        <v>6.0841722865104613</v>
      </c>
      <c r="I70" s="25">
        <f>'PG&amp;E 2022 DR Allocations'!I70*'PG&amp;E 2022 DR Allocations w.DLF'!$P$4</f>
        <v>6.766090668201449</v>
      </c>
      <c r="J70" s="25">
        <f>'PG&amp;E 2022 DR Allocations'!J70*'PG&amp;E 2022 DR Allocations w.DLF'!$P$4</f>
        <v>6.9525964446067814</v>
      </c>
      <c r="K70" s="24">
        <f>'PG&amp;E 2022 DR Allocations'!K70*'PG&amp;E 2022 DR Allocations w.DLF'!$P$4</f>
        <v>6.7207261795997617</v>
      </c>
      <c r="L70" s="25">
        <f>'PG&amp;E 2022 DR Allocations'!L70*'PG&amp;E 2022 DR Allocations w.DLF'!$P$4</f>
        <v>6.6515187091827439</v>
      </c>
      <c r="M70" s="25">
        <f>'PG&amp;E 2022 DR Allocations'!M70*'PG&amp;E 2022 DR Allocations w.DLF'!$P$4</f>
        <v>5.5377866177558879</v>
      </c>
      <c r="N70" s="25">
        <f>'PG&amp;E 2022 DR Allocations'!N70*'PG&amp;E 2022 DR Allocations w.DLF'!$P$4</f>
        <v>3.1361987304687498</v>
      </c>
      <c r="O70" s="25">
        <f>'PG&amp;E 2022 DR Allocations'!O70*'PG&amp;E 2022 DR Allocations w.DLF'!$P$4</f>
        <v>3.1105628564357732</v>
      </c>
    </row>
    <row r="71" spans="1:15" ht="16.149999999999999" customHeight="1" x14ac:dyDescent="0.25">
      <c r="A71" s="102"/>
      <c r="B71" s="102"/>
      <c r="C71" s="67" t="s">
        <v>17</v>
      </c>
      <c r="D71" s="45">
        <f>'PG&amp;E 2022 DR Allocations'!D71*'PG&amp;E 2022 DR Allocations w.DLF'!$P$4</f>
        <v>6.7887643959373245E-2</v>
      </c>
      <c r="E71" s="45">
        <f>'PG&amp;E 2022 DR Allocations'!E71*'PG&amp;E 2022 DR Allocations w.DLF'!$P$4</f>
        <v>6.5053899999707912E-2</v>
      </c>
      <c r="F71" s="45">
        <f>'PG&amp;E 2022 DR Allocations'!F71*'PG&amp;E 2022 DR Allocations w.DLF'!$P$4</f>
        <v>7.8146404695510876</v>
      </c>
      <c r="G71" s="45">
        <f>'PG&amp;E 2022 DR Allocations'!G71*'PG&amp;E 2022 DR Allocations w.DLF'!$P$4</f>
        <v>14.433077898025477</v>
      </c>
      <c r="H71" s="45">
        <f>'PG&amp;E 2022 DR Allocations'!H71*'PG&amp;E 2022 DR Allocations w.DLF'!$P$4</f>
        <v>17.159613180160552</v>
      </c>
      <c r="I71" s="45">
        <f>'PG&amp;E 2022 DR Allocations'!I71*'PG&amp;E 2022 DR Allocations w.DLF'!$P$4</f>
        <v>20.097010372161908</v>
      </c>
      <c r="J71" s="45">
        <f>'PG&amp;E 2022 DR Allocations'!J71*'PG&amp;E 2022 DR Allocations w.DLF'!$P$4</f>
        <v>20.325280729293819</v>
      </c>
      <c r="K71" s="46">
        <f>'PG&amp;E 2022 DR Allocations'!K71*'PG&amp;E 2022 DR Allocations w.DLF'!$P$4</f>
        <v>19.569712270736641</v>
      </c>
      <c r="L71" s="45">
        <f>'PG&amp;E 2022 DR Allocations'!L71*'PG&amp;E 2022 DR Allocations w.DLF'!$P$4</f>
        <v>18.942439046859715</v>
      </c>
      <c r="M71" s="45">
        <f>'PG&amp;E 2022 DR Allocations'!M71*'PG&amp;E 2022 DR Allocations w.DLF'!$P$4</f>
        <v>14.569218441963201</v>
      </c>
      <c r="N71" s="45">
        <f>'PG&amp;E 2022 DR Allocations'!N71*'PG&amp;E 2022 DR Allocations w.DLF'!$P$4</f>
        <v>5.8157704367637679</v>
      </c>
      <c r="O71" s="45">
        <f>'PG&amp;E 2022 DR Allocations'!O71*'PG&amp;E 2022 DR Allocations w.DLF'!$P$4</f>
        <v>5.7859788713455158</v>
      </c>
    </row>
    <row r="72" spans="1:15" ht="16.149999999999999" customHeight="1" x14ac:dyDescent="0.25">
      <c r="A72" s="109" t="s">
        <v>26</v>
      </c>
      <c r="B72" s="109" t="s">
        <v>8</v>
      </c>
      <c r="C72" s="5" t="s">
        <v>9</v>
      </c>
      <c r="D72" s="23">
        <f>'PG&amp;E 2022 DR Allocations'!D72*'PG&amp;E 2022 DR Allocations w.DLF'!$P$4</f>
        <v>19.381275134373421</v>
      </c>
      <c r="E72" s="23">
        <f>'PG&amp;E 2022 DR Allocations'!E72*'PG&amp;E 2022 DR Allocations w.DLF'!$P$4</f>
        <v>18.38954100934416</v>
      </c>
      <c r="F72" s="23">
        <f>'PG&amp;E 2022 DR Allocations'!F72*'PG&amp;E 2022 DR Allocations w.DLF'!$P$4</f>
        <v>19.994472229532946</v>
      </c>
      <c r="G72" s="23">
        <f>'PG&amp;E 2022 DR Allocations'!G72*'PG&amp;E 2022 DR Allocations w.DLF'!$P$4</f>
        <v>15.686647472484045</v>
      </c>
      <c r="H72" s="23">
        <f>'PG&amp;E 2022 DR Allocations'!H72*'PG&amp;E 2022 DR Allocations w.DLF'!$P$4</f>
        <v>19.838175824713012</v>
      </c>
      <c r="I72" s="23">
        <f>'PG&amp;E 2022 DR Allocations'!I72*'PG&amp;E 2022 DR Allocations w.DLF'!$P$4</f>
        <v>37.871250331088852</v>
      </c>
      <c r="J72" s="23">
        <f>'PG&amp;E 2022 DR Allocations'!J72*'PG&amp;E 2022 DR Allocations w.DLF'!$P$4</f>
        <v>38.301437205277431</v>
      </c>
      <c r="K72" s="24">
        <f>'PG&amp;E 2022 DR Allocations'!K72*'PG&amp;E 2022 DR Allocations w.DLF'!$P$4</f>
        <v>38.630449273787477</v>
      </c>
      <c r="L72" s="23">
        <f>'PG&amp;E 2022 DR Allocations'!L72*'PG&amp;E 2022 DR Allocations w.DLF'!$P$4</f>
        <v>39.217882783219238</v>
      </c>
      <c r="M72" s="23">
        <f>'PG&amp;E 2022 DR Allocations'!M72*'PG&amp;E 2022 DR Allocations w.DLF'!$P$4</f>
        <v>21.010348519545047</v>
      </c>
      <c r="N72" s="23">
        <f>'PG&amp;E 2022 DR Allocations'!N72*'PG&amp;E 2022 DR Allocations w.DLF'!$P$4</f>
        <v>20.995502757351865</v>
      </c>
      <c r="O72" s="23">
        <f>'PG&amp;E 2022 DR Allocations'!O72*'PG&amp;E 2022 DR Allocations w.DLF'!$P$4</f>
        <v>26.268314085993897</v>
      </c>
    </row>
    <row r="73" spans="1:15" ht="16.149999999999999" customHeight="1" x14ac:dyDescent="0.25">
      <c r="A73" s="110"/>
      <c r="B73" s="110"/>
      <c r="C73" s="5" t="s">
        <v>10</v>
      </c>
      <c r="D73" s="23">
        <f>'PG&amp;E 2022 DR Allocations'!D73*'PG&amp;E 2022 DR Allocations w.DLF'!$P$4</f>
        <v>3.4009632877260394</v>
      </c>
      <c r="E73" s="23">
        <f>'PG&amp;E 2022 DR Allocations'!E73*'PG&amp;E 2022 DR Allocations w.DLF'!$P$4</f>
        <v>3.2170061975959712</v>
      </c>
      <c r="F73" s="23">
        <f>'PG&amp;E 2022 DR Allocations'!F73*'PG&amp;E 2022 DR Allocations w.DLF'!$P$4</f>
        <v>2.9871922273673093</v>
      </c>
      <c r="G73" s="23">
        <f>'PG&amp;E 2022 DR Allocations'!G73*'PG&amp;E 2022 DR Allocations w.DLF'!$P$4</f>
        <v>2.8048204361405276</v>
      </c>
      <c r="H73" s="23">
        <f>'PG&amp;E 2022 DR Allocations'!H73*'PG&amp;E 2022 DR Allocations w.DLF'!$P$4</f>
        <v>6.2090395670123391</v>
      </c>
      <c r="I73" s="23">
        <f>'PG&amp;E 2022 DR Allocations'!I73*'PG&amp;E 2022 DR Allocations w.DLF'!$P$4</f>
        <v>14.98993267277627</v>
      </c>
      <c r="J73" s="23">
        <f>'PG&amp;E 2022 DR Allocations'!J73*'PG&amp;E 2022 DR Allocations w.DLF'!$P$4</f>
        <v>15.843362580489408</v>
      </c>
      <c r="K73" s="24">
        <f>'PG&amp;E 2022 DR Allocations'!K73*'PG&amp;E 2022 DR Allocations w.DLF'!$P$4</f>
        <v>15.027554479997656</v>
      </c>
      <c r="L73" s="23">
        <f>'PG&amp;E 2022 DR Allocations'!L73*'PG&amp;E 2022 DR Allocations w.DLF'!$P$4</f>
        <v>13.409300722448103</v>
      </c>
      <c r="M73" s="23">
        <f>'PG&amp;E 2022 DR Allocations'!M73*'PG&amp;E 2022 DR Allocations w.DLF'!$P$4</f>
        <v>5.1132697243392427</v>
      </c>
      <c r="N73" s="23">
        <f>'PG&amp;E 2022 DR Allocations'!N73*'PG&amp;E 2022 DR Allocations w.DLF'!$P$4</f>
        <v>3.2270325402934139</v>
      </c>
      <c r="O73" s="23">
        <f>'PG&amp;E 2022 DR Allocations'!O73*'PG&amp;E 2022 DR Allocations w.DLF'!$P$4</f>
        <v>4.2424481021221734</v>
      </c>
    </row>
    <row r="74" spans="1:15" ht="16.149999999999999" customHeight="1" x14ac:dyDescent="0.25">
      <c r="A74" s="110"/>
      <c r="B74" s="110"/>
      <c r="C74" s="5" t="s">
        <v>11</v>
      </c>
      <c r="D74" s="23">
        <f>'PG&amp;E 2022 DR Allocations'!D74*'PG&amp;E 2022 DR Allocations w.DLF'!$P$4</f>
        <v>7.5222234911983848E-2</v>
      </c>
      <c r="E74" s="23">
        <f>'PG&amp;E 2022 DR Allocations'!E74*'PG&amp;E 2022 DR Allocations w.DLF'!$P$4</f>
        <v>7.5032145840930722E-2</v>
      </c>
      <c r="F74" s="23">
        <f>'PG&amp;E 2022 DR Allocations'!F74*'PG&amp;E 2022 DR Allocations w.DLF'!$P$4</f>
        <v>7.5219306640385231E-2</v>
      </c>
      <c r="G74" s="23">
        <f>'PG&amp;E 2022 DR Allocations'!G74*'PG&amp;E 2022 DR Allocations w.DLF'!$P$4</f>
        <v>7.0624943452712655E-2</v>
      </c>
      <c r="H74" s="23">
        <f>'PG&amp;E 2022 DR Allocations'!H74*'PG&amp;E 2022 DR Allocations w.DLF'!$P$4</f>
        <v>6.2069206349726305E-2</v>
      </c>
      <c r="I74" s="23">
        <f>'PG&amp;E 2022 DR Allocations'!I74*'PG&amp;E 2022 DR Allocations w.DLF'!$P$4</f>
        <v>0.24014172784792051</v>
      </c>
      <c r="J74" s="23">
        <f>'PG&amp;E 2022 DR Allocations'!J74*'PG&amp;E 2022 DR Allocations w.DLF'!$P$4</f>
        <v>0.23845813613416997</v>
      </c>
      <c r="K74" s="24">
        <f>'PG&amp;E 2022 DR Allocations'!K74*'PG&amp;E 2022 DR Allocations w.DLF'!$P$4</f>
        <v>0.24758187577937524</v>
      </c>
      <c r="L74" s="23">
        <f>'PG&amp;E 2022 DR Allocations'!L74*'PG&amp;E 2022 DR Allocations w.DLF'!$P$4</f>
        <v>0.24962888375626016</v>
      </c>
      <c r="M74" s="23">
        <f>'PG&amp;E 2022 DR Allocations'!M74*'PG&amp;E 2022 DR Allocations w.DLF'!$P$4</f>
        <v>7.2492994247615614E-2</v>
      </c>
      <c r="N74" s="23">
        <f>'PG&amp;E 2022 DR Allocations'!N74*'PG&amp;E 2022 DR Allocations w.DLF'!$P$4</f>
        <v>9.2974502282973853E-2</v>
      </c>
      <c r="O74" s="23">
        <f>'PG&amp;E 2022 DR Allocations'!O74*'PG&amp;E 2022 DR Allocations w.DLF'!$P$4</f>
        <v>0.12261015510169121</v>
      </c>
    </row>
    <row r="75" spans="1:15" ht="16.149999999999999" customHeight="1" x14ac:dyDescent="0.25">
      <c r="A75" s="110"/>
      <c r="B75" s="110"/>
      <c r="C75" s="5" t="s">
        <v>12</v>
      </c>
      <c r="D75" s="23">
        <f>'PG&amp;E 2022 DR Allocations'!D75*'PG&amp;E 2022 DR Allocations w.DLF'!$P$4</f>
        <v>1.11483180386084</v>
      </c>
      <c r="E75" s="23">
        <f>'PG&amp;E 2022 DR Allocations'!E75*'PG&amp;E 2022 DR Allocations w.DLF'!$P$4</f>
        <v>1.0890122372477786</v>
      </c>
      <c r="F75" s="23">
        <f>'PG&amp;E 2022 DR Allocations'!F75*'PG&amp;E 2022 DR Allocations w.DLF'!$P$4</f>
        <v>1.0252281332286073</v>
      </c>
      <c r="G75" s="23">
        <f>'PG&amp;E 2022 DR Allocations'!G75*'PG&amp;E 2022 DR Allocations w.DLF'!$P$4</f>
        <v>1.1186295558514561</v>
      </c>
      <c r="H75" s="23">
        <f>'PG&amp;E 2022 DR Allocations'!H75*'PG&amp;E 2022 DR Allocations w.DLF'!$P$4</f>
        <v>2.3763062036642757</v>
      </c>
      <c r="I75" s="23">
        <f>'PG&amp;E 2022 DR Allocations'!I75*'PG&amp;E 2022 DR Allocations w.DLF'!$P$4</f>
        <v>5.760590497721914</v>
      </c>
      <c r="J75" s="23">
        <f>'PG&amp;E 2022 DR Allocations'!J75*'PG&amp;E 2022 DR Allocations w.DLF'!$P$4</f>
        <v>5.951701173448007</v>
      </c>
      <c r="K75" s="24">
        <f>'PG&amp;E 2022 DR Allocations'!K75*'PG&amp;E 2022 DR Allocations w.DLF'!$P$4</f>
        <v>5.8853695915229656</v>
      </c>
      <c r="L75" s="23">
        <f>'PG&amp;E 2022 DR Allocations'!L75*'PG&amp;E 2022 DR Allocations w.DLF'!$P$4</f>
        <v>5.2005939247626802</v>
      </c>
      <c r="M75" s="23">
        <f>'PG&amp;E 2022 DR Allocations'!M75*'PG&amp;E 2022 DR Allocations w.DLF'!$P$4</f>
        <v>2.0891364581426659</v>
      </c>
      <c r="N75" s="23">
        <f>'PG&amp;E 2022 DR Allocations'!N75*'PG&amp;E 2022 DR Allocations w.DLF'!$P$4</f>
        <v>1.1514725446351832</v>
      </c>
      <c r="O75" s="23">
        <f>'PG&amp;E 2022 DR Allocations'!O75*'PG&amp;E 2022 DR Allocations w.DLF'!$P$4</f>
        <v>1.3662817684477193</v>
      </c>
    </row>
    <row r="76" spans="1:15" x14ac:dyDescent="0.25">
      <c r="A76" s="110"/>
      <c r="B76" s="110"/>
      <c r="C76" s="5" t="s">
        <v>13</v>
      </c>
      <c r="D76" s="23">
        <f>'PG&amp;E 2022 DR Allocations'!D76*'PG&amp;E 2022 DR Allocations w.DLF'!$P$4</f>
        <v>2.8368583303661987</v>
      </c>
      <c r="E76" s="23">
        <f>'PG&amp;E 2022 DR Allocations'!E76*'PG&amp;E 2022 DR Allocations w.DLF'!$P$4</f>
        <v>2.9184081311691519</v>
      </c>
      <c r="F76" s="23">
        <f>'PG&amp;E 2022 DR Allocations'!F76*'PG&amp;E 2022 DR Allocations w.DLF'!$P$4</f>
        <v>4.205148304015399</v>
      </c>
      <c r="G76" s="23">
        <f>'PG&amp;E 2022 DR Allocations'!G76*'PG&amp;E 2022 DR Allocations w.DLF'!$P$4</f>
        <v>3.2637401904040049</v>
      </c>
      <c r="H76" s="23">
        <f>'PG&amp;E 2022 DR Allocations'!H76*'PG&amp;E 2022 DR Allocations w.DLF'!$P$4</f>
        <v>3.8106660740897089</v>
      </c>
      <c r="I76" s="23">
        <f>'PG&amp;E 2022 DR Allocations'!I76*'PG&amp;E 2022 DR Allocations w.DLF'!$P$4</f>
        <v>7.2825724767055338</v>
      </c>
      <c r="J76" s="23">
        <f>'PG&amp;E 2022 DR Allocations'!J76*'PG&amp;E 2022 DR Allocations w.DLF'!$P$4</f>
        <v>7.383884121596811</v>
      </c>
      <c r="K76" s="24">
        <f>'PG&amp;E 2022 DR Allocations'!K76*'PG&amp;E 2022 DR Allocations w.DLF'!$P$4</f>
        <v>7.0690570070762213</v>
      </c>
      <c r="L76" s="23">
        <f>'PG&amp;E 2022 DR Allocations'!L76*'PG&amp;E 2022 DR Allocations w.DLF'!$P$4</f>
        <v>7.0875118731139191</v>
      </c>
      <c r="M76" s="23">
        <f>'PG&amp;E 2022 DR Allocations'!M76*'PG&amp;E 2022 DR Allocations w.DLF'!$P$4</f>
        <v>3.7943320309305593</v>
      </c>
      <c r="N76" s="23">
        <f>'PG&amp;E 2022 DR Allocations'!N76*'PG&amp;E 2022 DR Allocations w.DLF'!$P$4</f>
        <v>4.4075931341648147</v>
      </c>
      <c r="O76" s="23">
        <f>'PG&amp;E 2022 DR Allocations'!O76*'PG&amp;E 2022 DR Allocations w.DLF'!$P$4</f>
        <v>5.56320715428516</v>
      </c>
    </row>
    <row r="77" spans="1:15" x14ac:dyDescent="0.25">
      <c r="A77" s="110"/>
      <c r="B77" s="110"/>
      <c r="C77" s="5" t="s">
        <v>14</v>
      </c>
      <c r="D77" s="23">
        <f>'PG&amp;E 2022 DR Allocations'!D77*'PG&amp;E 2022 DR Allocations w.DLF'!$P$4</f>
        <v>1.1918571000918781</v>
      </c>
      <c r="E77" s="23">
        <f>'PG&amp;E 2022 DR Allocations'!E77*'PG&amp;E 2022 DR Allocations w.DLF'!$P$4</f>
        <v>4.5253301597181723</v>
      </c>
      <c r="F77" s="23">
        <f>'PG&amp;E 2022 DR Allocations'!F77*'PG&amp;E 2022 DR Allocations w.DLF'!$P$4</f>
        <v>4.3578920466452828</v>
      </c>
      <c r="G77" s="23">
        <f>'PG&amp;E 2022 DR Allocations'!G77*'PG&amp;E 2022 DR Allocations w.DLF'!$P$4</f>
        <v>3.2812907512066918</v>
      </c>
      <c r="H77" s="23">
        <f>'PG&amp;E 2022 DR Allocations'!H77*'PG&amp;E 2022 DR Allocations w.DLF'!$P$4</f>
        <v>6.2023083421476235</v>
      </c>
      <c r="I77" s="23">
        <f>'PG&amp;E 2022 DR Allocations'!I77*'PG&amp;E 2022 DR Allocations w.DLF'!$P$4</f>
        <v>15.69345792714881</v>
      </c>
      <c r="J77" s="23">
        <f>'PG&amp;E 2022 DR Allocations'!J77*'PG&amp;E 2022 DR Allocations w.DLF'!$P$4</f>
        <v>15.8715876292177</v>
      </c>
      <c r="K77" s="24">
        <f>'PG&amp;E 2022 DR Allocations'!K77*'PG&amp;E 2022 DR Allocations w.DLF'!$P$4</f>
        <v>15.624740821253498</v>
      </c>
      <c r="L77" s="23">
        <f>'PG&amp;E 2022 DR Allocations'!L77*'PG&amp;E 2022 DR Allocations w.DLF'!$P$4</f>
        <v>14.107351895432886</v>
      </c>
      <c r="M77" s="23">
        <f>'PG&amp;E 2022 DR Allocations'!M77*'PG&amp;E 2022 DR Allocations w.DLF'!$P$4</f>
        <v>5.1496046475358304</v>
      </c>
      <c r="N77" s="23">
        <f>'PG&amp;E 2022 DR Allocations'!N77*'PG&amp;E 2022 DR Allocations w.DLF'!$P$4</f>
        <v>4.4741189961414811</v>
      </c>
      <c r="O77" s="23">
        <f>'PG&amp;E 2022 DR Allocations'!O77*'PG&amp;E 2022 DR Allocations w.DLF'!$P$4</f>
        <v>5.6543665817305495</v>
      </c>
    </row>
    <row r="78" spans="1:15" x14ac:dyDescent="0.25">
      <c r="A78" s="110"/>
      <c r="B78" s="110"/>
      <c r="C78" s="5" t="s">
        <v>15</v>
      </c>
      <c r="D78" s="23">
        <f>'PG&amp;E 2022 DR Allocations'!D78*'PG&amp;E 2022 DR Allocations w.DLF'!$P$4</f>
        <v>1.2534974068892233</v>
      </c>
      <c r="E78" s="23">
        <f>'PG&amp;E 2022 DR Allocations'!E78*'PG&amp;E 2022 DR Allocations w.DLF'!$P$4</f>
        <v>1.3127443622616128</v>
      </c>
      <c r="F78" s="23">
        <f>'PG&amp;E 2022 DR Allocations'!F78*'PG&amp;E 2022 DR Allocations w.DLF'!$P$4</f>
        <v>1.2576362025579404</v>
      </c>
      <c r="G78" s="23">
        <f>'PG&amp;E 2022 DR Allocations'!G78*'PG&amp;E 2022 DR Allocations w.DLF'!$P$4</f>
        <v>1.089371059102006</v>
      </c>
      <c r="H78" s="23">
        <f>'PG&amp;E 2022 DR Allocations'!H78*'PG&amp;E 2022 DR Allocations w.DLF'!$P$4</f>
        <v>2.1775768772084301</v>
      </c>
      <c r="I78" s="23">
        <f>'PG&amp;E 2022 DR Allocations'!I78*'PG&amp;E 2022 DR Allocations w.DLF'!$P$4</f>
        <v>5.0211398008055967</v>
      </c>
      <c r="J78" s="23">
        <f>'PG&amp;E 2022 DR Allocations'!J78*'PG&amp;E 2022 DR Allocations w.DLF'!$P$4</f>
        <v>5.1964474487584091</v>
      </c>
      <c r="K78" s="24">
        <f>'PG&amp;E 2022 DR Allocations'!K78*'PG&amp;E 2022 DR Allocations w.DLF'!$P$4</f>
        <v>4.9182267372459183</v>
      </c>
      <c r="L78" s="23">
        <f>'PG&amp;E 2022 DR Allocations'!L78*'PG&amp;E 2022 DR Allocations w.DLF'!$P$4</f>
        <v>4.4628289376227217</v>
      </c>
      <c r="M78" s="23">
        <f>'PG&amp;E 2022 DR Allocations'!M78*'PG&amp;E 2022 DR Allocations w.DLF'!$P$4</f>
        <v>1.8468643696373281</v>
      </c>
      <c r="N78" s="23">
        <f>'PG&amp;E 2022 DR Allocations'!N78*'PG&amp;E 2022 DR Allocations w.DLF'!$P$4</f>
        <v>1.3258277242165093</v>
      </c>
      <c r="O78" s="23">
        <f>'PG&amp;E 2022 DR Allocations'!O78*'PG&amp;E 2022 DR Allocations w.DLF'!$P$4</f>
        <v>1.6398317723982041</v>
      </c>
    </row>
    <row r="79" spans="1:15" ht="16.149999999999999" customHeight="1" x14ac:dyDescent="0.25">
      <c r="A79" s="110"/>
      <c r="B79" s="110"/>
      <c r="C79" s="5" t="s">
        <v>16</v>
      </c>
      <c r="D79" s="23">
        <f>'PG&amp;E 2022 DR Allocations'!D79*'PG&amp;E 2022 DR Allocations w.DLF'!$P$4</f>
        <v>3.0598155473247188</v>
      </c>
      <c r="E79" s="23">
        <f>'PG&amp;E 2022 DR Allocations'!E79*'PG&amp;E 2022 DR Allocations w.DLF'!$P$4</f>
        <v>3.4380350858643669</v>
      </c>
      <c r="F79" s="23">
        <f>'PG&amp;E 2022 DR Allocations'!F79*'PG&amp;E 2022 DR Allocations w.DLF'!$P$4</f>
        <v>3.6564161540605085</v>
      </c>
      <c r="G79" s="23">
        <f>'PG&amp;E 2022 DR Allocations'!G79*'PG&amp;E 2022 DR Allocations w.DLF'!$P$4</f>
        <v>3.062381295336412</v>
      </c>
      <c r="H79" s="23">
        <f>'PG&amp;E 2022 DR Allocations'!H79*'PG&amp;E 2022 DR Allocations w.DLF'!$P$4</f>
        <v>4.3057095410451298</v>
      </c>
      <c r="I79" s="23">
        <f>'PG&amp;E 2022 DR Allocations'!I79*'PG&amp;E 2022 DR Allocations w.DLF'!$P$4</f>
        <v>10.4109603462778</v>
      </c>
      <c r="J79" s="23">
        <f>'PG&amp;E 2022 DR Allocations'!J79*'PG&amp;E 2022 DR Allocations w.DLF'!$P$4</f>
        <v>11.361558244705165</v>
      </c>
      <c r="K79" s="24">
        <f>'PG&amp;E 2022 DR Allocations'!K79*'PG&amp;E 2022 DR Allocations w.DLF'!$P$4</f>
        <v>11.027444202084071</v>
      </c>
      <c r="L79" s="23">
        <f>'PG&amp;E 2022 DR Allocations'!L79*'PG&amp;E 2022 DR Allocations w.DLF'!$P$4</f>
        <v>10.40462215843424</v>
      </c>
      <c r="M79" s="23">
        <f>'PG&amp;E 2022 DR Allocations'!M79*'PG&amp;E 2022 DR Allocations w.DLF'!$P$4</f>
        <v>4.0913141189999891</v>
      </c>
      <c r="N79" s="23">
        <f>'PG&amp;E 2022 DR Allocations'!N79*'PG&amp;E 2022 DR Allocations w.DLF'!$P$4</f>
        <v>3.921957290044054</v>
      </c>
      <c r="O79" s="23">
        <f>'PG&amp;E 2022 DR Allocations'!O79*'PG&amp;E 2022 DR Allocations w.DLF'!$P$4</f>
        <v>5.1211113760508633</v>
      </c>
    </row>
    <row r="80" spans="1:15" ht="16.149999999999999" customHeight="1" x14ac:dyDescent="0.25">
      <c r="A80" s="111"/>
      <c r="B80" s="111"/>
      <c r="C80" s="5" t="s">
        <v>17</v>
      </c>
      <c r="D80" s="47">
        <f>'PG&amp;E 2022 DR Allocations'!D80*'PG&amp;E 2022 DR Allocations w.DLF'!$P$4</f>
        <v>32.314320780158049</v>
      </c>
      <c r="E80" s="47">
        <f>'PG&amp;E 2022 DR Allocations'!E80*'PG&amp;E 2022 DR Allocations w.DLF'!$P$4</f>
        <v>34.965109275788109</v>
      </c>
      <c r="F80" s="47">
        <f>'PG&amp;E 2022 DR Allocations'!F80*'PG&amp;E 2022 DR Allocations w.DLF'!$P$4</f>
        <v>37.559205139845602</v>
      </c>
      <c r="G80" s="47">
        <f>'PG&amp;E 2022 DR Allocations'!G80*'PG&amp;E 2022 DR Allocations w.DLF'!$P$4</f>
        <v>30.377505431130537</v>
      </c>
      <c r="H80" s="47">
        <f>'PG&amp;E 2022 DR Allocations'!H80*'PG&amp;E 2022 DR Allocations w.DLF'!$P$4</f>
        <v>44.981852088123524</v>
      </c>
      <c r="I80" s="47">
        <f>'PG&amp;E 2022 DR Allocations'!I80*'PG&amp;E 2022 DR Allocations w.DLF'!$P$4</f>
        <v>97.270044156506614</v>
      </c>
      <c r="J80" s="47">
        <f>'PG&amp;E 2022 DR Allocations'!J80*'PG&amp;E 2022 DR Allocations w.DLF'!$P$4</f>
        <v>100.14843530076745</v>
      </c>
      <c r="K80" s="46">
        <f>'PG&amp;E 2022 DR Allocations'!K80*'PG&amp;E 2022 DR Allocations w.DLF'!$P$4</f>
        <v>98.43042843788858</v>
      </c>
      <c r="L80" s="47">
        <f>'PG&amp;E 2022 DR Allocations'!L80*'PG&amp;E 2022 DR Allocations w.DLF'!$P$4</f>
        <v>94.139721414506468</v>
      </c>
      <c r="M80" s="47">
        <f>'PG&amp;E 2022 DR Allocations'!M80*'PG&amp;E 2022 DR Allocations w.DLF'!$P$4</f>
        <v>43.167363447353225</v>
      </c>
      <c r="N80" s="47">
        <f>'PG&amp;E 2022 DR Allocations'!N80*'PG&amp;E 2022 DR Allocations w.DLF'!$P$4</f>
        <v>39.596479355484206</v>
      </c>
      <c r="O80" s="47">
        <f>'PG&amp;E 2022 DR Allocations'!O80*'PG&amp;E 2022 DR Allocations w.DLF'!$P$4</f>
        <v>49.978170168265642</v>
      </c>
    </row>
    <row r="81" spans="1:15" ht="16.149999999999999" customHeight="1" x14ac:dyDescent="0.25">
      <c r="A81" s="100" t="s">
        <v>27</v>
      </c>
      <c r="B81" s="100" t="s">
        <v>8</v>
      </c>
      <c r="C81" s="67" t="s">
        <v>9</v>
      </c>
      <c r="D81" s="25">
        <f>'PG&amp;E 2022 DR Allocations'!D81*'PG&amp;E 2022 DR Allocations w.DLF'!$P$4</f>
        <v>9.387807915297337</v>
      </c>
      <c r="E81" s="25">
        <f>'PG&amp;E 2022 DR Allocations'!E81*'PG&amp;E 2022 DR Allocations w.DLF'!$P$4</f>
        <v>9.8363261224217702</v>
      </c>
      <c r="F81" s="25">
        <f>'PG&amp;E 2022 DR Allocations'!F81*'PG&amp;E 2022 DR Allocations w.DLF'!$P$4</f>
        <v>9.9575552736939823</v>
      </c>
      <c r="G81" s="25">
        <f>'PG&amp;E 2022 DR Allocations'!G81*'PG&amp;E 2022 DR Allocations w.DLF'!$P$4</f>
        <v>11.022357250474386</v>
      </c>
      <c r="H81" s="25">
        <f>'PG&amp;E 2022 DR Allocations'!H81*'PG&amp;E 2022 DR Allocations w.DLF'!$P$4</f>
        <v>-14.88707981773466</v>
      </c>
      <c r="I81" s="25">
        <f>'PG&amp;E 2022 DR Allocations'!I81*'PG&amp;E 2022 DR Allocations w.DLF'!$P$4</f>
        <v>16.673350128218527</v>
      </c>
      <c r="J81" s="25">
        <f>'PG&amp;E 2022 DR Allocations'!J81*'PG&amp;E 2022 DR Allocations w.DLF'!$P$4</f>
        <v>15.937139707401396</v>
      </c>
      <c r="K81" s="24">
        <f>'PG&amp;E 2022 DR Allocations'!K81*'PG&amp;E 2022 DR Allocations w.DLF'!$P$4</f>
        <v>17.053780581735076</v>
      </c>
      <c r="L81" s="25">
        <f>'PG&amp;E 2022 DR Allocations'!L81*'PG&amp;E 2022 DR Allocations w.DLF'!$P$4</f>
        <v>16.619303377605974</v>
      </c>
      <c r="M81" s="25">
        <f>'PG&amp;E 2022 DR Allocations'!M81*'PG&amp;E 2022 DR Allocations w.DLF'!$P$4</f>
        <v>-14.656432472608984</v>
      </c>
      <c r="N81" s="25">
        <f>'PG&amp;E 2022 DR Allocations'!N81*'PG&amp;E 2022 DR Allocations w.DLF'!$P$4</f>
        <v>10.29504487257265</v>
      </c>
      <c r="O81" s="25">
        <f>'PG&amp;E 2022 DR Allocations'!O81*'PG&amp;E 2022 DR Allocations w.DLF'!$P$4</f>
        <v>9.6449914434645265</v>
      </c>
    </row>
    <row r="82" spans="1:15" ht="16.149999999999999" customHeight="1" x14ac:dyDescent="0.25">
      <c r="A82" s="101"/>
      <c r="B82" s="101"/>
      <c r="C82" s="67" t="s">
        <v>10</v>
      </c>
      <c r="D82" s="25">
        <f>'PG&amp;E 2022 DR Allocations'!D82*'PG&amp;E 2022 DR Allocations w.DLF'!$P$4</f>
        <v>1.7996681769434371</v>
      </c>
      <c r="E82" s="25">
        <f>'PG&amp;E 2022 DR Allocations'!E82*'PG&amp;E 2022 DR Allocations w.DLF'!$P$4</f>
        <v>1.8129235012792058</v>
      </c>
      <c r="F82" s="25">
        <f>'PG&amp;E 2022 DR Allocations'!F82*'PG&amp;E 2022 DR Allocations w.DLF'!$P$4</f>
        <v>1.9131442718692124</v>
      </c>
      <c r="G82" s="25">
        <f>'PG&amp;E 2022 DR Allocations'!G82*'PG&amp;E 2022 DR Allocations w.DLF'!$P$4</f>
        <v>2.3000727541148662</v>
      </c>
      <c r="H82" s="25">
        <f>'PG&amp;E 2022 DR Allocations'!H82*'PG&amp;E 2022 DR Allocations w.DLF'!$P$4</f>
        <v>-3.490697248980398</v>
      </c>
      <c r="I82" s="25">
        <f>'PG&amp;E 2022 DR Allocations'!I82*'PG&amp;E 2022 DR Allocations w.DLF'!$P$4</f>
        <v>4.2838311803787983</v>
      </c>
      <c r="J82" s="25">
        <f>'PG&amp;E 2022 DR Allocations'!J82*'PG&amp;E 2022 DR Allocations w.DLF'!$P$4</f>
        <v>4.4806781590133902</v>
      </c>
      <c r="K82" s="24">
        <f>'PG&amp;E 2022 DR Allocations'!K82*'PG&amp;E 2022 DR Allocations w.DLF'!$P$4</f>
        <v>5.0137123876214087</v>
      </c>
      <c r="L82" s="25">
        <f>'PG&amp;E 2022 DR Allocations'!L82*'PG&amp;E 2022 DR Allocations w.DLF'!$P$4</f>
        <v>4.42203366479277</v>
      </c>
      <c r="M82" s="25">
        <f>'PG&amp;E 2022 DR Allocations'!M82*'PG&amp;E 2022 DR Allocations w.DLF'!$P$4</f>
        <v>-3.6311173586398398</v>
      </c>
      <c r="N82" s="25">
        <f>'PG&amp;E 2022 DR Allocations'!N82*'PG&amp;E 2022 DR Allocations w.DLF'!$P$4</f>
        <v>2.1835005956292153</v>
      </c>
      <c r="O82" s="25">
        <f>'PG&amp;E 2022 DR Allocations'!O82*'PG&amp;E 2022 DR Allocations w.DLF'!$P$4</f>
        <v>2.1600196413844817</v>
      </c>
    </row>
    <row r="83" spans="1:15" ht="16.149999999999999" customHeight="1" x14ac:dyDescent="0.25">
      <c r="A83" s="101"/>
      <c r="B83" s="101"/>
      <c r="C83" s="67" t="s">
        <v>11</v>
      </c>
      <c r="D83" s="25">
        <f>'PG&amp;E 2022 DR Allocations'!D83*'PG&amp;E 2022 DR Allocations w.DLF'!$P$4</f>
        <v>8.4205327263101898E-2</v>
      </c>
      <c r="E83" s="25">
        <f>'PG&amp;E 2022 DR Allocations'!E83*'PG&amp;E 2022 DR Allocations w.DLF'!$P$4</f>
        <v>8.5095346103422315E-2</v>
      </c>
      <c r="F83" s="25">
        <f>'PG&amp;E 2022 DR Allocations'!F83*'PG&amp;E 2022 DR Allocations w.DLF'!$P$4</f>
        <v>0.11571319660311559</v>
      </c>
      <c r="G83" s="25">
        <f>'PG&amp;E 2022 DR Allocations'!G83*'PG&amp;E 2022 DR Allocations w.DLF'!$P$4</f>
        <v>0.11635479349596428</v>
      </c>
      <c r="H83" s="25">
        <f>'PG&amp;E 2022 DR Allocations'!H83*'PG&amp;E 2022 DR Allocations w.DLF'!$P$4</f>
        <v>-0.15456914856599183</v>
      </c>
      <c r="I83" s="25">
        <f>'PG&amp;E 2022 DR Allocations'!I83*'PG&amp;E 2022 DR Allocations w.DLF'!$P$4</f>
        <v>0.13790362613461912</v>
      </c>
      <c r="J83" s="25">
        <f>'PG&amp;E 2022 DR Allocations'!J83*'PG&amp;E 2022 DR Allocations w.DLF'!$P$4</f>
        <v>0.13776640456519082</v>
      </c>
      <c r="K83" s="24">
        <f>'PG&amp;E 2022 DR Allocations'!K83*'PG&amp;E 2022 DR Allocations w.DLF'!$P$4</f>
        <v>0.14725970694492563</v>
      </c>
      <c r="L83" s="25">
        <f>'PG&amp;E 2022 DR Allocations'!L83*'PG&amp;E 2022 DR Allocations w.DLF'!$P$4</f>
        <v>0.16344935800787061</v>
      </c>
      <c r="M83" s="25">
        <f>'PG&amp;E 2022 DR Allocations'!M83*'PG&amp;E 2022 DR Allocations w.DLF'!$P$4</f>
        <v>-0.14108983670710576</v>
      </c>
      <c r="N83" s="25">
        <f>'PG&amp;E 2022 DR Allocations'!N83*'PG&amp;E 2022 DR Allocations w.DLF'!$P$4</f>
        <v>0.10686097824247541</v>
      </c>
      <c r="O83" s="25">
        <f>'PG&amp;E 2022 DR Allocations'!O83*'PG&amp;E 2022 DR Allocations w.DLF'!$P$4</f>
        <v>0.11776397849945346</v>
      </c>
    </row>
    <row r="84" spans="1:15" ht="16.149999999999999" customHeight="1" x14ac:dyDescent="0.25">
      <c r="A84" s="101"/>
      <c r="B84" s="101"/>
      <c r="C84" s="67" t="s">
        <v>12</v>
      </c>
      <c r="D84" s="25">
        <f>'PG&amp;E 2022 DR Allocations'!D84*'PG&amp;E 2022 DR Allocations w.DLF'!$P$4</f>
        <v>0.74361656327755143</v>
      </c>
      <c r="E84" s="25">
        <f>'PG&amp;E 2022 DR Allocations'!E84*'PG&amp;E 2022 DR Allocations w.DLF'!$P$4</f>
        <v>0.79871869058464628</v>
      </c>
      <c r="F84" s="25">
        <f>'PG&amp;E 2022 DR Allocations'!F84*'PG&amp;E 2022 DR Allocations w.DLF'!$P$4</f>
        <v>0.90781056774593916</v>
      </c>
      <c r="G84" s="25">
        <f>'PG&amp;E 2022 DR Allocations'!G84*'PG&amp;E 2022 DR Allocations w.DLF'!$P$4</f>
        <v>0.97372112118545917</v>
      </c>
      <c r="H84" s="25">
        <f>'PG&amp;E 2022 DR Allocations'!H84*'PG&amp;E 2022 DR Allocations w.DLF'!$P$4</f>
        <v>-1.3926601580120621</v>
      </c>
      <c r="I84" s="25">
        <f>'PG&amp;E 2022 DR Allocations'!I84*'PG&amp;E 2022 DR Allocations w.DLF'!$P$4</f>
        <v>1.6331225418485706</v>
      </c>
      <c r="J84" s="25">
        <f>'PG&amp;E 2022 DR Allocations'!J84*'PG&amp;E 2022 DR Allocations w.DLF'!$P$4</f>
        <v>1.6126925570964807</v>
      </c>
      <c r="K84" s="24">
        <f>'PG&amp;E 2022 DR Allocations'!K84*'PG&amp;E 2022 DR Allocations w.DLF'!$P$4</f>
        <v>1.6826726851053535</v>
      </c>
      <c r="L84" s="25">
        <f>'PG&amp;E 2022 DR Allocations'!L84*'PG&amp;E 2022 DR Allocations w.DLF'!$P$4</f>
        <v>1.606115899303928</v>
      </c>
      <c r="M84" s="25">
        <f>'PG&amp;E 2022 DR Allocations'!M84*'PG&amp;E 2022 DR Allocations w.DLF'!$P$4</f>
        <v>-1.4591910363435749</v>
      </c>
      <c r="N84" s="25">
        <f>'PG&amp;E 2022 DR Allocations'!N84*'PG&amp;E 2022 DR Allocations w.DLF'!$P$4</f>
        <v>0.91377324081840816</v>
      </c>
      <c r="O84" s="25">
        <f>'PG&amp;E 2022 DR Allocations'!O84*'PG&amp;E 2022 DR Allocations w.DLF'!$P$4</f>
        <v>0.86869740046438537</v>
      </c>
    </row>
    <row r="85" spans="1:15" x14ac:dyDescent="0.25">
      <c r="A85" s="101"/>
      <c r="B85" s="101"/>
      <c r="C85" s="67" t="s">
        <v>13</v>
      </c>
      <c r="D85" s="25">
        <f>'PG&amp;E 2022 DR Allocations'!D85*'PG&amp;E 2022 DR Allocations w.DLF'!$P$4</f>
        <v>0.75900286267203088</v>
      </c>
      <c r="E85" s="25">
        <f>'PG&amp;E 2022 DR Allocations'!E85*'PG&amp;E 2022 DR Allocations w.DLF'!$P$4</f>
        <v>0.79325228250853297</v>
      </c>
      <c r="F85" s="25">
        <f>'PG&amp;E 2022 DR Allocations'!F85*'PG&amp;E 2022 DR Allocations w.DLF'!$P$4</f>
        <v>0.79937675333023139</v>
      </c>
      <c r="G85" s="25">
        <f>'PG&amp;E 2022 DR Allocations'!G85*'PG&amp;E 2022 DR Allocations w.DLF'!$P$4</f>
        <v>0.87340431077068204</v>
      </c>
      <c r="H85" s="25">
        <f>'PG&amp;E 2022 DR Allocations'!H85*'PG&amp;E 2022 DR Allocations w.DLF'!$P$4</f>
        <v>-1.2072494385875756</v>
      </c>
      <c r="I85" s="25">
        <f>'PG&amp;E 2022 DR Allocations'!I85*'PG&amp;E 2022 DR Allocations w.DLF'!$P$4</f>
        <v>1.4697733004754403</v>
      </c>
      <c r="J85" s="25">
        <f>'PG&amp;E 2022 DR Allocations'!J85*'PG&amp;E 2022 DR Allocations w.DLF'!$P$4</f>
        <v>1.4147997729417408</v>
      </c>
      <c r="K85" s="24">
        <f>'PG&amp;E 2022 DR Allocations'!K85*'PG&amp;E 2022 DR Allocations w.DLF'!$P$4</f>
        <v>1.4778752100756394</v>
      </c>
      <c r="L85" s="25">
        <f>'PG&amp;E 2022 DR Allocations'!L85*'PG&amp;E 2022 DR Allocations w.DLF'!$P$4</f>
        <v>1.418209500690224</v>
      </c>
      <c r="M85" s="25">
        <f>'PG&amp;E 2022 DR Allocations'!M85*'PG&amp;E 2022 DR Allocations w.DLF'!$P$4</f>
        <v>-1.1705654317527083</v>
      </c>
      <c r="N85" s="25">
        <f>'PG&amp;E 2022 DR Allocations'!N85*'PG&amp;E 2022 DR Allocations w.DLF'!$P$4</f>
        <v>0.82532380648946868</v>
      </c>
      <c r="O85" s="25">
        <f>'PG&amp;E 2022 DR Allocations'!O85*'PG&amp;E 2022 DR Allocations w.DLF'!$P$4</f>
        <v>0.76773927124007502</v>
      </c>
    </row>
    <row r="86" spans="1:15" ht="15" customHeight="1" x14ac:dyDescent="0.25">
      <c r="A86" s="101"/>
      <c r="B86" s="101"/>
      <c r="C86" s="67" t="s">
        <v>14</v>
      </c>
      <c r="D86" s="25">
        <f>'PG&amp;E 2022 DR Allocations'!D86*'PG&amp;E 2022 DR Allocations w.DLF'!$P$4</f>
        <v>0.71597961804550136</v>
      </c>
      <c r="E86" s="25">
        <f>'PG&amp;E 2022 DR Allocations'!E86*'PG&amp;E 2022 DR Allocations w.DLF'!$P$4</f>
        <v>0.77141467040264944</v>
      </c>
      <c r="F86" s="25">
        <f>'PG&amp;E 2022 DR Allocations'!F86*'PG&amp;E 2022 DR Allocations w.DLF'!$P$4</f>
        <v>0.78607481316337413</v>
      </c>
      <c r="G86" s="25">
        <f>'PG&amp;E 2022 DR Allocations'!G86*'PG&amp;E 2022 DR Allocations w.DLF'!$P$4</f>
        <v>0.94225689873006191</v>
      </c>
      <c r="H86" s="25">
        <f>'PG&amp;E 2022 DR Allocations'!H86*'PG&amp;E 2022 DR Allocations w.DLF'!$P$4</f>
        <v>-1.281188965258188</v>
      </c>
      <c r="I86" s="25">
        <f>'PG&amp;E 2022 DR Allocations'!I86*'PG&amp;E 2022 DR Allocations w.DLF'!$P$4</f>
        <v>1.5747586896941064</v>
      </c>
      <c r="J86" s="25">
        <f>'PG&amp;E 2022 DR Allocations'!J86*'PG&amp;E 2022 DR Allocations w.DLF'!$P$4</f>
        <v>1.537716858912259</v>
      </c>
      <c r="K86" s="24">
        <f>'PG&amp;E 2022 DR Allocations'!K86*'PG&amp;E 2022 DR Allocations w.DLF'!$P$4</f>
        <v>1.6509327470324933</v>
      </c>
      <c r="L86" s="25">
        <f>'PG&amp;E 2022 DR Allocations'!L86*'PG&amp;E 2022 DR Allocations w.DLF'!$P$4</f>
        <v>1.4936327770054347</v>
      </c>
      <c r="M86" s="25">
        <f>'PG&amp;E 2022 DR Allocations'!M86*'PG&amp;E 2022 DR Allocations w.DLF'!$P$4</f>
        <v>-1.1754372363984591</v>
      </c>
      <c r="N86" s="25">
        <f>'PG&amp;E 2022 DR Allocations'!N86*'PG&amp;E 2022 DR Allocations w.DLF'!$P$4</f>
        <v>0.82410067703993872</v>
      </c>
      <c r="O86" s="25">
        <f>'PG&amp;E 2022 DR Allocations'!O86*'PG&amp;E 2022 DR Allocations w.DLF'!$P$4</f>
        <v>0.76355193825159295</v>
      </c>
    </row>
    <row r="87" spans="1:15" ht="15" customHeight="1" x14ac:dyDescent="0.25">
      <c r="A87" s="101"/>
      <c r="B87" s="101"/>
      <c r="C87" s="67" t="s">
        <v>15</v>
      </c>
      <c r="D87" s="25">
        <f>'PG&amp;E 2022 DR Allocations'!D87*'PG&amp;E 2022 DR Allocations w.DLF'!$P$4</f>
        <v>0.93586227280786261</v>
      </c>
      <c r="E87" s="25">
        <f>'PG&amp;E 2022 DR Allocations'!E87*'PG&amp;E 2022 DR Allocations w.DLF'!$P$4</f>
        <v>0.97932783509744326</v>
      </c>
      <c r="F87" s="25">
        <f>'PG&amp;E 2022 DR Allocations'!F87*'PG&amp;E 2022 DR Allocations w.DLF'!$P$4</f>
        <v>0.99158747991546958</v>
      </c>
      <c r="G87" s="25">
        <f>'PG&amp;E 2022 DR Allocations'!G87*'PG&amp;E 2022 DR Allocations w.DLF'!$P$4</f>
        <v>1.1077417489686054</v>
      </c>
      <c r="H87" s="25">
        <f>'PG&amp;E 2022 DR Allocations'!H87*'PG&amp;E 2022 DR Allocations w.DLF'!$P$4</f>
        <v>-1.6032931157220163</v>
      </c>
      <c r="I87" s="25">
        <f>'PG&amp;E 2022 DR Allocations'!I87*'PG&amp;E 2022 DR Allocations w.DLF'!$P$4</f>
        <v>1.9018559818454086</v>
      </c>
      <c r="J87" s="25">
        <f>'PG&amp;E 2022 DR Allocations'!J87*'PG&amp;E 2022 DR Allocations w.DLF'!$P$4</f>
        <v>1.861914704093709</v>
      </c>
      <c r="K87" s="24">
        <f>'PG&amp;E 2022 DR Allocations'!K87*'PG&amp;E 2022 DR Allocations w.DLF'!$P$4</f>
        <v>2.0245065463799943</v>
      </c>
      <c r="L87" s="25">
        <f>'PG&amp;E 2022 DR Allocations'!L87*'PG&amp;E 2022 DR Allocations w.DLF'!$P$4</f>
        <v>1.8952175891734662</v>
      </c>
      <c r="M87" s="25">
        <f>'PG&amp;E 2022 DR Allocations'!M87*'PG&amp;E 2022 DR Allocations w.DLF'!$P$4</f>
        <v>-1.4553021271731699</v>
      </c>
      <c r="N87" s="25">
        <f>'PG&amp;E 2022 DR Allocations'!N87*'PG&amp;E 2022 DR Allocations w.DLF'!$P$4</f>
        <v>1.0315961923925205</v>
      </c>
      <c r="O87" s="25">
        <f>'PG&amp;E 2022 DR Allocations'!O87*'PG&amp;E 2022 DR Allocations w.DLF'!$P$4</f>
        <v>0.98677339400025033</v>
      </c>
    </row>
    <row r="88" spans="1:15" ht="15" customHeight="1" x14ac:dyDescent="0.25">
      <c r="A88" s="101"/>
      <c r="B88" s="101"/>
      <c r="C88" s="67" t="s">
        <v>16</v>
      </c>
      <c r="D88" s="25">
        <f>'PG&amp;E 2022 DR Allocations'!D88*'PG&amp;E 2022 DR Allocations w.DLF'!$P$4</f>
        <v>3.052220573585477</v>
      </c>
      <c r="E88" s="25">
        <f>'PG&amp;E 2022 DR Allocations'!E88*'PG&amp;E 2022 DR Allocations w.DLF'!$P$4</f>
        <v>3.2020046423375641</v>
      </c>
      <c r="F88" s="25">
        <f>'PG&amp;E 2022 DR Allocations'!F88*'PG&amp;E 2022 DR Allocations w.DLF'!$P$4</f>
        <v>3.3910417306534963</v>
      </c>
      <c r="G88" s="25">
        <f>'PG&amp;E 2022 DR Allocations'!G88*'PG&amp;E 2022 DR Allocations w.DLF'!$P$4</f>
        <v>3.7956644227951735</v>
      </c>
      <c r="H88" s="25">
        <f>'PG&amp;E 2022 DR Allocations'!H88*'PG&amp;E 2022 DR Allocations w.DLF'!$P$4</f>
        <v>-5.5378261846378445</v>
      </c>
      <c r="I88" s="25">
        <f>'PG&amp;E 2022 DR Allocations'!I88*'PG&amp;E 2022 DR Allocations w.DLF'!$P$4</f>
        <v>6.5163718571215909</v>
      </c>
      <c r="J88" s="25">
        <f>'PG&amp;E 2022 DR Allocations'!J88*'PG&amp;E 2022 DR Allocations w.DLF'!$P$4</f>
        <v>6.3776419014632699</v>
      </c>
      <c r="K88" s="24">
        <f>'PG&amp;E 2022 DR Allocations'!K88*'PG&amp;E 2022 DR Allocations w.DLF'!$P$4</f>
        <v>7.1194040928035971</v>
      </c>
      <c r="L88" s="25">
        <f>'PG&amp;E 2022 DR Allocations'!L88*'PG&amp;E 2022 DR Allocations w.DLF'!$P$4</f>
        <v>6.6295440753698367</v>
      </c>
      <c r="M88" s="25">
        <f>'PG&amp;E 2022 DR Allocations'!M88*'PG&amp;E 2022 DR Allocations w.DLF'!$P$4</f>
        <v>-5.0273446128666324</v>
      </c>
      <c r="N88" s="25">
        <f>'PG&amp;E 2022 DR Allocations'!N88*'PG&amp;E 2022 DR Allocations w.DLF'!$P$4</f>
        <v>3.2461538163013732</v>
      </c>
      <c r="O88" s="25">
        <f>'PG&amp;E 2022 DR Allocations'!O88*'PG&amp;E 2022 DR Allocations w.DLF'!$P$4</f>
        <v>3.1798291908651617</v>
      </c>
    </row>
    <row r="89" spans="1:15" ht="15" customHeight="1" x14ac:dyDescent="0.25">
      <c r="A89" s="102"/>
      <c r="B89" s="102"/>
      <c r="C89" s="67" t="s">
        <v>17</v>
      </c>
      <c r="D89" s="45">
        <f>'PG&amp;E 2022 DR Allocations'!D89*'PG&amp;E 2022 DR Allocations w.DLF'!$P$4</f>
        <v>17.478363727815445</v>
      </c>
      <c r="E89" s="45">
        <f>'PG&amp;E 2022 DR Allocations'!E89*'PG&amp;E 2022 DR Allocations w.DLF'!$P$4</f>
        <v>18.279062943488366</v>
      </c>
      <c r="F89" s="45">
        <f>'PG&amp;E 2022 DR Allocations'!F89*'PG&amp;E 2022 DR Allocations w.DLF'!$P$4</f>
        <v>18.86230472551286</v>
      </c>
      <c r="G89" s="45">
        <f>'PG&amp;E 2022 DR Allocations'!G89*'PG&amp;E 2022 DR Allocations w.DLF'!$P$4</f>
        <v>21.131572966068976</v>
      </c>
      <c r="H89" s="45">
        <f>'PG&amp;E 2022 DR Allocations'!H89*'PG&amp;E 2022 DR Allocations w.DLF'!$P$4</f>
        <v>-29.554564192563323</v>
      </c>
      <c r="I89" s="45">
        <f>'PG&amp;E 2022 DR Allocations'!I89*'PG&amp;E 2022 DR Allocations w.DLF'!$P$4</f>
        <v>34.190967741966226</v>
      </c>
      <c r="J89" s="45">
        <f>'PG&amp;E 2022 DR Allocations'!J89*'PG&amp;E 2022 DR Allocations w.DLF'!$P$4</f>
        <v>33.361113194048372</v>
      </c>
      <c r="K89" s="46">
        <f>'PG&amp;E 2022 DR Allocations'!K89*'PG&amp;E 2022 DR Allocations w.DLF'!$P$4</f>
        <v>36.170143618762587</v>
      </c>
      <c r="L89" s="45">
        <f>'PG&amp;E 2022 DR Allocations'!L89*'PG&amp;E 2022 DR Allocations w.DLF'!$P$4</f>
        <v>34.247506552279042</v>
      </c>
      <c r="M89" s="45">
        <f>'PG&amp;E 2022 DR Allocations'!M89*'PG&amp;E 2022 DR Allocations w.DLF'!$P$4</f>
        <v>-28.716480125516544</v>
      </c>
      <c r="N89" s="45">
        <f>'PG&amp;E 2022 DR Allocations'!N89*'PG&amp;E 2022 DR Allocations w.DLF'!$P$4</f>
        <v>19.426354485601195</v>
      </c>
      <c r="O89" s="45">
        <f>'PG&amp;E 2022 DR Allocations'!O89*'PG&amp;E 2022 DR Allocations w.DLF'!$P$4</f>
        <v>18.48911886918545</v>
      </c>
    </row>
    <row r="90" spans="1:15" ht="15" customHeight="1" x14ac:dyDescent="0.25">
      <c r="A90" s="103" t="s">
        <v>28</v>
      </c>
      <c r="B90" s="104"/>
      <c r="C90" s="70" t="s">
        <v>9</v>
      </c>
      <c r="D90" s="30">
        <f t="shared" ref="D90:O98" si="1">SUM(D54,D63,D72,D81)</f>
        <v>29.160282466136351</v>
      </c>
      <c r="E90" s="30">
        <f t="shared" si="1"/>
        <v>28.615045659621245</v>
      </c>
      <c r="F90" s="30">
        <f t="shared" si="1"/>
        <v>31.212037499045067</v>
      </c>
      <c r="G90" s="30">
        <f t="shared" si="1"/>
        <v>27.880941405957564</v>
      </c>
      <c r="H90" s="30">
        <f t="shared" si="1"/>
        <v>6.1156623304225999</v>
      </c>
      <c r="I90" s="30">
        <f t="shared" si="1"/>
        <v>55.777222424536888</v>
      </c>
      <c r="J90" s="30">
        <f t="shared" si="1"/>
        <v>55.452829154022083</v>
      </c>
      <c r="K90" s="31">
        <f t="shared" si="1"/>
        <v>56.863140183076304</v>
      </c>
      <c r="L90" s="30">
        <f t="shared" si="1"/>
        <v>57.070840869896131</v>
      </c>
      <c r="M90" s="30">
        <f t="shared" si="1"/>
        <v>7.4378649750836168</v>
      </c>
      <c r="N90" s="30">
        <f t="shared" si="1"/>
        <v>32.134849132673835</v>
      </c>
      <c r="O90" s="30">
        <f t="shared" si="1"/>
        <v>36.763245063601033</v>
      </c>
    </row>
    <row r="91" spans="1:15" ht="15" customHeight="1" x14ac:dyDescent="0.25">
      <c r="A91" s="105"/>
      <c r="B91" s="106"/>
      <c r="C91" s="71" t="s">
        <v>10</v>
      </c>
      <c r="D91" s="30">
        <f t="shared" si="1"/>
        <v>5.6415566014088645</v>
      </c>
      <c r="E91" s="30">
        <f t="shared" si="1"/>
        <v>5.4678823654344342</v>
      </c>
      <c r="F91" s="30">
        <f t="shared" si="1"/>
        <v>5.3531735028382368</v>
      </c>
      <c r="G91" s="30">
        <f t="shared" si="1"/>
        <v>9.4039323892500306</v>
      </c>
      <c r="H91" s="30">
        <f t="shared" si="1"/>
        <v>8.6766004444994085</v>
      </c>
      <c r="I91" s="30">
        <f t="shared" si="1"/>
        <v>26.974019041560581</v>
      </c>
      <c r="J91" s="30">
        <f t="shared" si="1"/>
        <v>28.079220808293709</v>
      </c>
      <c r="K91" s="31">
        <f t="shared" si="1"/>
        <v>27.514721288573057</v>
      </c>
      <c r="L91" s="30">
        <f t="shared" si="1"/>
        <v>24.840110148308739</v>
      </c>
      <c r="M91" s="30">
        <f t="shared" si="1"/>
        <v>5.9628721921294847</v>
      </c>
      <c r="N91" s="30">
        <f t="shared" si="1"/>
        <v>5.6463423919156224</v>
      </c>
      <c r="O91" s="30">
        <f t="shared" si="1"/>
        <v>6.6064847707804288</v>
      </c>
    </row>
    <row r="92" spans="1:15" ht="15" customHeight="1" x14ac:dyDescent="0.25">
      <c r="A92" s="105"/>
      <c r="B92" s="106"/>
      <c r="C92" s="70" t="s">
        <v>11</v>
      </c>
      <c r="D92" s="30">
        <f t="shared" si="1"/>
        <v>0.16583444000203235</v>
      </c>
      <c r="E92" s="30">
        <f t="shared" si="1"/>
        <v>0.16651763606781964</v>
      </c>
      <c r="F92" s="30">
        <f t="shared" si="1"/>
        <v>0.19612034475750989</v>
      </c>
      <c r="G92" s="30">
        <f t="shared" si="1"/>
        <v>0.19135522257775306</v>
      </c>
      <c r="H92" s="30">
        <f t="shared" si="1"/>
        <v>-8.0001148555602461E-2</v>
      </c>
      <c r="I92" s="30">
        <f t="shared" si="1"/>
        <v>0.39300841586914637</v>
      </c>
      <c r="J92" s="30">
        <f t="shared" si="1"/>
        <v>0.39163266794206009</v>
      </c>
      <c r="K92" s="31">
        <f t="shared" si="1"/>
        <v>0.41074679446307727</v>
      </c>
      <c r="L92" s="30">
        <f t="shared" si="1"/>
        <v>0.42820296769009969</v>
      </c>
      <c r="M92" s="30">
        <f t="shared" si="1"/>
        <v>-6.0794361991662146E-2</v>
      </c>
      <c r="N92" s="30">
        <f t="shared" si="1"/>
        <v>0.2009102264413376</v>
      </c>
      <c r="O92" s="30">
        <f t="shared" si="1"/>
        <v>0.24138921854534443</v>
      </c>
    </row>
    <row r="93" spans="1:15" ht="15" customHeight="1" x14ac:dyDescent="0.25">
      <c r="A93" s="105"/>
      <c r="B93" s="106"/>
      <c r="C93" s="70" t="s">
        <v>12</v>
      </c>
      <c r="D93" s="30">
        <f t="shared" si="1"/>
        <v>2.0437327566645087</v>
      </c>
      <c r="E93" s="30">
        <f t="shared" si="1"/>
        <v>2.0718270271830268</v>
      </c>
      <c r="F93" s="30">
        <f t="shared" si="1"/>
        <v>3.0111209418540823</v>
      </c>
      <c r="G93" s="30">
        <f t="shared" si="1"/>
        <v>3.9310234526183967</v>
      </c>
      <c r="H93" s="30">
        <f t="shared" si="1"/>
        <v>3.025144412127319</v>
      </c>
      <c r="I93" s="30">
        <f t="shared" si="1"/>
        <v>9.8073048044973916</v>
      </c>
      <c r="J93" s="30">
        <f t="shared" si="1"/>
        <v>9.8960990502620145</v>
      </c>
      <c r="K93" s="31">
        <f t="shared" si="1"/>
        <v>9.834559372462337</v>
      </c>
      <c r="L93" s="30">
        <f t="shared" si="1"/>
        <v>9.0351595091633445</v>
      </c>
      <c r="M93" s="30">
        <f t="shared" si="1"/>
        <v>2.3880103975227183</v>
      </c>
      <c r="N93" s="30">
        <f t="shared" si="1"/>
        <v>2.8490436000612118</v>
      </c>
      <c r="O93" s="30">
        <f t="shared" si="1"/>
        <v>3.0224341943093456</v>
      </c>
    </row>
    <row r="94" spans="1:15" ht="15" customHeight="1" x14ac:dyDescent="0.25">
      <c r="A94" s="105"/>
      <c r="B94" s="106"/>
      <c r="C94" s="70" t="s">
        <v>13</v>
      </c>
      <c r="D94" s="30">
        <f t="shared" si="1"/>
        <v>3.7125631461296553</v>
      </c>
      <c r="E94" s="30">
        <f t="shared" si="1"/>
        <v>3.8277964895049776</v>
      </c>
      <c r="F94" s="30">
        <f t="shared" si="1"/>
        <v>5.3707887363061326</v>
      </c>
      <c r="G94" s="30">
        <f t="shared" si="1"/>
        <v>4.464938582382052</v>
      </c>
      <c r="H94" s="30">
        <f t="shared" si="1"/>
        <v>3.0330229284279082</v>
      </c>
      <c r="I94" s="30">
        <f t="shared" si="1"/>
        <v>9.2348073761658718</v>
      </c>
      <c r="J94" s="30">
        <f t="shared" si="1"/>
        <v>9.3030570377346571</v>
      </c>
      <c r="K94" s="31">
        <f t="shared" si="1"/>
        <v>9.0238979999357856</v>
      </c>
      <c r="L94" s="30">
        <f t="shared" si="1"/>
        <v>8.9996422888415371</v>
      </c>
      <c r="M94" s="30">
        <f t="shared" si="1"/>
        <v>2.988963602896316</v>
      </c>
      <c r="N94" s="30">
        <f t="shared" si="1"/>
        <v>5.4772367971564</v>
      </c>
      <c r="O94" s="30">
        <f t="shared" si="1"/>
        <v>6.573537811657177</v>
      </c>
    </row>
    <row r="95" spans="1:15" ht="14.1" customHeight="1" x14ac:dyDescent="0.25">
      <c r="A95" s="105"/>
      <c r="B95" s="106"/>
      <c r="C95" s="70" t="s">
        <v>14</v>
      </c>
      <c r="D95" s="30">
        <f t="shared" si="1"/>
        <v>2.1873805029457474</v>
      </c>
      <c r="E95" s="30">
        <f t="shared" si="1"/>
        <v>5.5749750476768245</v>
      </c>
      <c r="F95" s="30">
        <f t="shared" si="1"/>
        <v>5.9403520757020454</v>
      </c>
      <c r="G95" s="30">
        <f t="shared" si="1"/>
        <v>5.1555288400072641</v>
      </c>
      <c r="H95" s="30">
        <f t="shared" si="1"/>
        <v>6.1247007383024368</v>
      </c>
      <c r="I95" s="30">
        <f t="shared" si="1"/>
        <v>18.721420916680266</v>
      </c>
      <c r="J95" s="30">
        <f t="shared" si="1"/>
        <v>18.847684668637861</v>
      </c>
      <c r="K95" s="31">
        <f t="shared" si="1"/>
        <v>18.580537402085948</v>
      </c>
      <c r="L95" s="30">
        <f t="shared" si="1"/>
        <v>16.994773786138712</v>
      </c>
      <c r="M95" s="30">
        <f t="shared" si="1"/>
        <v>4.9954745356328782</v>
      </c>
      <c r="N95" s="30">
        <f t="shared" si="1"/>
        <v>5.8222556359865711</v>
      </c>
      <c r="O95" s="30">
        <f t="shared" si="1"/>
        <v>6.9428584319734998</v>
      </c>
    </row>
    <row r="96" spans="1:15" ht="31.15" customHeight="1" x14ac:dyDescent="0.25">
      <c r="A96" s="105"/>
      <c r="B96" s="106"/>
      <c r="C96" s="70" t="s">
        <v>15</v>
      </c>
      <c r="D96" s="30">
        <f t="shared" si="1"/>
        <v>2.4164424796951978</v>
      </c>
      <c r="E96" s="30">
        <f t="shared" si="1"/>
        <v>2.5175316635523934</v>
      </c>
      <c r="F96" s="30">
        <f t="shared" si="1"/>
        <v>3.5803782504005279</v>
      </c>
      <c r="G96" s="30">
        <f t="shared" si="1"/>
        <v>3.7660791465411876</v>
      </c>
      <c r="H96" s="30">
        <f t="shared" si="1"/>
        <v>2.2906739155203111</v>
      </c>
      <c r="I96" s="30">
        <f t="shared" si="1"/>
        <v>8.7805828682258671</v>
      </c>
      <c r="J96" s="30">
        <f t="shared" si="1"/>
        <v>8.9017719203308214</v>
      </c>
      <c r="K96" s="31">
        <f t="shared" si="1"/>
        <v>8.7107485169190824</v>
      </c>
      <c r="L96" s="30">
        <f t="shared" si="1"/>
        <v>8.1503314365213804</v>
      </c>
      <c r="M96" s="30">
        <f t="shared" si="1"/>
        <v>1.8875797393927276</v>
      </c>
      <c r="N96" s="30">
        <f t="shared" si="1"/>
        <v>3.2962817016253281</v>
      </c>
      <c r="O96" s="30">
        <f t="shared" si="1"/>
        <v>3.5804398948629386</v>
      </c>
    </row>
    <row r="97" spans="1:15" ht="19.149999999999999" customHeight="1" x14ac:dyDescent="0.25">
      <c r="A97" s="105"/>
      <c r="B97" s="106"/>
      <c r="C97" s="70" t="s">
        <v>16</v>
      </c>
      <c r="D97" s="30">
        <f t="shared" si="1"/>
        <v>6.6129868166800572</v>
      </c>
      <c r="E97" s="30">
        <f t="shared" si="1"/>
        <v>7.1378493582941651</v>
      </c>
      <c r="F97" s="30">
        <f t="shared" si="1"/>
        <v>11.632985828921202</v>
      </c>
      <c r="G97" s="30">
        <f t="shared" si="1"/>
        <v>12.6267903966885</v>
      </c>
      <c r="H97" s="30">
        <f t="shared" si="1"/>
        <v>5.2837355396002463</v>
      </c>
      <c r="I97" s="30">
        <f t="shared" si="1"/>
        <v>24.234334922801708</v>
      </c>
      <c r="J97" s="30">
        <f t="shared" si="1"/>
        <v>25.205102744251455</v>
      </c>
      <c r="K97" s="31">
        <f t="shared" si="1"/>
        <v>25.353454248312836</v>
      </c>
      <c r="L97" s="30">
        <f t="shared" si="1"/>
        <v>24.224985091235492</v>
      </c>
      <c r="M97" s="30">
        <f t="shared" si="1"/>
        <v>4.9334982010014423</v>
      </c>
      <c r="N97" s="30">
        <f t="shared" si="1"/>
        <v>10.564501358309757</v>
      </c>
      <c r="O97" s="30">
        <f t="shared" si="1"/>
        <v>11.67042663053051</v>
      </c>
    </row>
    <row r="98" spans="1:15" x14ac:dyDescent="0.25">
      <c r="A98" s="107"/>
      <c r="B98" s="108"/>
      <c r="C98" s="70" t="s">
        <v>17</v>
      </c>
      <c r="D98" s="30">
        <f>SUM(D62,D71,D80,D89)</f>
        <v>51.940779597554354</v>
      </c>
      <c r="E98" s="30">
        <f t="shared" si="1"/>
        <v>55.379425146218438</v>
      </c>
      <c r="F98" s="30">
        <f t="shared" si="1"/>
        <v>66.296958059027787</v>
      </c>
      <c r="G98" s="30">
        <f t="shared" si="1"/>
        <v>67.420589733645286</v>
      </c>
      <c r="H98" s="30">
        <f t="shared" si="1"/>
        <v>34.469539252996412</v>
      </c>
      <c r="I98" s="30">
        <f t="shared" si="1"/>
        <v>153.92269933266934</v>
      </c>
      <c r="J98" s="30">
        <f t="shared" si="1"/>
        <v>156.07816135311126</v>
      </c>
      <c r="K98" s="31">
        <f t="shared" si="1"/>
        <v>156.29180898070334</v>
      </c>
      <c r="L98" s="30">
        <f t="shared" si="1"/>
        <v>149.74404524493224</v>
      </c>
      <c r="M98" s="30">
        <f t="shared" si="1"/>
        <v>30.533469922855598</v>
      </c>
      <c r="N98" s="30">
        <f t="shared" si="1"/>
        <v>65.991420634984934</v>
      </c>
      <c r="O98" s="30">
        <f t="shared" si="1"/>
        <v>75.400567885741523</v>
      </c>
    </row>
    <row r="99" spans="1:15" x14ac:dyDescent="0.25">
      <c r="A99" s="56"/>
      <c r="B99" s="56"/>
      <c r="C99" s="56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33.4" customHeight="1" x14ac:dyDescent="0.25">
      <c r="A100" s="98" t="s">
        <v>29</v>
      </c>
      <c r="B100" s="99"/>
      <c r="C100" s="53"/>
      <c r="D100" s="30">
        <f t="shared" ref="D100:O100" si="2">SUM(D51,D98)</f>
        <v>216.19637500908465</v>
      </c>
      <c r="E100" s="30">
        <f t="shared" si="2"/>
        <v>222.38573904378529</v>
      </c>
      <c r="F100" s="30">
        <f t="shared" si="2"/>
        <v>242.54051785422996</v>
      </c>
      <c r="G100" s="30">
        <f t="shared" si="2"/>
        <v>260.88804097961679</v>
      </c>
      <c r="H100" s="30">
        <f t="shared" si="2"/>
        <v>269.57869324526484</v>
      </c>
      <c r="I100" s="30">
        <f t="shared" si="2"/>
        <v>420.81452945407591</v>
      </c>
      <c r="J100" s="30">
        <f t="shared" si="2"/>
        <v>431.08484909545086</v>
      </c>
      <c r="K100" s="31">
        <f t="shared" si="2"/>
        <v>432.82557160062493</v>
      </c>
      <c r="L100" s="30">
        <f t="shared" si="2"/>
        <v>422.05575795101419</v>
      </c>
      <c r="M100" s="30">
        <f t="shared" si="2"/>
        <v>276.55262755319353</v>
      </c>
      <c r="N100" s="30">
        <f t="shared" si="2"/>
        <v>252.91283545275863</v>
      </c>
      <c r="O100" s="30">
        <f t="shared" si="2"/>
        <v>248.65396329157636</v>
      </c>
    </row>
    <row r="101" spans="1:15" x14ac:dyDescent="0.25">
      <c r="A101" s="1"/>
      <c r="B101" s="1"/>
      <c r="C101" s="1"/>
      <c r="D101" s="48"/>
      <c r="E101" s="48"/>
      <c r="F101" s="48"/>
      <c r="G101" s="48"/>
      <c r="H101" s="48"/>
      <c r="I101" s="48"/>
      <c r="J101" s="48"/>
      <c r="K101" s="2"/>
      <c r="L101" s="48"/>
      <c r="M101" s="48"/>
      <c r="N101" s="48"/>
      <c r="O101" s="48"/>
    </row>
    <row r="102" spans="1:15" x14ac:dyDescent="0.25">
      <c r="A102" s="77" t="s">
        <v>30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2"/>
      <c r="L102" s="48"/>
      <c r="M102" s="48"/>
      <c r="N102" s="48"/>
      <c r="O102" s="48"/>
    </row>
    <row r="103" spans="1:15" x14ac:dyDescent="0.25">
      <c r="B103" s="48"/>
      <c r="C103" s="48"/>
      <c r="D103" s="48"/>
      <c r="E103" s="48"/>
      <c r="F103" s="48"/>
      <c r="G103" s="48"/>
      <c r="H103" s="48"/>
      <c r="I103" s="48"/>
      <c r="J103" s="48"/>
      <c r="K103" s="2"/>
      <c r="L103" s="48"/>
      <c r="M103" s="48"/>
      <c r="N103" s="48"/>
      <c r="O103" s="48"/>
    </row>
    <row r="104" spans="1:15" ht="15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2"/>
      <c r="L104" s="48"/>
      <c r="M104" s="48"/>
      <c r="N104" s="48"/>
      <c r="O104" s="48"/>
    </row>
    <row r="105" spans="1:15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2"/>
      <c r="L105" s="48"/>
      <c r="M105" s="48"/>
      <c r="N105" s="48"/>
      <c r="O105" s="48"/>
    </row>
    <row r="106" spans="1:15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2"/>
      <c r="L106" s="48"/>
      <c r="M106" s="48"/>
      <c r="N106" s="48"/>
      <c r="O106" s="48"/>
    </row>
    <row r="107" spans="1:15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2"/>
      <c r="L107" s="48"/>
      <c r="M107" s="48"/>
      <c r="N107" s="48"/>
      <c r="O107" s="48"/>
    </row>
    <row r="108" spans="1:15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2"/>
      <c r="L108" s="48"/>
      <c r="M108" s="48"/>
      <c r="N108" s="48"/>
      <c r="O108" s="48"/>
    </row>
    <row r="109" spans="1:15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2"/>
      <c r="L109" s="48"/>
      <c r="M109" s="48"/>
      <c r="N109" s="48"/>
      <c r="O109" s="48"/>
    </row>
    <row r="110" spans="1:15" ht="13.15" customHeight="1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2"/>
      <c r="L110" s="48"/>
      <c r="M110" s="48"/>
      <c r="N110" s="48"/>
      <c r="O110" s="48"/>
    </row>
    <row r="111" spans="1:15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2"/>
      <c r="L111" s="48"/>
      <c r="M111" s="48"/>
      <c r="N111" s="48"/>
      <c r="O111" s="48"/>
    </row>
    <row r="112" spans="1:15" ht="18" customHeight="1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2"/>
      <c r="L112" s="48"/>
      <c r="M112" s="48"/>
      <c r="N112" s="48"/>
      <c r="O112" s="48"/>
    </row>
    <row r="113" spans="11:11" ht="16.149999999999999" customHeight="1" x14ac:dyDescent="0.25">
      <c r="K113" s="2"/>
    </row>
    <row r="114" spans="11:11" ht="16.149999999999999" customHeight="1" x14ac:dyDescent="0.25">
      <c r="K114" s="2"/>
    </row>
    <row r="115" spans="11:11" x14ac:dyDescent="0.25">
      <c r="K115" s="2"/>
    </row>
    <row r="116" spans="11:11" x14ac:dyDescent="0.25">
      <c r="K116" s="2"/>
    </row>
    <row r="117" spans="11:11" x14ac:dyDescent="0.25">
      <c r="K117" s="2"/>
    </row>
    <row r="118" spans="11:11" x14ac:dyDescent="0.25">
      <c r="K118" s="2"/>
    </row>
    <row r="119" spans="11:11" x14ac:dyDescent="0.25">
      <c r="K119" s="2"/>
    </row>
    <row r="120" spans="11:11" x14ac:dyDescent="0.25">
      <c r="K120" s="2"/>
    </row>
    <row r="121" spans="11:11" x14ac:dyDescent="0.25">
      <c r="K121" s="2"/>
    </row>
    <row r="122" spans="11:11" x14ac:dyDescent="0.25">
      <c r="K122" s="2"/>
    </row>
    <row r="123" spans="11:11" x14ac:dyDescent="0.25">
      <c r="K123" s="2"/>
    </row>
    <row r="124" spans="11:11" x14ac:dyDescent="0.25">
      <c r="K124" s="2"/>
    </row>
    <row r="125" spans="11:11" ht="15" customHeight="1" x14ac:dyDescent="0.25">
      <c r="K125" s="2"/>
    </row>
    <row r="126" spans="11:11" x14ac:dyDescent="0.25">
      <c r="K126" s="2"/>
    </row>
    <row r="127" spans="11:11" x14ac:dyDescent="0.25">
      <c r="K127" s="2"/>
    </row>
    <row r="128" spans="11:11" x14ac:dyDescent="0.25">
      <c r="K128" s="2"/>
    </row>
    <row r="129" spans="11:11" x14ac:dyDescent="0.25">
      <c r="K129" s="2"/>
    </row>
    <row r="130" spans="11:11" x14ac:dyDescent="0.25">
      <c r="K130" s="2"/>
    </row>
    <row r="131" spans="11:11" ht="13.15" customHeight="1" x14ac:dyDescent="0.25">
      <c r="K131" s="2"/>
    </row>
    <row r="132" spans="11:11" x14ac:dyDescent="0.25">
      <c r="K132" s="2"/>
    </row>
    <row r="133" spans="11:11" ht="24" customHeight="1" x14ac:dyDescent="0.25">
      <c r="K133" s="2"/>
    </row>
    <row r="134" spans="11:11" ht="18" customHeight="1" x14ac:dyDescent="0.25">
      <c r="K134" s="2"/>
    </row>
    <row r="135" spans="11:11" ht="17.100000000000001" customHeight="1" x14ac:dyDescent="0.25">
      <c r="K135" s="2"/>
    </row>
    <row r="136" spans="11:11" x14ac:dyDescent="0.25">
      <c r="K136" s="2"/>
    </row>
    <row r="137" spans="11:11" x14ac:dyDescent="0.25">
      <c r="K137" s="2"/>
    </row>
    <row r="138" spans="11:11" x14ac:dyDescent="0.25">
      <c r="K138" s="2"/>
    </row>
  </sheetData>
  <mergeCells count="23">
    <mergeCell ref="A1:O1"/>
    <mergeCell ref="A2:O2"/>
    <mergeCell ref="A3:O3"/>
    <mergeCell ref="A4:O4"/>
    <mergeCell ref="A7:A15"/>
    <mergeCell ref="B7:B15"/>
    <mergeCell ref="A16:A24"/>
    <mergeCell ref="B16:B24"/>
    <mergeCell ref="A25:A33"/>
    <mergeCell ref="B25:B33"/>
    <mergeCell ref="A34:A42"/>
    <mergeCell ref="B34:B42"/>
    <mergeCell ref="A81:A89"/>
    <mergeCell ref="B81:B89"/>
    <mergeCell ref="A90:B98"/>
    <mergeCell ref="A100:B100"/>
    <mergeCell ref="A43:B51"/>
    <mergeCell ref="A54:A62"/>
    <mergeCell ref="B54:B62"/>
    <mergeCell ref="A63:A71"/>
    <mergeCell ref="B63:B71"/>
    <mergeCell ref="A72:A80"/>
    <mergeCell ref="B72:B80"/>
  </mergeCells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3"/>
  <sheetViews>
    <sheetView workbookViewId="0">
      <pane xSplit="3" ySplit="5" topLeftCell="D75" activePane="bottomRight" state="frozen"/>
      <selection pane="topRight" activeCell="D1" sqref="D1"/>
      <selection pane="bottomLeft" activeCell="A4" sqref="A4"/>
      <selection pane="bottomRight" activeCell="A102" sqref="A102"/>
    </sheetView>
  </sheetViews>
  <sheetFormatPr defaultColWidth="11" defaultRowHeight="15.75" x14ac:dyDescent="0.25"/>
  <cols>
    <col min="1" max="1" width="45.875" customWidth="1"/>
    <col min="2" max="2" width="13" customWidth="1"/>
    <col min="3" max="3" width="28.5" customWidth="1"/>
    <col min="4" max="15" width="11.75" bestFit="1" customWidth="1"/>
  </cols>
  <sheetData>
    <row r="1" spans="1:16" ht="18" x14ac:dyDescent="0.2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</row>
    <row r="2" spans="1:16" ht="15" customHeight="1" x14ac:dyDescent="0.25">
      <c r="A2" s="121" t="s">
        <v>34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</row>
    <row r="3" spans="1:16" s="48" customFormat="1" ht="15" customHeight="1" x14ac:dyDescent="0.25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6" s="48" customFormat="1" ht="16.149999999999999" customHeight="1" x14ac:dyDescent="0.25">
      <c r="A4" s="89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  <c r="P4" s="75"/>
    </row>
    <row r="5" spans="1:16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6" ht="23.1" customHeight="1" x14ac:dyDescent="0.25">
      <c r="A6" s="58" t="s">
        <v>4</v>
      </c>
      <c r="B6" s="64" t="s">
        <v>5</v>
      </c>
      <c r="C6" s="64" t="s">
        <v>6</v>
      </c>
      <c r="D6" s="50">
        <v>44927</v>
      </c>
      <c r="E6" s="50">
        <v>44958</v>
      </c>
      <c r="F6" s="50">
        <v>44986</v>
      </c>
      <c r="G6" s="50">
        <v>45017</v>
      </c>
      <c r="H6" s="50">
        <v>45047</v>
      </c>
      <c r="I6" s="50">
        <v>45078</v>
      </c>
      <c r="J6" s="51">
        <v>45108</v>
      </c>
      <c r="K6" s="52">
        <v>45139</v>
      </c>
      <c r="L6" s="50">
        <v>45170</v>
      </c>
      <c r="M6" s="50">
        <v>45200</v>
      </c>
      <c r="N6" s="50">
        <v>45231</v>
      </c>
      <c r="O6" s="50">
        <v>45261</v>
      </c>
    </row>
    <row r="7" spans="1:16" x14ac:dyDescent="0.25">
      <c r="A7" s="124" t="s">
        <v>7</v>
      </c>
      <c r="B7" s="80" t="s">
        <v>8</v>
      </c>
      <c r="C7" s="57" t="s">
        <v>9</v>
      </c>
      <c r="D7" s="23">
        <v>6.1124499987112397</v>
      </c>
      <c r="E7" s="23">
        <v>5.3803933149669296</v>
      </c>
      <c r="F7" s="23">
        <v>5.8390183384064596</v>
      </c>
      <c r="G7" s="23">
        <v>6.9198761207517201</v>
      </c>
      <c r="H7" s="23">
        <v>7.9251934350468201</v>
      </c>
      <c r="I7" s="23">
        <v>8.4159247003495707</v>
      </c>
      <c r="J7" s="23">
        <v>8.9309345077723297</v>
      </c>
      <c r="K7" s="24">
        <v>8.6807247065022199</v>
      </c>
      <c r="L7" s="23">
        <v>8.5141127185430392</v>
      </c>
      <c r="M7" s="23">
        <v>6.2281668959534704</v>
      </c>
      <c r="N7" s="23">
        <v>6.2968165693921003</v>
      </c>
      <c r="O7" s="23">
        <v>6.2317148515489</v>
      </c>
    </row>
    <row r="8" spans="1:16" x14ac:dyDescent="0.25">
      <c r="A8" s="125"/>
      <c r="B8" s="81"/>
      <c r="C8" s="57" t="s">
        <v>10</v>
      </c>
      <c r="D8" s="7">
        <v>6.4249891334104197</v>
      </c>
      <c r="E8" s="7">
        <v>5.4439906400482903</v>
      </c>
      <c r="F8" s="7">
        <v>5.73468458910029</v>
      </c>
      <c r="G8" s="7">
        <v>7.8008103639061996</v>
      </c>
      <c r="H8" s="7">
        <v>8.9012884161586499</v>
      </c>
      <c r="I8" s="7">
        <v>9.6216039232922395</v>
      </c>
      <c r="J8" s="7">
        <v>9.3484492870792604</v>
      </c>
      <c r="K8" s="8">
        <v>8.7362190776679203</v>
      </c>
      <c r="L8" s="7">
        <v>8.8820911413466099</v>
      </c>
      <c r="M8" s="7">
        <v>8.1526642612210694</v>
      </c>
      <c r="N8" s="7">
        <v>5.9781113749624604</v>
      </c>
      <c r="O8" s="7">
        <v>5.4665548041768499</v>
      </c>
    </row>
    <row r="9" spans="1:16" x14ac:dyDescent="0.25">
      <c r="A9" s="125"/>
      <c r="B9" s="81"/>
      <c r="C9" s="57" t="s">
        <v>11</v>
      </c>
      <c r="D9" s="7">
        <v>0.25532342195510899</v>
      </c>
      <c r="E9" s="7">
        <v>0.25993023812770799</v>
      </c>
      <c r="F9" s="7">
        <v>0.25469533503055602</v>
      </c>
      <c r="G9" s="7">
        <v>0.22911164164543199</v>
      </c>
      <c r="H9" s="7">
        <v>0.23351821899414099</v>
      </c>
      <c r="I9" s="7">
        <v>0.22461813390255</v>
      </c>
      <c r="J9" s="7">
        <v>0.222095876932144</v>
      </c>
      <c r="K9" s="8">
        <v>0.21799321770668001</v>
      </c>
      <c r="L9" s="7">
        <v>0.219970214366913</v>
      </c>
      <c r="M9" s="7">
        <v>0.27274226248264299</v>
      </c>
      <c r="N9" s="7">
        <v>0.23460403084754899</v>
      </c>
      <c r="O9" s="7">
        <v>0.20456242859363599</v>
      </c>
    </row>
    <row r="10" spans="1:16" x14ac:dyDescent="0.25">
      <c r="A10" s="125"/>
      <c r="B10" s="81"/>
      <c r="C10" s="57" t="s">
        <v>12</v>
      </c>
      <c r="D10" s="7">
        <v>37.359448364587102</v>
      </c>
      <c r="E10" s="7">
        <v>38.333682409299797</v>
      </c>
      <c r="F10" s="7">
        <v>40.3992649154196</v>
      </c>
      <c r="G10" s="7">
        <v>42.585546140746999</v>
      </c>
      <c r="H10" s="7">
        <v>44.062206492200502</v>
      </c>
      <c r="I10" s="7">
        <v>44.839754253439501</v>
      </c>
      <c r="J10" s="7">
        <v>44.768419896166399</v>
      </c>
      <c r="K10" s="8">
        <v>45.127992748653199</v>
      </c>
      <c r="L10" s="7">
        <v>43.749152967124203</v>
      </c>
      <c r="M10" s="7">
        <v>40.985511148840303</v>
      </c>
      <c r="N10" s="7">
        <v>41.120056833941199</v>
      </c>
      <c r="O10" s="7">
        <v>39.060460509313501</v>
      </c>
    </row>
    <row r="11" spans="1:16" x14ac:dyDescent="0.25">
      <c r="A11" s="125"/>
      <c r="B11" s="81"/>
      <c r="C11" s="57" t="s">
        <v>13</v>
      </c>
      <c r="D11" s="7">
        <v>2.76522612882109</v>
      </c>
      <c r="E11" s="7">
        <v>2.8056553373113302</v>
      </c>
      <c r="F11" s="7">
        <v>2.9099704788997802</v>
      </c>
      <c r="G11" s="7">
        <v>2.7883495751302698</v>
      </c>
      <c r="H11" s="7">
        <v>2.7464729622006399</v>
      </c>
      <c r="I11" s="7">
        <v>3.07250058460049</v>
      </c>
      <c r="J11" s="7">
        <v>2.2545117033645501</v>
      </c>
      <c r="K11" s="8">
        <v>2.6158751034177801</v>
      </c>
      <c r="L11" s="7">
        <v>2.6917802141979301</v>
      </c>
      <c r="M11" s="7">
        <v>2.8618078345898499</v>
      </c>
      <c r="N11" s="7">
        <v>2.3338531913701401</v>
      </c>
      <c r="O11" s="7">
        <v>2.7957413117867</v>
      </c>
    </row>
    <row r="12" spans="1:16" x14ac:dyDescent="0.25">
      <c r="A12" s="125"/>
      <c r="B12" s="81"/>
      <c r="C12" s="57" t="s">
        <v>14</v>
      </c>
      <c r="D12" s="7">
        <v>4.4453726943582303</v>
      </c>
      <c r="E12" s="7">
        <v>4.7387295396998503</v>
      </c>
      <c r="F12" s="7">
        <v>5.0337529733777</v>
      </c>
      <c r="G12" s="7">
        <v>4.1059634391218403</v>
      </c>
      <c r="H12" s="7">
        <v>3.8112239435315098</v>
      </c>
      <c r="I12" s="7">
        <v>3.7284380331635498</v>
      </c>
      <c r="J12" s="7">
        <v>3.6209024399518999</v>
      </c>
      <c r="K12" s="8">
        <v>3.8387240715324902</v>
      </c>
      <c r="L12" s="7">
        <v>3.5923621751367998</v>
      </c>
      <c r="M12" s="7">
        <v>4.3181185154244304</v>
      </c>
      <c r="N12" s="7">
        <v>4.5373013833537703</v>
      </c>
      <c r="O12" s="7">
        <v>3.99151639714837</v>
      </c>
    </row>
    <row r="13" spans="1:16" x14ac:dyDescent="0.25">
      <c r="A13" s="125"/>
      <c r="B13" s="81"/>
      <c r="C13" s="57" t="s">
        <v>15</v>
      </c>
      <c r="D13" s="7">
        <v>3.5338512875139698</v>
      </c>
      <c r="E13" s="7">
        <v>3.1837116040289399</v>
      </c>
      <c r="F13" s="7">
        <v>3.25419644312933</v>
      </c>
      <c r="G13" s="7">
        <v>2.9959752274677198</v>
      </c>
      <c r="H13" s="7">
        <v>3.1986498177051499</v>
      </c>
      <c r="I13" s="7">
        <v>4.0536518922075597</v>
      </c>
      <c r="J13" s="7">
        <v>3.9903196454979502</v>
      </c>
      <c r="K13" s="8">
        <v>4.9582357761450098</v>
      </c>
      <c r="L13" s="7">
        <v>5.4008748829364803</v>
      </c>
      <c r="M13" s="7">
        <v>4.3259492181241503</v>
      </c>
      <c r="N13" s="7">
        <v>3.15844834761447</v>
      </c>
      <c r="O13" s="7">
        <v>3.1078740149736399</v>
      </c>
    </row>
    <row r="14" spans="1:16" x14ac:dyDescent="0.25">
      <c r="A14" s="125"/>
      <c r="B14" s="81"/>
      <c r="C14" s="57" t="s">
        <v>16</v>
      </c>
      <c r="D14" s="7">
        <v>93.713572997512301</v>
      </c>
      <c r="E14" s="7">
        <v>97.029185547005</v>
      </c>
      <c r="F14" s="7">
        <v>101.48868276856101</v>
      </c>
      <c r="G14" s="7">
        <v>113.407833433923</v>
      </c>
      <c r="H14" s="7">
        <v>119.411671300397</v>
      </c>
      <c r="I14" s="7">
        <v>124.840446299896</v>
      </c>
      <c r="J14" s="7">
        <v>117.97172277921899</v>
      </c>
      <c r="K14" s="8">
        <v>117.938050265912</v>
      </c>
      <c r="L14" s="7">
        <v>123.763331302464</v>
      </c>
      <c r="M14" s="7">
        <v>118.58690709557099</v>
      </c>
      <c r="N14" s="7">
        <v>110.472780219914</v>
      </c>
      <c r="O14" s="7">
        <v>100.28778086956</v>
      </c>
    </row>
    <row r="15" spans="1:16" x14ac:dyDescent="0.25">
      <c r="A15" s="126"/>
      <c r="B15" s="82"/>
      <c r="C15" s="57" t="s">
        <v>17</v>
      </c>
      <c r="D15" s="33">
        <v>154.61023402686999</v>
      </c>
      <c r="E15" s="34">
        <v>157.17527863048801</v>
      </c>
      <c r="F15" s="34">
        <v>164.91426584192399</v>
      </c>
      <c r="G15" s="34">
        <v>180.83346594269301</v>
      </c>
      <c r="H15" s="34">
        <v>190.29022458623399</v>
      </c>
      <c r="I15" s="34">
        <v>198.79693782085101</v>
      </c>
      <c r="J15" s="34">
        <v>191.10735613598399</v>
      </c>
      <c r="K15" s="35">
        <v>192.113814967537</v>
      </c>
      <c r="L15" s="34">
        <v>196.813675616116</v>
      </c>
      <c r="M15" s="34">
        <v>185.73186723220701</v>
      </c>
      <c r="N15" s="34">
        <v>174.131971951395</v>
      </c>
      <c r="O15" s="34">
        <v>161.146205187102</v>
      </c>
    </row>
    <row r="16" spans="1:16" ht="30" customHeight="1" x14ac:dyDescent="0.25">
      <c r="A16" s="100" t="s">
        <v>18</v>
      </c>
      <c r="B16" s="83" t="s">
        <v>8</v>
      </c>
      <c r="C16" s="67" t="s">
        <v>9</v>
      </c>
      <c r="D16" s="25">
        <v>0</v>
      </c>
      <c r="E16" s="25">
        <v>0</v>
      </c>
      <c r="F16" s="25">
        <v>0</v>
      </c>
      <c r="G16" s="25">
        <v>0</v>
      </c>
      <c r="H16" s="25">
        <v>3.8592421875</v>
      </c>
      <c r="I16" s="25">
        <v>4.6789521484375003</v>
      </c>
      <c r="J16" s="25">
        <v>6.86987744140625</v>
      </c>
      <c r="K16" s="24">
        <v>7.4092255859374996</v>
      </c>
      <c r="L16" s="25">
        <v>6.79912890625</v>
      </c>
      <c r="M16" s="25">
        <v>6.2150820312499997</v>
      </c>
      <c r="N16" s="25">
        <v>0</v>
      </c>
      <c r="O16" s="25">
        <v>0</v>
      </c>
    </row>
    <row r="17" spans="1:15" x14ac:dyDescent="0.25">
      <c r="A17" s="101"/>
      <c r="B17" s="84"/>
      <c r="C17" s="67" t="s">
        <v>10</v>
      </c>
      <c r="D17" s="11">
        <v>0</v>
      </c>
      <c r="E17" s="11">
        <v>0</v>
      </c>
      <c r="F17" s="11">
        <v>0</v>
      </c>
      <c r="G17" s="11">
        <v>0</v>
      </c>
      <c r="H17" s="11">
        <v>4.8159677734375004</v>
      </c>
      <c r="I17" s="11">
        <v>7.5218398437499996</v>
      </c>
      <c r="J17" s="11">
        <v>8.8916699218749997</v>
      </c>
      <c r="K17" s="12">
        <v>9.7917646484374998</v>
      </c>
      <c r="L17" s="11">
        <v>9.2687626953124997</v>
      </c>
      <c r="M17" s="11">
        <v>7.87910693359375</v>
      </c>
      <c r="N17" s="11">
        <v>0</v>
      </c>
      <c r="O17" s="11">
        <v>0</v>
      </c>
    </row>
    <row r="18" spans="1:15" x14ac:dyDescent="0.25">
      <c r="A18" s="101"/>
      <c r="B18" s="84"/>
      <c r="C18" s="67" t="s">
        <v>11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1.7806313476562501</v>
      </c>
      <c r="K18" s="12">
        <v>1.917482421875</v>
      </c>
      <c r="L18" s="11">
        <v>1.7806313476562501</v>
      </c>
      <c r="M18" s="11">
        <v>0.65996533203124996</v>
      </c>
      <c r="N18" s="11">
        <v>0</v>
      </c>
      <c r="O18" s="11">
        <v>0</v>
      </c>
    </row>
    <row r="19" spans="1:15" x14ac:dyDescent="0.25">
      <c r="A19" s="101"/>
      <c r="B19" s="84"/>
      <c r="C19" s="67" t="s">
        <v>12</v>
      </c>
      <c r="D19" s="11">
        <v>0</v>
      </c>
      <c r="E19" s="11">
        <v>0</v>
      </c>
      <c r="F19" s="11">
        <v>0</v>
      </c>
      <c r="G19" s="11">
        <v>0</v>
      </c>
      <c r="H19" s="11">
        <v>4.0084611816406204</v>
      </c>
      <c r="I19" s="11">
        <v>5.5236230468749996</v>
      </c>
      <c r="J19" s="11">
        <v>6.8495639648437496</v>
      </c>
      <c r="K19" s="12">
        <v>7.1695327148437498</v>
      </c>
      <c r="L19" s="11">
        <v>6.8495639648437496</v>
      </c>
      <c r="M19" s="11">
        <v>6.4706572265625004</v>
      </c>
      <c r="N19" s="11">
        <v>0</v>
      </c>
      <c r="O19" s="11">
        <v>0</v>
      </c>
    </row>
    <row r="20" spans="1:15" x14ac:dyDescent="0.25">
      <c r="A20" s="101"/>
      <c r="B20" s="84"/>
      <c r="C20" s="67" t="s">
        <v>13</v>
      </c>
      <c r="D20" s="11">
        <v>0</v>
      </c>
      <c r="E20" s="11">
        <v>0</v>
      </c>
      <c r="F20" s="11">
        <v>0</v>
      </c>
      <c r="G20" s="11">
        <v>0</v>
      </c>
      <c r="H20" s="11">
        <v>1.0721490478515601</v>
      </c>
      <c r="I20" s="11">
        <v>1.7440267333984401</v>
      </c>
      <c r="J20" s="11">
        <v>2.90615551757812</v>
      </c>
      <c r="K20" s="12">
        <v>2.9925744628906199</v>
      </c>
      <c r="L20" s="11">
        <v>2.80936401367188</v>
      </c>
      <c r="M20" s="11">
        <v>2.7380649414062499</v>
      </c>
      <c r="N20" s="11">
        <v>0</v>
      </c>
      <c r="O20" s="11">
        <v>0</v>
      </c>
    </row>
    <row r="21" spans="1:15" x14ac:dyDescent="0.25">
      <c r="A21" s="101"/>
      <c r="B21" s="84"/>
      <c r="C21" s="67" t="s">
        <v>14</v>
      </c>
      <c r="D21" s="11">
        <v>0</v>
      </c>
      <c r="E21" s="11">
        <v>0</v>
      </c>
      <c r="F21" s="11">
        <v>0</v>
      </c>
      <c r="G21" s="11">
        <v>0</v>
      </c>
      <c r="H21" s="11">
        <v>1.6098806152343701</v>
      </c>
      <c r="I21" s="11">
        <v>2.48157543945312</v>
      </c>
      <c r="J21" s="11">
        <v>2.8456345214843699</v>
      </c>
      <c r="K21" s="12">
        <v>2.95715966796875</v>
      </c>
      <c r="L21" s="11">
        <v>2.7634572753906199</v>
      </c>
      <c r="M21" s="11">
        <v>2.53300219726562</v>
      </c>
      <c r="N21" s="11">
        <v>0</v>
      </c>
      <c r="O21" s="11">
        <v>0</v>
      </c>
    </row>
    <row r="22" spans="1:15" x14ac:dyDescent="0.25">
      <c r="A22" s="101"/>
      <c r="B22" s="84"/>
      <c r="C22" s="67" t="s">
        <v>15</v>
      </c>
      <c r="D22" s="11">
        <v>0</v>
      </c>
      <c r="E22" s="11">
        <v>0</v>
      </c>
      <c r="F22" s="11">
        <v>0</v>
      </c>
      <c r="G22" s="11">
        <v>0</v>
      </c>
      <c r="H22" s="11">
        <v>1.2415786132812501</v>
      </c>
      <c r="I22" s="11">
        <v>1.51345532226563</v>
      </c>
      <c r="J22" s="11">
        <v>2.0195743408203102</v>
      </c>
      <c r="K22" s="12">
        <v>2.70276513671875</v>
      </c>
      <c r="L22" s="11">
        <v>2.36953515625</v>
      </c>
      <c r="M22" s="11">
        <v>1.60616882324219</v>
      </c>
      <c r="N22" s="11">
        <v>0</v>
      </c>
      <c r="O22" s="11">
        <v>0</v>
      </c>
    </row>
    <row r="23" spans="1:15" x14ac:dyDescent="0.25">
      <c r="A23" s="101"/>
      <c r="B23" s="84"/>
      <c r="C23" s="67" t="s">
        <v>16</v>
      </c>
      <c r="D23" s="11">
        <v>0</v>
      </c>
      <c r="E23" s="11">
        <v>0</v>
      </c>
      <c r="F23" s="11">
        <v>0</v>
      </c>
      <c r="G23" s="11">
        <v>0</v>
      </c>
      <c r="H23" s="11">
        <v>4.4348481445312498</v>
      </c>
      <c r="I23" s="11">
        <v>6.5563906249999997</v>
      </c>
      <c r="J23" s="11">
        <v>9.0664589843750001</v>
      </c>
      <c r="K23" s="12">
        <v>9.7683164062499994</v>
      </c>
      <c r="L23" s="11">
        <v>7.9676386718750001</v>
      </c>
      <c r="M23" s="11">
        <v>8.0827104492187498</v>
      </c>
      <c r="N23" s="11">
        <v>0</v>
      </c>
      <c r="O23" s="11">
        <v>0</v>
      </c>
    </row>
    <row r="24" spans="1:15" x14ac:dyDescent="0.25">
      <c r="A24" s="102"/>
      <c r="B24" s="85"/>
      <c r="C24" s="67" t="s">
        <v>17</v>
      </c>
      <c r="D24" s="13">
        <v>0</v>
      </c>
      <c r="E24" s="13">
        <v>0</v>
      </c>
      <c r="F24" s="13">
        <v>0</v>
      </c>
      <c r="G24" s="13">
        <v>0</v>
      </c>
      <c r="H24" s="13">
        <v>21.042126953124999</v>
      </c>
      <c r="I24" s="13">
        <v>30.01986328125</v>
      </c>
      <c r="J24" s="13">
        <v>41.229566406250001</v>
      </c>
      <c r="K24" s="14">
        <v>44.708820312500002</v>
      </c>
      <c r="L24" s="13">
        <v>40.608082031249999</v>
      </c>
      <c r="M24" s="13">
        <v>36.184757812500003</v>
      </c>
      <c r="N24" s="13">
        <v>0</v>
      </c>
      <c r="O24" s="13">
        <v>0</v>
      </c>
    </row>
    <row r="25" spans="1:15" x14ac:dyDescent="0.25">
      <c r="A25" s="124" t="s">
        <v>19</v>
      </c>
      <c r="B25" s="80" t="s">
        <v>8</v>
      </c>
      <c r="C25" s="57" t="s">
        <v>9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2.09046997070313</v>
      </c>
      <c r="J25" s="23">
        <v>3.33998974609375</v>
      </c>
      <c r="K25" s="24">
        <v>3.3439121093750002</v>
      </c>
      <c r="L25" s="23">
        <v>2.09005590820313</v>
      </c>
      <c r="M25" s="23">
        <v>2.08532006835937</v>
      </c>
      <c r="N25" s="23">
        <v>0</v>
      </c>
      <c r="O25" s="23">
        <v>0</v>
      </c>
    </row>
    <row r="26" spans="1:15" x14ac:dyDescent="0.25">
      <c r="A26" s="125"/>
      <c r="B26" s="81"/>
      <c r="C26" s="57" t="s">
        <v>10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4">
        <v>0</v>
      </c>
      <c r="L26" s="23">
        <v>0</v>
      </c>
      <c r="M26" s="23">
        <v>0</v>
      </c>
      <c r="N26" s="23">
        <v>0</v>
      </c>
      <c r="O26" s="23">
        <v>0</v>
      </c>
    </row>
    <row r="27" spans="1:15" x14ac:dyDescent="0.25">
      <c r="A27" s="125"/>
      <c r="B27" s="81"/>
      <c r="C27" s="57" t="s">
        <v>11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4">
        <v>0</v>
      </c>
      <c r="L27" s="23">
        <v>0</v>
      </c>
      <c r="M27" s="23">
        <v>0</v>
      </c>
      <c r="N27" s="23">
        <v>0</v>
      </c>
      <c r="O27" s="23">
        <v>0</v>
      </c>
    </row>
    <row r="28" spans="1:15" x14ac:dyDescent="0.25">
      <c r="A28" s="125"/>
      <c r="B28" s="81"/>
      <c r="C28" s="57" t="s">
        <v>12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4">
        <v>0</v>
      </c>
      <c r="L28" s="23">
        <v>0</v>
      </c>
      <c r="M28" s="23">
        <v>0</v>
      </c>
      <c r="N28" s="23">
        <v>0</v>
      </c>
      <c r="O28" s="23">
        <v>0</v>
      </c>
    </row>
    <row r="29" spans="1:15" x14ac:dyDescent="0.25">
      <c r="A29" s="125"/>
      <c r="B29" s="81"/>
      <c r="C29" s="57" t="s">
        <v>13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4">
        <v>0</v>
      </c>
      <c r="L29" s="23">
        <v>0</v>
      </c>
      <c r="M29" s="23">
        <v>0</v>
      </c>
      <c r="N29" s="23">
        <v>0</v>
      </c>
      <c r="O29" s="23">
        <v>0</v>
      </c>
    </row>
    <row r="30" spans="1:15" x14ac:dyDescent="0.25">
      <c r="A30" s="125"/>
      <c r="B30" s="81"/>
      <c r="C30" s="57" t="s">
        <v>14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4">
        <v>0</v>
      </c>
      <c r="L30" s="23">
        <v>0</v>
      </c>
      <c r="M30" s="23">
        <v>0</v>
      </c>
      <c r="N30" s="23">
        <v>0</v>
      </c>
      <c r="O30" s="23">
        <v>0</v>
      </c>
    </row>
    <row r="31" spans="1:15" x14ac:dyDescent="0.25">
      <c r="A31" s="125"/>
      <c r="B31" s="81"/>
      <c r="C31" s="57" t="s">
        <v>15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4">
        <v>0</v>
      </c>
      <c r="L31" s="23">
        <v>0</v>
      </c>
      <c r="M31" s="23">
        <v>0</v>
      </c>
      <c r="N31" s="23">
        <v>0</v>
      </c>
      <c r="O31" s="23">
        <v>0</v>
      </c>
    </row>
    <row r="32" spans="1:15" x14ac:dyDescent="0.25">
      <c r="A32" s="125"/>
      <c r="B32" s="81"/>
      <c r="C32" s="57" t="s">
        <v>16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0.96343402099609399</v>
      </c>
      <c r="J32" s="23">
        <v>1.54756994628906</v>
      </c>
      <c r="K32" s="24">
        <v>1.5383120117187501</v>
      </c>
      <c r="L32" s="23">
        <v>0.96140802001953096</v>
      </c>
      <c r="M32" s="23">
        <v>0.96140802001953096</v>
      </c>
      <c r="N32" s="23">
        <v>0</v>
      </c>
      <c r="O32" s="23">
        <v>0</v>
      </c>
    </row>
    <row r="33" spans="1:15" x14ac:dyDescent="0.25">
      <c r="A33" s="126"/>
      <c r="B33" s="82"/>
      <c r="C33" s="57" t="s">
        <v>17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3.0539040527343699</v>
      </c>
      <c r="J33" s="23">
        <v>4.8875595703124999</v>
      </c>
      <c r="K33" s="24">
        <v>4.88222412109375</v>
      </c>
      <c r="L33" s="23">
        <v>3.05146411132813</v>
      </c>
      <c r="M33" s="23">
        <v>3.0467280273437498</v>
      </c>
      <c r="N33" s="23">
        <v>0</v>
      </c>
      <c r="O33" s="23">
        <v>0</v>
      </c>
    </row>
    <row r="34" spans="1:15" x14ac:dyDescent="0.25">
      <c r="A34" s="127" t="s">
        <v>20</v>
      </c>
      <c r="B34" s="83" t="s">
        <v>8</v>
      </c>
      <c r="C34" s="67" t="s">
        <v>9</v>
      </c>
      <c r="D34" s="25">
        <v>0</v>
      </c>
      <c r="E34" s="25">
        <v>0</v>
      </c>
      <c r="F34" s="25">
        <v>0</v>
      </c>
      <c r="G34" s="25">
        <v>0</v>
      </c>
      <c r="H34" s="25">
        <v>1.10676753520966</v>
      </c>
      <c r="I34" s="25">
        <v>3.1131002902984601</v>
      </c>
      <c r="J34" s="25">
        <v>3.7180020809173602</v>
      </c>
      <c r="K34" s="24">
        <v>3.3425822257995601</v>
      </c>
      <c r="L34" s="25">
        <v>2.9841380119323699</v>
      </c>
      <c r="M34" s="25">
        <v>0.67356336116790805</v>
      </c>
      <c r="N34" s="25">
        <v>0</v>
      </c>
      <c r="O34" s="25">
        <v>0</v>
      </c>
    </row>
    <row r="35" spans="1:15" x14ac:dyDescent="0.25">
      <c r="A35" s="128"/>
      <c r="B35" s="84"/>
      <c r="C35" s="67" t="s">
        <v>10</v>
      </c>
      <c r="D35" s="11">
        <v>0</v>
      </c>
      <c r="E35" s="11">
        <v>0</v>
      </c>
      <c r="F35" s="11">
        <v>0</v>
      </c>
      <c r="G35" s="11">
        <v>0</v>
      </c>
      <c r="H35" s="11">
        <v>0.52515614032745395</v>
      </c>
      <c r="I35" s="11">
        <v>2.2358379364013699</v>
      </c>
      <c r="J35" s="11">
        <v>2.5825054645538299</v>
      </c>
      <c r="K35" s="12">
        <v>1.90402019023895</v>
      </c>
      <c r="L35" s="11">
        <v>1.23434627056122</v>
      </c>
      <c r="M35" s="11">
        <v>4.3484807014465297E-2</v>
      </c>
      <c r="N35" s="11">
        <v>0</v>
      </c>
      <c r="O35" s="11">
        <v>0</v>
      </c>
    </row>
    <row r="36" spans="1:15" x14ac:dyDescent="0.25">
      <c r="A36" s="128"/>
      <c r="B36" s="84"/>
      <c r="C36" s="67" t="s">
        <v>11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2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x14ac:dyDescent="0.25">
      <c r="A37" s="128"/>
      <c r="B37" s="84"/>
      <c r="C37" s="67" t="s">
        <v>12</v>
      </c>
      <c r="D37" s="11">
        <v>0</v>
      </c>
      <c r="E37" s="11">
        <v>0</v>
      </c>
      <c r="F37" s="11">
        <v>0</v>
      </c>
      <c r="G37" s="11">
        <v>0</v>
      </c>
      <c r="H37" s="11">
        <v>0.63929069042205799</v>
      </c>
      <c r="I37" s="11">
        <v>0.98910713195800803</v>
      </c>
      <c r="J37" s="11">
        <v>1.00476098060608</v>
      </c>
      <c r="K37" s="12">
        <v>0.916165471076965</v>
      </c>
      <c r="L37" s="11">
        <v>0.76082646846771196</v>
      </c>
      <c r="M37" s="11">
        <v>0.39688563346862799</v>
      </c>
      <c r="N37" s="11">
        <v>0</v>
      </c>
      <c r="O37" s="11">
        <v>0</v>
      </c>
    </row>
    <row r="38" spans="1:15" x14ac:dyDescent="0.25">
      <c r="A38" s="128"/>
      <c r="B38" s="84"/>
      <c r="C38" s="67" t="s">
        <v>13</v>
      </c>
      <c r="D38" s="11">
        <v>0</v>
      </c>
      <c r="E38" s="11">
        <v>0</v>
      </c>
      <c r="F38" s="11">
        <v>0</v>
      </c>
      <c r="G38" s="11">
        <v>0</v>
      </c>
      <c r="H38" s="11">
        <v>0.13185486197471599</v>
      </c>
      <c r="I38" s="11">
        <v>0.417763471603394</v>
      </c>
      <c r="J38" s="11">
        <v>0.44954955577850297</v>
      </c>
      <c r="K38" s="12">
        <v>0.34966117143630998</v>
      </c>
      <c r="L38" s="11">
        <v>0.279018133878708</v>
      </c>
      <c r="M38" s="11">
        <v>8.1481397151946994E-2</v>
      </c>
      <c r="N38" s="11">
        <v>0</v>
      </c>
      <c r="O38" s="11">
        <v>0</v>
      </c>
    </row>
    <row r="39" spans="1:15" x14ac:dyDescent="0.25">
      <c r="A39" s="128"/>
      <c r="B39" s="84"/>
      <c r="C39" s="67" t="s">
        <v>14</v>
      </c>
      <c r="D39" s="11">
        <v>0</v>
      </c>
      <c r="E39" s="11">
        <v>0</v>
      </c>
      <c r="F39" s="11">
        <v>0</v>
      </c>
      <c r="G39" s="11">
        <v>0</v>
      </c>
      <c r="H39" s="11">
        <v>0.65163964033126798</v>
      </c>
      <c r="I39" s="11">
        <v>2.0899362564086901</v>
      </c>
      <c r="J39" s="11">
        <v>2.3403995037078902</v>
      </c>
      <c r="K39" s="12">
        <v>1.94545602798462</v>
      </c>
      <c r="L39" s="11">
        <v>1.2340931892395</v>
      </c>
      <c r="M39" s="11">
        <v>9.8629288375377697E-2</v>
      </c>
      <c r="N39" s="11">
        <v>0</v>
      </c>
      <c r="O39" s="11">
        <v>0</v>
      </c>
    </row>
    <row r="40" spans="1:15" x14ac:dyDescent="0.25">
      <c r="A40" s="128"/>
      <c r="B40" s="84"/>
      <c r="C40" s="67" t="s">
        <v>15</v>
      </c>
      <c r="D40" s="11">
        <v>0</v>
      </c>
      <c r="E40" s="11">
        <v>0</v>
      </c>
      <c r="F40" s="11">
        <v>0</v>
      </c>
      <c r="G40" s="11">
        <v>0</v>
      </c>
      <c r="H40" s="11">
        <v>2.1275730133056601</v>
      </c>
      <c r="I40" s="11">
        <v>2.28811478614807</v>
      </c>
      <c r="J40" s="11">
        <v>2.75313425064087</v>
      </c>
      <c r="K40" s="12">
        <v>2.4084284305572501</v>
      </c>
      <c r="L40" s="11">
        <v>2.3703927993774401</v>
      </c>
      <c r="M40" s="11">
        <v>1.41115570068359</v>
      </c>
      <c r="N40" s="11">
        <v>0</v>
      </c>
      <c r="O40" s="11">
        <v>0</v>
      </c>
    </row>
    <row r="41" spans="1:15" x14ac:dyDescent="0.25">
      <c r="A41" s="128"/>
      <c r="B41" s="84"/>
      <c r="C41" s="67" t="s">
        <v>16</v>
      </c>
      <c r="D41" s="11">
        <v>0</v>
      </c>
      <c r="E41" s="11">
        <v>0</v>
      </c>
      <c r="F41" s="11">
        <v>0</v>
      </c>
      <c r="G41" s="11">
        <v>0</v>
      </c>
      <c r="H41" s="11">
        <v>1.2916618585586499</v>
      </c>
      <c r="I41" s="11">
        <v>2.4711322784423801</v>
      </c>
      <c r="J41" s="11">
        <v>2.8977017402648899</v>
      </c>
      <c r="K41" s="12">
        <v>2.3509449958801301</v>
      </c>
      <c r="L41" s="11">
        <v>1.80979859828949</v>
      </c>
      <c r="M41" s="11">
        <v>0.40602931380271901</v>
      </c>
      <c r="N41" s="11">
        <v>0</v>
      </c>
      <c r="O41" s="11">
        <v>0</v>
      </c>
    </row>
    <row r="42" spans="1:15" x14ac:dyDescent="0.25">
      <c r="A42" s="129"/>
      <c r="B42" s="85"/>
      <c r="C42" s="67" t="s">
        <v>17</v>
      </c>
      <c r="D42" s="13">
        <v>0</v>
      </c>
      <c r="E42" s="13">
        <v>0</v>
      </c>
      <c r="F42" s="13">
        <v>0</v>
      </c>
      <c r="G42" s="13">
        <v>0</v>
      </c>
      <c r="H42" s="13">
        <v>6.4739437103271502</v>
      </c>
      <c r="I42" s="13">
        <v>13.6049919128418</v>
      </c>
      <c r="J42" s="13">
        <v>15.7460536956787</v>
      </c>
      <c r="K42" s="14">
        <v>13.2172584533691</v>
      </c>
      <c r="L42" s="13">
        <v>10.6726131439209</v>
      </c>
      <c r="M42" s="13">
        <v>3.1112294197082502</v>
      </c>
      <c r="N42" s="13">
        <v>0</v>
      </c>
      <c r="O42" s="13">
        <v>0</v>
      </c>
    </row>
    <row r="43" spans="1:15" s="48" customFormat="1" x14ac:dyDescent="0.25">
      <c r="A43" s="115" t="s">
        <v>35</v>
      </c>
      <c r="B43" s="104"/>
      <c r="C43" s="68" t="s">
        <v>9</v>
      </c>
      <c r="D43" s="30">
        <f t="shared" ref="D43:O43" si="0">SUM(D7,D16,D25,D34)</f>
        <v>6.1124499987112397</v>
      </c>
      <c r="E43" s="30">
        <f t="shared" si="0"/>
        <v>5.3803933149669296</v>
      </c>
      <c r="F43" s="30">
        <f t="shared" si="0"/>
        <v>5.8390183384064596</v>
      </c>
      <c r="G43" s="30">
        <f t="shared" si="0"/>
        <v>6.9198761207517201</v>
      </c>
      <c r="H43" s="30">
        <f t="shared" si="0"/>
        <v>12.891203157756479</v>
      </c>
      <c r="I43" s="30">
        <f t="shared" si="0"/>
        <v>18.298447109788661</v>
      </c>
      <c r="J43" s="30">
        <f t="shared" si="0"/>
        <v>22.858803776189689</v>
      </c>
      <c r="K43" s="31">
        <f t="shared" si="0"/>
        <v>22.776444627614282</v>
      </c>
      <c r="L43" s="30">
        <f t="shared" si="0"/>
        <v>20.38743554492854</v>
      </c>
      <c r="M43" s="30">
        <f t="shared" si="0"/>
        <v>15.202132356730747</v>
      </c>
      <c r="N43" s="30">
        <f t="shared" si="0"/>
        <v>6.2968165693921003</v>
      </c>
      <c r="O43" s="30">
        <f t="shared" si="0"/>
        <v>6.2317148515489</v>
      </c>
    </row>
    <row r="44" spans="1:15" s="48" customFormat="1" x14ac:dyDescent="0.25">
      <c r="A44" s="105"/>
      <c r="B44" s="106"/>
      <c r="C44" s="69" t="s">
        <v>10</v>
      </c>
      <c r="D44" s="30">
        <f t="shared" ref="D44:O44" si="1">SUM(D8,D17,D26,D35)</f>
        <v>6.4249891334104197</v>
      </c>
      <c r="E44" s="30">
        <f t="shared" si="1"/>
        <v>5.4439906400482903</v>
      </c>
      <c r="F44" s="30">
        <f t="shared" si="1"/>
        <v>5.73468458910029</v>
      </c>
      <c r="G44" s="30">
        <f t="shared" si="1"/>
        <v>7.8008103639061996</v>
      </c>
      <c r="H44" s="30">
        <f t="shared" si="1"/>
        <v>14.242412329923603</v>
      </c>
      <c r="I44" s="30">
        <f t="shared" si="1"/>
        <v>19.37928170344361</v>
      </c>
      <c r="J44" s="30">
        <f t="shared" si="1"/>
        <v>20.822624673508091</v>
      </c>
      <c r="K44" s="31">
        <f t="shared" si="1"/>
        <v>20.432003916344367</v>
      </c>
      <c r="L44" s="30">
        <f t="shared" si="1"/>
        <v>19.385200107220328</v>
      </c>
      <c r="M44" s="30">
        <f t="shared" si="1"/>
        <v>16.075256001829285</v>
      </c>
      <c r="N44" s="30">
        <f t="shared" si="1"/>
        <v>5.9781113749624604</v>
      </c>
      <c r="O44" s="30">
        <f t="shared" si="1"/>
        <v>5.4665548041768499</v>
      </c>
    </row>
    <row r="45" spans="1:15" s="48" customFormat="1" x14ac:dyDescent="0.25">
      <c r="A45" s="105"/>
      <c r="B45" s="106"/>
      <c r="C45" s="69" t="s">
        <v>11</v>
      </c>
      <c r="D45" s="30">
        <f t="shared" ref="D45:O45" si="2">SUM(D9,D18,D27,D36)</f>
        <v>0.25532342195510899</v>
      </c>
      <c r="E45" s="30">
        <f t="shared" si="2"/>
        <v>0.25993023812770799</v>
      </c>
      <c r="F45" s="30">
        <f t="shared" si="2"/>
        <v>0.25469533503055602</v>
      </c>
      <c r="G45" s="30">
        <f t="shared" si="2"/>
        <v>0.22911164164543199</v>
      </c>
      <c r="H45" s="30">
        <f t="shared" si="2"/>
        <v>0.23351821899414099</v>
      </c>
      <c r="I45" s="30">
        <f t="shared" si="2"/>
        <v>0.22461813390255</v>
      </c>
      <c r="J45" s="30">
        <f t="shared" si="2"/>
        <v>2.0027272245883943</v>
      </c>
      <c r="K45" s="31">
        <f t="shared" si="2"/>
        <v>2.1354756395816801</v>
      </c>
      <c r="L45" s="30">
        <f t="shared" si="2"/>
        <v>2.0006015620231632</v>
      </c>
      <c r="M45" s="30">
        <f t="shared" si="2"/>
        <v>0.93270759451389296</v>
      </c>
      <c r="N45" s="30">
        <f t="shared" si="2"/>
        <v>0.23460403084754899</v>
      </c>
      <c r="O45" s="30">
        <f t="shared" si="2"/>
        <v>0.20456242859363599</v>
      </c>
    </row>
    <row r="46" spans="1:15" s="48" customFormat="1" x14ac:dyDescent="0.25">
      <c r="A46" s="105"/>
      <c r="B46" s="106"/>
      <c r="C46" s="69" t="s">
        <v>12</v>
      </c>
      <c r="D46" s="30">
        <f t="shared" ref="D46:O46" si="3">SUM(D10,D19,D28,D37)</f>
        <v>37.359448364587102</v>
      </c>
      <c r="E46" s="30">
        <f t="shared" si="3"/>
        <v>38.333682409299797</v>
      </c>
      <c r="F46" s="30">
        <f t="shared" si="3"/>
        <v>40.3992649154196</v>
      </c>
      <c r="G46" s="30">
        <f t="shared" si="3"/>
        <v>42.585546140746999</v>
      </c>
      <c r="H46" s="30">
        <f t="shared" si="3"/>
        <v>48.70995836426318</v>
      </c>
      <c r="I46" s="30">
        <f t="shared" si="3"/>
        <v>51.352484432272512</v>
      </c>
      <c r="J46" s="30">
        <f t="shared" si="3"/>
        <v>52.622744841616225</v>
      </c>
      <c r="K46" s="31">
        <f t="shared" si="3"/>
        <v>53.213690934573911</v>
      </c>
      <c r="L46" s="30">
        <f t="shared" si="3"/>
        <v>51.359543400435669</v>
      </c>
      <c r="M46" s="30">
        <f t="shared" si="3"/>
        <v>47.853054008871432</v>
      </c>
      <c r="N46" s="30">
        <f t="shared" si="3"/>
        <v>41.120056833941199</v>
      </c>
      <c r="O46" s="30">
        <f t="shared" si="3"/>
        <v>39.060460509313501</v>
      </c>
    </row>
    <row r="47" spans="1:15" s="48" customFormat="1" x14ac:dyDescent="0.25">
      <c r="A47" s="105"/>
      <c r="B47" s="106"/>
      <c r="C47" s="69" t="s">
        <v>13</v>
      </c>
      <c r="D47" s="30">
        <f t="shared" ref="D47:O47" si="4">SUM(D11,D20,D29,D38)</f>
        <v>2.76522612882109</v>
      </c>
      <c r="E47" s="30">
        <f t="shared" si="4"/>
        <v>2.8056553373113302</v>
      </c>
      <c r="F47" s="30">
        <f t="shared" si="4"/>
        <v>2.9099704788997802</v>
      </c>
      <c r="G47" s="30">
        <f t="shared" si="4"/>
        <v>2.7883495751302698</v>
      </c>
      <c r="H47" s="30">
        <f t="shared" si="4"/>
        <v>3.9504768720269161</v>
      </c>
      <c r="I47" s="30">
        <f t="shared" si="4"/>
        <v>5.2342907896023245</v>
      </c>
      <c r="J47" s="30">
        <f t="shared" si="4"/>
        <v>5.6102167767211739</v>
      </c>
      <c r="K47" s="31">
        <f t="shared" si="4"/>
        <v>5.9581107377447093</v>
      </c>
      <c r="L47" s="30">
        <f t="shared" si="4"/>
        <v>5.7801623617485181</v>
      </c>
      <c r="M47" s="30">
        <f t="shared" si="4"/>
        <v>5.6813541731480468</v>
      </c>
      <c r="N47" s="30">
        <f t="shared" si="4"/>
        <v>2.3338531913701401</v>
      </c>
      <c r="O47" s="30">
        <f t="shared" si="4"/>
        <v>2.7957413117867</v>
      </c>
    </row>
    <row r="48" spans="1:15" s="48" customFormat="1" x14ac:dyDescent="0.25">
      <c r="A48" s="105"/>
      <c r="B48" s="106"/>
      <c r="C48" s="69" t="s">
        <v>14</v>
      </c>
      <c r="D48" s="30">
        <f t="shared" ref="D48:O48" si="5">SUM(D12,D21,D30,D39)</f>
        <v>4.4453726943582303</v>
      </c>
      <c r="E48" s="30">
        <f t="shared" si="5"/>
        <v>4.7387295396998503</v>
      </c>
      <c r="F48" s="30">
        <f t="shared" si="5"/>
        <v>5.0337529733777</v>
      </c>
      <c r="G48" s="30">
        <f t="shared" si="5"/>
        <v>4.1059634391218403</v>
      </c>
      <c r="H48" s="30">
        <f t="shared" si="5"/>
        <v>6.0727441990971478</v>
      </c>
      <c r="I48" s="30">
        <f t="shared" si="5"/>
        <v>8.299949729025359</v>
      </c>
      <c r="J48" s="30">
        <f t="shared" si="5"/>
        <v>8.80693646514416</v>
      </c>
      <c r="K48" s="31">
        <f t="shared" si="5"/>
        <v>8.7413397674858615</v>
      </c>
      <c r="L48" s="30">
        <f t="shared" si="5"/>
        <v>7.5899126397669203</v>
      </c>
      <c r="M48" s="30">
        <f t="shared" si="5"/>
        <v>6.9497500010654285</v>
      </c>
      <c r="N48" s="30">
        <f t="shared" si="5"/>
        <v>4.5373013833537703</v>
      </c>
      <c r="O48" s="30">
        <f t="shared" si="5"/>
        <v>3.99151639714837</v>
      </c>
    </row>
    <row r="49" spans="1:15" s="48" customFormat="1" x14ac:dyDescent="0.25">
      <c r="A49" s="105"/>
      <c r="B49" s="106"/>
      <c r="C49" s="69" t="s">
        <v>15</v>
      </c>
      <c r="D49" s="30">
        <f t="shared" ref="D49:O49" si="6">SUM(D13,D22,D31,D40)</f>
        <v>3.5338512875139698</v>
      </c>
      <c r="E49" s="30">
        <f t="shared" si="6"/>
        <v>3.1837116040289399</v>
      </c>
      <c r="F49" s="30">
        <f t="shared" si="6"/>
        <v>3.25419644312933</v>
      </c>
      <c r="G49" s="30">
        <f t="shared" si="6"/>
        <v>2.9959752274677198</v>
      </c>
      <c r="H49" s="30">
        <f t="shared" si="6"/>
        <v>6.5678014442920603</v>
      </c>
      <c r="I49" s="30">
        <f t="shared" si="6"/>
        <v>7.855222000621259</v>
      </c>
      <c r="J49" s="30">
        <f t="shared" si="6"/>
        <v>8.7630282369591299</v>
      </c>
      <c r="K49" s="31">
        <f t="shared" si="6"/>
        <v>10.06942934342101</v>
      </c>
      <c r="L49" s="30">
        <f t="shared" si="6"/>
        <v>10.14080283856392</v>
      </c>
      <c r="M49" s="30">
        <f t="shared" si="6"/>
        <v>7.3432737420499308</v>
      </c>
      <c r="N49" s="30">
        <f t="shared" si="6"/>
        <v>3.15844834761447</v>
      </c>
      <c r="O49" s="30">
        <f t="shared" si="6"/>
        <v>3.1078740149736399</v>
      </c>
    </row>
    <row r="50" spans="1:15" s="48" customFormat="1" x14ac:dyDescent="0.25">
      <c r="A50" s="105"/>
      <c r="B50" s="106"/>
      <c r="C50" s="69" t="s">
        <v>16</v>
      </c>
      <c r="D50" s="30">
        <f t="shared" ref="D50:O50" si="7">SUM(D14,D23,D32,D41)</f>
        <v>93.713572997512301</v>
      </c>
      <c r="E50" s="30">
        <f t="shared" si="7"/>
        <v>97.029185547005</v>
      </c>
      <c r="F50" s="30">
        <f t="shared" si="7"/>
        <v>101.48868276856101</v>
      </c>
      <c r="G50" s="30">
        <f t="shared" si="7"/>
        <v>113.407833433923</v>
      </c>
      <c r="H50" s="30">
        <f t="shared" si="7"/>
        <v>125.1381813034869</v>
      </c>
      <c r="I50" s="30">
        <f t="shared" si="7"/>
        <v>134.83140322433448</v>
      </c>
      <c r="J50" s="30">
        <f t="shared" si="7"/>
        <v>131.48345345014795</v>
      </c>
      <c r="K50" s="31">
        <f t="shared" si="7"/>
        <v>131.59562367976088</v>
      </c>
      <c r="L50" s="30">
        <f t="shared" si="7"/>
        <v>134.502176592648</v>
      </c>
      <c r="M50" s="30">
        <f t="shared" si="7"/>
        <v>128.037054878612</v>
      </c>
      <c r="N50" s="30">
        <f t="shared" si="7"/>
        <v>110.472780219914</v>
      </c>
      <c r="O50" s="30">
        <f t="shared" si="7"/>
        <v>100.28778086956</v>
      </c>
    </row>
    <row r="51" spans="1:15" ht="31.5" customHeight="1" x14ac:dyDescent="0.25">
      <c r="A51" s="107"/>
      <c r="B51" s="108"/>
      <c r="C51" s="59" t="s">
        <v>17</v>
      </c>
      <c r="D51" s="26">
        <f t="shared" ref="D51:O51" si="8">SUM(D15,D24,D33,D42)</f>
        <v>154.61023402686999</v>
      </c>
      <c r="E51" s="26">
        <f t="shared" si="8"/>
        <v>157.17527863048801</v>
      </c>
      <c r="F51" s="26">
        <f t="shared" si="8"/>
        <v>164.91426584192399</v>
      </c>
      <c r="G51" s="26">
        <f t="shared" si="8"/>
        <v>180.83346594269301</v>
      </c>
      <c r="H51" s="26">
        <f t="shared" si="8"/>
        <v>217.80629524968614</v>
      </c>
      <c r="I51" s="26">
        <f t="shared" si="8"/>
        <v>245.47569706767717</v>
      </c>
      <c r="J51" s="26">
        <f t="shared" si="8"/>
        <v>252.97053580822521</v>
      </c>
      <c r="K51" s="27">
        <f t="shared" si="8"/>
        <v>254.92211785449985</v>
      </c>
      <c r="L51" s="26">
        <f t="shared" si="8"/>
        <v>251.14583490261504</v>
      </c>
      <c r="M51" s="26">
        <f t="shared" si="8"/>
        <v>228.07458249175903</v>
      </c>
      <c r="N51" s="26">
        <f t="shared" si="8"/>
        <v>174.131971951395</v>
      </c>
      <c r="O51" s="26">
        <f t="shared" si="8"/>
        <v>161.146205187102</v>
      </c>
    </row>
    <row r="52" spans="1:15" x14ac:dyDescent="0.25">
      <c r="A52" s="60"/>
      <c r="B52" s="60"/>
      <c r="C52" s="6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31.5" x14ac:dyDescent="0.25">
      <c r="A53" s="61" t="s">
        <v>22</v>
      </c>
      <c r="B53" s="63"/>
      <c r="C53" s="63"/>
      <c r="D53" s="42">
        <v>44927</v>
      </c>
      <c r="E53" s="42">
        <v>44958</v>
      </c>
      <c r="F53" s="42">
        <v>44986</v>
      </c>
      <c r="G53" s="42">
        <v>45017</v>
      </c>
      <c r="H53" s="42">
        <v>45047</v>
      </c>
      <c r="I53" s="42">
        <v>45078</v>
      </c>
      <c r="J53" s="43">
        <v>45108</v>
      </c>
      <c r="K53" s="44">
        <v>45139</v>
      </c>
      <c r="L53" s="42">
        <v>45170</v>
      </c>
      <c r="M53" s="42">
        <v>45200</v>
      </c>
      <c r="N53" s="42">
        <v>45231</v>
      </c>
      <c r="O53" s="42">
        <v>45261</v>
      </c>
    </row>
    <row r="54" spans="1:15" x14ac:dyDescent="0.25">
      <c r="A54" s="112" t="s">
        <v>23</v>
      </c>
      <c r="B54" s="109" t="s">
        <v>24</v>
      </c>
      <c r="C54" s="57" t="s">
        <v>9</v>
      </c>
      <c r="D54" s="23">
        <v>0.17334777116775499</v>
      </c>
      <c r="E54" s="23">
        <v>0.17292901873588601</v>
      </c>
      <c r="F54" s="23">
        <v>0.172510251402855</v>
      </c>
      <c r="G54" s="23">
        <v>0.35506114363670299</v>
      </c>
      <c r="H54" s="23">
        <v>0.43741419911384599</v>
      </c>
      <c r="I54" s="23">
        <v>0.54339838027954102</v>
      </c>
      <c r="J54" s="23">
        <v>0.542250156402588</v>
      </c>
      <c r="K54" s="24">
        <v>0.50360143184661899</v>
      </c>
      <c r="L54" s="23">
        <v>0.58229726552963301</v>
      </c>
      <c r="M54" s="23">
        <v>0.38820010423660301</v>
      </c>
      <c r="N54" s="23">
        <v>0.33838781714439398</v>
      </c>
      <c r="O54" s="23">
        <v>0.33757278323173501</v>
      </c>
    </row>
    <row r="55" spans="1:15" x14ac:dyDescent="0.25">
      <c r="A55" s="113"/>
      <c r="B55" s="110"/>
      <c r="C55" s="57" t="s">
        <v>10</v>
      </c>
      <c r="D55" s="21">
        <v>0.235421508550644</v>
      </c>
      <c r="E55" s="21">
        <v>0.234857723116875</v>
      </c>
      <c r="F55" s="21">
        <v>0.234314680099487</v>
      </c>
      <c r="G55" s="21">
        <v>0.67660146951675404</v>
      </c>
      <c r="H55" s="21">
        <v>0.82396751642227195</v>
      </c>
      <c r="I55" s="21">
        <v>1.04556632041931</v>
      </c>
      <c r="J55" s="21">
        <v>0.97054159641265902</v>
      </c>
      <c r="K55" s="12">
        <v>0.93993169069290206</v>
      </c>
      <c r="L55" s="21">
        <v>1.0715539455413801</v>
      </c>
      <c r="M55" s="21">
        <v>0.69138568639755205</v>
      </c>
      <c r="N55" s="21">
        <v>0.45977479219436601</v>
      </c>
      <c r="O55" s="21">
        <v>0.45868870615959201</v>
      </c>
    </row>
    <row r="56" spans="1:15" x14ac:dyDescent="0.25">
      <c r="A56" s="113"/>
      <c r="B56" s="110"/>
      <c r="C56" s="57" t="s">
        <v>11</v>
      </c>
      <c r="D56" s="21">
        <v>1.9312291406095E-3</v>
      </c>
      <c r="E56" s="21">
        <v>1.9312291406095E-3</v>
      </c>
      <c r="F56" s="21">
        <v>1.9312291406095E-3</v>
      </c>
      <c r="G56" s="21">
        <v>4.1866116225719504E-3</v>
      </c>
      <c r="H56" s="21">
        <v>5.9226560406386904E-3</v>
      </c>
      <c r="I56" s="21">
        <v>5.6506181135773702E-3</v>
      </c>
      <c r="J56" s="21">
        <v>5.1238373853266196E-3</v>
      </c>
      <c r="K56" s="12">
        <v>6.5600685775279999E-3</v>
      </c>
      <c r="L56" s="21">
        <v>7.3150936514139201E-3</v>
      </c>
      <c r="M56" s="21">
        <v>4.4574504718184497E-3</v>
      </c>
      <c r="N56" s="21">
        <v>3.8064806722104502E-3</v>
      </c>
      <c r="O56" s="21">
        <v>3.7505028303712602E-3</v>
      </c>
    </row>
    <row r="57" spans="1:15" x14ac:dyDescent="0.25">
      <c r="A57" s="113"/>
      <c r="B57" s="110"/>
      <c r="C57" s="57" t="s">
        <v>12</v>
      </c>
      <c r="D57" s="21">
        <v>9.73941534757614E-2</v>
      </c>
      <c r="E57" s="21">
        <v>9.7165435552597004E-2</v>
      </c>
      <c r="F57" s="21">
        <v>9.6936725080013303E-2</v>
      </c>
      <c r="G57" s="21">
        <v>0.29253128170967102</v>
      </c>
      <c r="H57" s="21">
        <v>0.33444279432296797</v>
      </c>
      <c r="I57" s="21">
        <v>0.434063941240311</v>
      </c>
      <c r="J57" s="21">
        <v>0.38120523095130898</v>
      </c>
      <c r="K57" s="12">
        <v>0.369337648153305</v>
      </c>
      <c r="L57" s="21">
        <v>0.430872231721878</v>
      </c>
      <c r="M57" s="21">
        <v>0.285466969013214</v>
      </c>
      <c r="N57" s="21">
        <v>0.190264597535133</v>
      </c>
      <c r="O57" s="21">
        <v>0.189849883317947</v>
      </c>
    </row>
    <row r="58" spans="1:15" x14ac:dyDescent="0.25">
      <c r="A58" s="113"/>
      <c r="B58" s="110"/>
      <c r="C58" s="57" t="s">
        <v>13</v>
      </c>
      <c r="D58" s="21">
        <v>5.2111878991127E-2</v>
      </c>
      <c r="E58" s="21">
        <v>5.1990609616041197E-2</v>
      </c>
      <c r="F58" s="21">
        <v>5.1869340240955401E-2</v>
      </c>
      <c r="G58" s="21">
        <v>0.10426519811153399</v>
      </c>
      <c r="H58" s="21">
        <v>0.139342561364174</v>
      </c>
      <c r="I58" s="21">
        <v>0.16803082823753401</v>
      </c>
      <c r="J58" s="21">
        <v>0.17004445195198101</v>
      </c>
      <c r="K58" s="12">
        <v>0.16477638483047499</v>
      </c>
      <c r="L58" s="21">
        <v>0.18188422918319699</v>
      </c>
      <c r="M58" s="21">
        <v>0.111441873013973</v>
      </c>
      <c r="N58" s="21">
        <v>0.101833239197731</v>
      </c>
      <c r="O58" s="21">
        <v>0.10157933831214901</v>
      </c>
    </row>
    <row r="59" spans="1:15" x14ac:dyDescent="0.25">
      <c r="A59" s="113"/>
      <c r="B59" s="110"/>
      <c r="C59" s="57" t="s">
        <v>14</v>
      </c>
      <c r="D59" s="21">
        <v>0.132586389780045</v>
      </c>
      <c r="E59" s="21">
        <v>0.132259085774422</v>
      </c>
      <c r="F59" s="21">
        <v>0.13194870948791501</v>
      </c>
      <c r="G59" s="21">
        <v>0.301866054534912</v>
      </c>
      <c r="H59" s="21">
        <v>0.42098984122276301</v>
      </c>
      <c r="I59" s="21">
        <v>0.52658188343048096</v>
      </c>
      <c r="J59" s="21">
        <v>0.50726568698883101</v>
      </c>
      <c r="K59" s="12">
        <v>0.46694222092628501</v>
      </c>
      <c r="L59" s="21">
        <v>0.54420006275177002</v>
      </c>
      <c r="M59" s="21">
        <v>0.31452906131744401</v>
      </c>
      <c r="N59" s="21">
        <v>0.25880727171897899</v>
      </c>
      <c r="O59" s="21">
        <v>0.25818654894828802</v>
      </c>
    </row>
    <row r="60" spans="1:15" x14ac:dyDescent="0.25">
      <c r="A60" s="113"/>
      <c r="B60" s="110"/>
      <c r="C60" s="57" t="s">
        <v>15</v>
      </c>
      <c r="D60" s="21">
        <v>0.113045752048492</v>
      </c>
      <c r="E60" s="21">
        <v>0.112764447927475</v>
      </c>
      <c r="F60" s="21">
        <v>0.11248314380645801</v>
      </c>
      <c r="G60" s="21">
        <v>0.26783365011215199</v>
      </c>
      <c r="H60" s="21">
        <v>0.35800117254257202</v>
      </c>
      <c r="I60" s="21">
        <v>0.45172476768493702</v>
      </c>
      <c r="J60" s="21">
        <v>0.44229561090469399</v>
      </c>
      <c r="K60" s="12">
        <v>0.41004896163940402</v>
      </c>
      <c r="L60" s="21">
        <v>0.469690561294556</v>
      </c>
      <c r="M60" s="21">
        <v>0.28185236454009999</v>
      </c>
      <c r="N60" s="21">
        <v>0.220596969127655</v>
      </c>
      <c r="O60" s="21">
        <v>0.22003436088562001</v>
      </c>
    </row>
    <row r="61" spans="1:15" x14ac:dyDescent="0.25">
      <c r="A61" s="113"/>
      <c r="B61" s="110"/>
      <c r="C61" s="57" t="s">
        <v>16</v>
      </c>
      <c r="D61" s="21">
        <v>0.23486728966236101</v>
      </c>
      <c r="E61" s="21">
        <v>0.234299421310425</v>
      </c>
      <c r="F61" s="21">
        <v>0.23372688889503501</v>
      </c>
      <c r="G61" s="21">
        <v>0.55934965610504195</v>
      </c>
      <c r="H61" s="21">
        <v>0.74939441680908203</v>
      </c>
      <c r="I61" s="21">
        <v>0.94123238325118996</v>
      </c>
      <c r="J61" s="21">
        <v>0.89524787664413497</v>
      </c>
      <c r="K61" s="12">
        <v>0.84955233335494995</v>
      </c>
      <c r="L61" s="21">
        <v>0.94526505470275901</v>
      </c>
      <c r="M61" s="21">
        <v>0.58296561241149902</v>
      </c>
      <c r="N61" s="21">
        <v>0.45844924449920699</v>
      </c>
      <c r="O61" s="21">
        <v>0.45731350779533397</v>
      </c>
    </row>
    <row r="62" spans="1:15" x14ac:dyDescent="0.25">
      <c r="A62" s="114"/>
      <c r="B62" s="111"/>
      <c r="C62" s="57" t="s">
        <v>17</v>
      </c>
      <c r="D62" s="22">
        <v>1.04070591926575</v>
      </c>
      <c r="E62" s="22">
        <v>1.03819704055786</v>
      </c>
      <c r="F62" s="22">
        <v>1.0357209444046001</v>
      </c>
      <c r="G62" s="22">
        <v>2.56169509887695</v>
      </c>
      <c r="H62" s="22">
        <v>3.2694749832153298</v>
      </c>
      <c r="I62" s="22">
        <v>4.1162490844726598</v>
      </c>
      <c r="J62" s="22">
        <v>3.9139745235443102</v>
      </c>
      <c r="K62" s="14">
        <v>3.7107508182525599</v>
      </c>
      <c r="L62" s="22">
        <v>4.2330784797668501</v>
      </c>
      <c r="M62" s="22">
        <v>2.6602990627288801</v>
      </c>
      <c r="N62" s="22">
        <v>2.03192043304443</v>
      </c>
      <c r="O62" s="22">
        <v>2.0269756317138699</v>
      </c>
    </row>
    <row r="63" spans="1:15" ht="30" customHeight="1" x14ac:dyDescent="0.25">
      <c r="A63" s="83" t="s">
        <v>36</v>
      </c>
      <c r="B63" s="100" t="s">
        <v>24</v>
      </c>
      <c r="C63" s="67" t="s">
        <v>9</v>
      </c>
      <c r="D63" s="25">
        <v>0.60024011135101296</v>
      </c>
      <c r="E63" s="25">
        <v>0.59487515687942505</v>
      </c>
      <c r="F63" s="25">
        <v>0.72925150394439697</v>
      </c>
      <c r="G63" s="25">
        <v>0.80704671144485496</v>
      </c>
      <c r="H63" s="25">
        <v>0.76387941837310802</v>
      </c>
      <c r="I63" s="25">
        <v>0.77141678333282504</v>
      </c>
      <c r="J63" s="25">
        <v>0.75671970844268799</v>
      </c>
      <c r="K63" s="76">
        <v>0.74640220403671298</v>
      </c>
      <c r="L63" s="25">
        <v>0.75134497880935702</v>
      </c>
      <c r="M63" s="25">
        <v>0.71680861711502097</v>
      </c>
      <c r="N63" s="25">
        <v>0.538324475288391</v>
      </c>
      <c r="O63" s="25">
        <v>0.54215383529663097</v>
      </c>
    </row>
    <row r="64" spans="1:15" x14ac:dyDescent="0.25">
      <c r="A64" s="84"/>
      <c r="B64" s="101"/>
      <c r="C64" s="67" t="s">
        <v>10</v>
      </c>
      <c r="D64" s="11">
        <v>-4.4231988489627803E-2</v>
      </c>
      <c r="E64" s="11">
        <v>-3.8342695683240897E-2</v>
      </c>
      <c r="F64" s="11">
        <v>3.3568833023309701E-2</v>
      </c>
      <c r="G64" s="11">
        <v>3.2649276256561302</v>
      </c>
      <c r="H64" s="11">
        <v>4.5812611579895002</v>
      </c>
      <c r="I64" s="11">
        <v>5.9126543998718297</v>
      </c>
      <c r="J64" s="11">
        <v>5.9870691299438503</v>
      </c>
      <c r="K64" s="12">
        <v>5.76220703125</v>
      </c>
      <c r="L64" s="11">
        <v>5.3027796745300302</v>
      </c>
      <c r="M64" s="11">
        <v>3.3875169754028298</v>
      </c>
      <c r="N64" s="11">
        <v>-1.5510100871324499E-2</v>
      </c>
      <c r="O64" s="11">
        <v>-4.0651377290487303E-2</v>
      </c>
    </row>
    <row r="65" spans="1:15" x14ac:dyDescent="0.25">
      <c r="A65" s="84"/>
      <c r="B65" s="101"/>
      <c r="C65" s="67" t="s">
        <v>11</v>
      </c>
      <c r="D65" s="11">
        <v>-9.4986177282407902E-4</v>
      </c>
      <c r="E65" s="11">
        <v>-9.2870945809409001E-4</v>
      </c>
      <c r="F65" s="11">
        <v>-1.0393139673396899E-3</v>
      </c>
      <c r="G65" s="11">
        <v>1.66526588145643E-3</v>
      </c>
      <c r="H65" s="11">
        <v>7.7140857465565196E-3</v>
      </c>
      <c r="I65" s="11">
        <v>9.87405516207218E-3</v>
      </c>
      <c r="J65" s="11">
        <v>1.0454501025378701E-2</v>
      </c>
      <c r="K65" s="12">
        <v>1.0174848139286E-2</v>
      </c>
      <c r="L65" s="11">
        <v>9.1502591967582703E-3</v>
      </c>
      <c r="M65" s="11">
        <v>4.5024505816400103E-3</v>
      </c>
      <c r="N65" s="11">
        <v>-8.7048212299123396E-4</v>
      </c>
      <c r="O65" s="11">
        <v>-9.1268098913133101E-4</v>
      </c>
    </row>
    <row r="66" spans="1:15" x14ac:dyDescent="0.25">
      <c r="A66" s="84"/>
      <c r="B66" s="101"/>
      <c r="C66" s="67" t="s">
        <v>12</v>
      </c>
      <c r="D66" s="11">
        <v>0.60880607366561901</v>
      </c>
      <c r="E66" s="11">
        <v>0.60096406936645497</v>
      </c>
      <c r="F66" s="11">
        <v>0.74513971805572499</v>
      </c>
      <c r="G66" s="11">
        <v>1.3863489627838099</v>
      </c>
      <c r="H66" s="11">
        <v>1.54086518287659</v>
      </c>
      <c r="I66" s="11">
        <v>1.79347467422485</v>
      </c>
      <c r="J66" s="11">
        <v>1.75467109680176</v>
      </c>
      <c r="K66" s="12">
        <v>1.6954381465911901</v>
      </c>
      <c r="L66" s="11">
        <v>1.63971948623657</v>
      </c>
      <c r="M66" s="11">
        <v>1.3149548768997199</v>
      </c>
      <c r="N66" s="11">
        <v>0.55605000257492099</v>
      </c>
      <c r="O66" s="11">
        <v>0.55800265073776201</v>
      </c>
    </row>
    <row r="67" spans="1:15" x14ac:dyDescent="0.25">
      <c r="A67" s="84"/>
      <c r="B67" s="101"/>
      <c r="C67" s="67" t="s">
        <v>13</v>
      </c>
      <c r="D67" s="11">
        <v>0.17067064344883001</v>
      </c>
      <c r="E67" s="11">
        <v>0.170246377587318</v>
      </c>
      <c r="F67" s="11">
        <v>0.213945493102074</v>
      </c>
      <c r="G67" s="11">
        <v>0.22175833582878099</v>
      </c>
      <c r="H67" s="11">
        <v>0.294203400611877</v>
      </c>
      <c r="I67" s="11">
        <v>0.327133119106293</v>
      </c>
      <c r="J67" s="11">
        <v>0.34465941786766102</v>
      </c>
      <c r="K67" s="12">
        <v>0.32195514440536499</v>
      </c>
      <c r="L67" s="11">
        <v>0.32857629656791698</v>
      </c>
      <c r="M67" s="11">
        <v>0.25184801220893899</v>
      </c>
      <c r="N67" s="11">
        <v>0.15160693228244801</v>
      </c>
      <c r="O67" s="11">
        <v>0.153531193733215</v>
      </c>
    </row>
    <row r="68" spans="1:15" x14ac:dyDescent="0.25">
      <c r="A68" s="84"/>
      <c r="B68" s="101"/>
      <c r="C68" s="67" t="s">
        <v>14</v>
      </c>
      <c r="D68" s="11">
        <v>0.34674584865570102</v>
      </c>
      <c r="E68" s="11">
        <v>0.34326091408729598</v>
      </c>
      <c r="F68" s="11">
        <v>0.44006225466728199</v>
      </c>
      <c r="G68" s="11">
        <v>0.63722503185272195</v>
      </c>
      <c r="H68" s="11">
        <v>0.81237059831619296</v>
      </c>
      <c r="I68" s="11">
        <v>0.97464299201965299</v>
      </c>
      <c r="J68" s="11">
        <v>0.97101908922195401</v>
      </c>
      <c r="K68" s="12">
        <v>0.87624865770339999</v>
      </c>
      <c r="L68" s="11">
        <v>0.91178846359252896</v>
      </c>
      <c r="M68" s="11">
        <v>0.70321053266525302</v>
      </c>
      <c r="N68" s="11">
        <v>0.310784161090851</v>
      </c>
      <c r="O68" s="11">
        <v>0.31128397583961498</v>
      </c>
    </row>
    <row r="69" spans="1:15" x14ac:dyDescent="0.25">
      <c r="A69" s="84"/>
      <c r="B69" s="101"/>
      <c r="C69" s="67" t="s">
        <v>15</v>
      </c>
      <c r="D69" s="11">
        <v>0.746692895889282</v>
      </c>
      <c r="E69" s="11">
        <v>0.74532175064086903</v>
      </c>
      <c r="F69" s="11">
        <v>0.9245964884758</v>
      </c>
      <c r="G69" s="11">
        <v>1.1823215484619101</v>
      </c>
      <c r="H69" s="11">
        <v>1.2657235860824601</v>
      </c>
      <c r="I69" s="11">
        <v>1.33925449848175</v>
      </c>
      <c r="J69" s="11">
        <v>1.3301848173141499</v>
      </c>
      <c r="K69" s="12">
        <v>1.2799586057662999</v>
      </c>
      <c r="L69" s="11">
        <v>1.2740006446838399</v>
      </c>
      <c r="M69" s="11">
        <v>1.1055886745452901</v>
      </c>
      <c r="N69" s="11">
        <v>0.67173409461975098</v>
      </c>
      <c r="O69" s="11">
        <v>0.68305885791778598</v>
      </c>
    </row>
    <row r="70" spans="1:15" x14ac:dyDescent="0.25">
      <c r="A70" s="84"/>
      <c r="B70" s="101"/>
      <c r="C70" s="67" t="s">
        <v>16</v>
      </c>
      <c r="D70" s="11">
        <v>2.86722016334534</v>
      </c>
      <c r="E70" s="11">
        <v>2.85355424880981</v>
      </c>
      <c r="F70" s="11">
        <v>3.4103052616119398</v>
      </c>
      <c r="G70" s="11">
        <v>4.5230417251586896</v>
      </c>
      <c r="H70" s="11">
        <v>5.0675067901611301</v>
      </c>
      <c r="I70" s="11">
        <v>5.6325955390930202</v>
      </c>
      <c r="J70" s="11">
        <v>5.7798395156860396</v>
      </c>
      <c r="K70" s="12">
        <v>5.5734453201293901</v>
      </c>
      <c r="L70" s="11">
        <v>5.5097393989562997</v>
      </c>
      <c r="M70" s="11">
        <v>4.5763516426086399</v>
      </c>
      <c r="N70" s="11">
        <v>2.58033227920532</v>
      </c>
      <c r="O70" s="11">
        <v>2.55327296257019</v>
      </c>
    </row>
    <row r="71" spans="1:15" x14ac:dyDescent="0.25">
      <c r="A71" s="85"/>
      <c r="B71" s="102"/>
      <c r="C71" s="67" t="s">
        <v>17</v>
      </c>
      <c r="D71" s="13">
        <v>5.2951936721801802</v>
      </c>
      <c r="E71" s="13">
        <v>5.2689509391784703</v>
      </c>
      <c r="F71" s="13">
        <v>6.4958300590515101</v>
      </c>
      <c r="G71" s="13">
        <v>12.024334907531699</v>
      </c>
      <c r="H71" s="13">
        <v>14.333524703979499</v>
      </c>
      <c r="I71" s="13">
        <v>16.7610473632812</v>
      </c>
      <c r="J71" s="13">
        <v>16.934617996215799</v>
      </c>
      <c r="K71" s="14">
        <v>16.265830993652301</v>
      </c>
      <c r="L71" s="13">
        <v>15.727098464965801</v>
      </c>
      <c r="M71" s="13">
        <v>12.0607814788818</v>
      </c>
      <c r="N71" s="13">
        <v>4.7924513816833496</v>
      </c>
      <c r="O71" s="13">
        <v>4.7597393989562997</v>
      </c>
    </row>
    <row r="72" spans="1:15" x14ac:dyDescent="0.25">
      <c r="A72" s="112" t="s">
        <v>37</v>
      </c>
      <c r="B72" s="109" t="s">
        <v>8</v>
      </c>
      <c r="C72" s="57" t="s">
        <v>9</v>
      </c>
      <c r="D72" s="23">
        <v>24.014947824180101</v>
      </c>
      <c r="E72" s="23">
        <v>22.910198833793402</v>
      </c>
      <c r="F72" s="23">
        <v>21.5676743648946</v>
      </c>
      <c r="G72" s="23">
        <v>17.0316183380783</v>
      </c>
      <c r="H72" s="23">
        <v>21.662964515388001</v>
      </c>
      <c r="I72" s="23">
        <v>39.4443375915289</v>
      </c>
      <c r="J72" s="23">
        <v>39.822534523904302</v>
      </c>
      <c r="K72" s="24">
        <v>40.401229165494399</v>
      </c>
      <c r="L72" s="23">
        <v>40.810840196907499</v>
      </c>
      <c r="M72" s="23">
        <v>22.625165984034499</v>
      </c>
      <c r="N72" s="23">
        <v>22.4742055013776</v>
      </c>
      <c r="O72" s="23">
        <v>26.1037244535983</v>
      </c>
    </row>
    <row r="73" spans="1:15" x14ac:dyDescent="0.25">
      <c r="A73" s="113"/>
      <c r="B73" s="110"/>
      <c r="C73" s="57" t="s">
        <v>10</v>
      </c>
      <c r="D73" s="21">
        <v>3.6823955643922099</v>
      </c>
      <c r="E73" s="21">
        <v>3.4772453214973198</v>
      </c>
      <c r="F73" s="21">
        <v>3.17096236161888</v>
      </c>
      <c r="G73" s="21">
        <v>2.9749778155237401</v>
      </c>
      <c r="H73" s="21">
        <v>6.5814001448452499</v>
      </c>
      <c r="I73" s="21">
        <v>15.261060930788499</v>
      </c>
      <c r="J73" s="21">
        <v>16.1213612891734</v>
      </c>
      <c r="K73" s="12">
        <v>15.3273659609258</v>
      </c>
      <c r="L73" s="21">
        <v>13.682054584845901</v>
      </c>
      <c r="M73" s="21">
        <v>5.39191383123398</v>
      </c>
      <c r="N73" s="21">
        <v>3.4291649963706701</v>
      </c>
      <c r="O73" s="21">
        <v>4.0408437475562096</v>
      </c>
    </row>
    <row r="74" spans="1:15" x14ac:dyDescent="0.25">
      <c r="A74" s="113"/>
      <c r="B74" s="110"/>
      <c r="C74" s="57" t="s">
        <v>11</v>
      </c>
      <c r="D74" s="21">
        <v>0.112446781655308</v>
      </c>
      <c r="E74" s="21">
        <v>0.111387735523749</v>
      </c>
      <c r="F74" s="21">
        <v>0.108149390725885</v>
      </c>
      <c r="G74" s="21">
        <v>9.8381468880688799E-2</v>
      </c>
      <c r="H74" s="21">
        <v>8.2703387772198794E-2</v>
      </c>
      <c r="I74" s="21">
        <v>0.249433283839608</v>
      </c>
      <c r="J74" s="21">
        <v>0.24992753926198899</v>
      </c>
      <c r="K74" s="12">
        <v>0.25943129026563799</v>
      </c>
      <c r="L74" s="21">
        <v>0.26119290190399602</v>
      </c>
      <c r="M74" s="21">
        <v>9.4162058725487399E-2</v>
      </c>
      <c r="N74" s="21">
        <v>0.121887637302279</v>
      </c>
      <c r="O74" s="21">
        <v>0.13556781347142499</v>
      </c>
    </row>
    <row r="75" spans="1:15" x14ac:dyDescent="0.25">
      <c r="A75" s="113"/>
      <c r="B75" s="110"/>
      <c r="C75" s="57" t="s">
        <v>12</v>
      </c>
      <c r="D75" s="21">
        <v>1.1582002523355199</v>
      </c>
      <c r="E75" s="21">
        <v>1.12650769250467</v>
      </c>
      <c r="F75" s="21">
        <v>1.0356109309941499</v>
      </c>
      <c r="G75" s="21">
        <v>1.13555316254497</v>
      </c>
      <c r="H75" s="21">
        <v>2.3975884411483999</v>
      </c>
      <c r="I75" s="21">
        <v>5.6901738494634602</v>
      </c>
      <c r="J75" s="21">
        <v>5.8775756880641001</v>
      </c>
      <c r="K75" s="12">
        <v>5.8138637840747798</v>
      </c>
      <c r="L75" s="21">
        <v>5.1393367685377598</v>
      </c>
      <c r="M75" s="21">
        <v>2.1072644283995001</v>
      </c>
      <c r="N75" s="21">
        <v>1.1607837211340699</v>
      </c>
      <c r="O75" s="21">
        <v>1.3036307459697101</v>
      </c>
    </row>
    <row r="76" spans="1:15" x14ac:dyDescent="0.25">
      <c r="A76" s="113"/>
      <c r="B76" s="110"/>
      <c r="C76" s="57" t="s">
        <v>13</v>
      </c>
      <c r="D76" s="21">
        <v>5.1219755914062297</v>
      </c>
      <c r="E76" s="21">
        <v>4.8244512891396898</v>
      </c>
      <c r="F76" s="21">
        <v>4.5174347581341898</v>
      </c>
      <c r="G76" s="21">
        <v>3.5152139496058199</v>
      </c>
      <c r="H76" s="21">
        <v>4.1533668143674696</v>
      </c>
      <c r="I76" s="21">
        <v>7.6408122358843702</v>
      </c>
      <c r="J76" s="21">
        <v>7.7160686086863297</v>
      </c>
      <c r="K76" s="12">
        <v>7.4199227550998303</v>
      </c>
      <c r="L76" s="21">
        <v>7.4207298317924097</v>
      </c>
      <c r="M76" s="21">
        <v>4.0732715800404504</v>
      </c>
      <c r="N76" s="21">
        <v>4.7138541750609901</v>
      </c>
      <c r="O76" s="21">
        <v>5.4073825795203403</v>
      </c>
    </row>
    <row r="77" spans="1:15" x14ac:dyDescent="0.25">
      <c r="A77" s="113"/>
      <c r="B77" s="110"/>
      <c r="C77" s="57" t="s">
        <v>14</v>
      </c>
      <c r="D77" s="21">
        <v>4.9547910150140497</v>
      </c>
      <c r="E77" s="21">
        <v>4.8901365399360701</v>
      </c>
      <c r="F77" s="21">
        <v>4.5432772077620003</v>
      </c>
      <c r="G77" s="21">
        <v>3.46540428325534</v>
      </c>
      <c r="H77" s="21">
        <v>6.5476450659334704</v>
      </c>
      <c r="I77" s="21">
        <v>15.9733217321336</v>
      </c>
      <c r="J77" s="21">
        <v>16.1481414549053</v>
      </c>
      <c r="K77" s="12">
        <v>15.924798484891699</v>
      </c>
      <c r="L77" s="21">
        <v>14.369498360902099</v>
      </c>
      <c r="M77" s="21">
        <v>5.4411305971443698</v>
      </c>
      <c r="N77" s="21">
        <v>4.6723150927573398</v>
      </c>
      <c r="O77" s="21">
        <v>5.3818959780037403</v>
      </c>
    </row>
    <row r="78" spans="1:15" x14ac:dyDescent="0.25">
      <c r="A78" s="113"/>
      <c r="B78" s="110"/>
      <c r="C78" s="57" t="s">
        <v>15</v>
      </c>
      <c r="D78" s="21">
        <v>1.42172846756876</v>
      </c>
      <c r="E78" s="21">
        <v>1.3736172858625699</v>
      </c>
      <c r="F78" s="21">
        <v>1.29007366206497</v>
      </c>
      <c r="G78" s="21">
        <v>1.1374724460765699</v>
      </c>
      <c r="H78" s="21">
        <v>2.27512689493597</v>
      </c>
      <c r="I78" s="21">
        <v>5.0987960491329396</v>
      </c>
      <c r="J78" s="21">
        <v>5.2634847797453403</v>
      </c>
      <c r="K78" s="12">
        <v>5.0012969523668298</v>
      </c>
      <c r="L78" s="21">
        <v>4.52301776316017</v>
      </c>
      <c r="M78" s="21">
        <v>1.90964449197054</v>
      </c>
      <c r="N78" s="21">
        <v>1.3671232350170599</v>
      </c>
      <c r="O78" s="21">
        <v>1.5650789868086601</v>
      </c>
    </row>
    <row r="79" spans="1:15" x14ac:dyDescent="0.25">
      <c r="A79" s="113"/>
      <c r="B79" s="110"/>
      <c r="C79" s="57" t="s">
        <v>16</v>
      </c>
      <c r="D79" s="21">
        <v>4.5376808047294599</v>
      </c>
      <c r="E79" s="21">
        <v>4.3738275952637196</v>
      </c>
      <c r="F79" s="21">
        <v>4.0034834481775796</v>
      </c>
      <c r="G79" s="21">
        <v>3.3362395949661701</v>
      </c>
      <c r="H79" s="21">
        <v>4.7854570709168902</v>
      </c>
      <c r="I79" s="21">
        <v>10.885696221143</v>
      </c>
      <c r="J79" s="21">
        <v>11.8364349901676</v>
      </c>
      <c r="K79" s="12">
        <v>11.528985593468001</v>
      </c>
      <c r="L79" s="21">
        <v>10.8514502905309</v>
      </c>
      <c r="M79" s="21">
        <v>4.4820121154189101</v>
      </c>
      <c r="N79" s="21">
        <v>4.26905379444361</v>
      </c>
      <c r="O79" s="21">
        <v>4.9608737006783503</v>
      </c>
    </row>
    <row r="80" spans="1:15" x14ac:dyDescent="0.25">
      <c r="A80" s="114"/>
      <c r="B80" s="111"/>
      <c r="C80" s="57" t="s">
        <v>17</v>
      </c>
      <c r="D80" s="22">
        <v>45.004165738821001</v>
      </c>
      <c r="E80" s="22">
        <v>43.087372556328802</v>
      </c>
      <c r="F80" s="22">
        <v>40.236665576696403</v>
      </c>
      <c r="G80" s="22">
        <v>32.694860666990301</v>
      </c>
      <c r="H80" s="22">
        <v>48.486252531409299</v>
      </c>
      <c r="I80" s="22">
        <v>100.243629902601</v>
      </c>
      <c r="J80" s="22">
        <v>103.035525232553</v>
      </c>
      <c r="K80" s="14">
        <v>101.67689698934601</v>
      </c>
      <c r="L80" s="22">
        <v>97.058117270469694</v>
      </c>
      <c r="M80" s="22">
        <v>46.124566093087203</v>
      </c>
      <c r="N80" s="22">
        <v>42.208387166261701</v>
      </c>
      <c r="O80" s="22">
        <v>48.898998558521299</v>
      </c>
    </row>
    <row r="81" spans="1:15" x14ac:dyDescent="0.25">
      <c r="A81" s="83" t="s">
        <v>38</v>
      </c>
      <c r="B81" s="100" t="s">
        <v>8</v>
      </c>
      <c r="C81" s="67" t="s">
        <v>9</v>
      </c>
      <c r="D81" s="25">
        <v>8.8606147831305897</v>
      </c>
      <c r="E81" s="25">
        <v>9.2811661614105105</v>
      </c>
      <c r="F81" s="25">
        <v>9.2931731091812289</v>
      </c>
      <c r="G81" s="25">
        <v>10.278711043298248</v>
      </c>
      <c r="H81" s="25">
        <v>-13.89124246686697</v>
      </c>
      <c r="I81" s="25">
        <v>15.523349329829212</v>
      </c>
      <c r="J81" s="25">
        <v>14.826238825917244</v>
      </c>
      <c r="K81" s="24">
        <v>15.849895201623447</v>
      </c>
      <c r="L81" s="25">
        <v>15.427140749990947</v>
      </c>
      <c r="M81" s="25">
        <v>-13.618038319051269</v>
      </c>
      <c r="N81" s="25">
        <v>9.5438567455857957</v>
      </c>
      <c r="O81" s="25">
        <v>8.9356535021215642</v>
      </c>
    </row>
    <row r="82" spans="1:15" x14ac:dyDescent="0.25">
      <c r="A82" s="84"/>
      <c r="B82" s="101"/>
      <c r="C82" s="67" t="s">
        <v>10</v>
      </c>
      <c r="D82" s="11">
        <v>1.7685843035578737</v>
      </c>
      <c r="E82" s="11">
        <v>1.7577631622552874</v>
      </c>
      <c r="F82" s="11">
        <v>1.7785649783909323</v>
      </c>
      <c r="G82" s="11">
        <v>2.1358739137649536</v>
      </c>
      <c r="H82" s="11">
        <v>-3.2400164455175418</v>
      </c>
      <c r="I82" s="11">
        <v>3.9675055146217391</v>
      </c>
      <c r="J82" s="11">
        <v>4.1467282027006194</v>
      </c>
      <c r="K82" s="12">
        <v>4.6383528560400027</v>
      </c>
      <c r="L82" s="11">
        <v>4.088417068123813</v>
      </c>
      <c r="M82" s="11">
        <v>-3.3560889661312117</v>
      </c>
      <c r="N82" s="11">
        <v>2.016018718481063</v>
      </c>
      <c r="O82" s="11">
        <v>1.9913315474987019</v>
      </c>
    </row>
    <row r="83" spans="1:15" x14ac:dyDescent="0.25">
      <c r="A83" s="84"/>
      <c r="B83" s="101"/>
      <c r="C83" s="67" t="s">
        <v>11</v>
      </c>
      <c r="D83" s="19">
        <v>0.10341128334403028</v>
      </c>
      <c r="E83" s="19">
        <v>0.1029049861244857</v>
      </c>
      <c r="F83" s="19">
        <v>0.10738418251276019</v>
      </c>
      <c r="G83" s="19">
        <v>0.10799229424446818</v>
      </c>
      <c r="H83" s="19">
        <v>-0.14359896222595128</v>
      </c>
      <c r="I83" s="19">
        <v>0.12827539886347944</v>
      </c>
      <c r="J83" s="19">
        <v>0.12807793798856429</v>
      </c>
      <c r="K83" s="20">
        <v>0.1366925279144198</v>
      </c>
      <c r="L83" s="19">
        <v>0.15129451965913179</v>
      </c>
      <c r="M83" s="19">
        <v>-0.13063069898635155</v>
      </c>
      <c r="N83" s="19">
        <v>9.872473450377578E-2</v>
      </c>
      <c r="O83" s="19">
        <v>0.1085746965836733</v>
      </c>
    </row>
    <row r="84" spans="1:15" x14ac:dyDescent="0.25">
      <c r="A84" s="84"/>
      <c r="B84" s="101"/>
      <c r="C84" s="67" t="s">
        <v>12</v>
      </c>
      <c r="D84" s="19">
        <v>0.71652607596479356</v>
      </c>
      <c r="E84" s="19">
        <v>0.77926714858040169</v>
      </c>
      <c r="F84" s="19">
        <v>0.84186662174761362</v>
      </c>
      <c r="G84" s="19">
        <v>0.90351421479135807</v>
      </c>
      <c r="H84" s="19">
        <v>-1.2913939896970987</v>
      </c>
      <c r="I84" s="19">
        <v>1.5130020715296268</v>
      </c>
      <c r="J84" s="19">
        <v>1.4924160987138744</v>
      </c>
      <c r="K84" s="20">
        <v>1.5564132034778591</v>
      </c>
      <c r="L84" s="19">
        <v>1.4847700912505393</v>
      </c>
      <c r="M84" s="19">
        <v>-1.3477728888392453</v>
      </c>
      <c r="N84" s="19">
        <v>0.84389342437498205</v>
      </c>
      <c r="O84" s="19">
        <v>0.80155184603063412</v>
      </c>
    </row>
    <row r="85" spans="1:15" x14ac:dyDescent="0.25">
      <c r="A85" s="84"/>
      <c r="B85" s="101"/>
      <c r="C85" s="67" t="s">
        <v>13</v>
      </c>
      <c r="D85" s="19">
        <v>0.71152926411014095</v>
      </c>
      <c r="E85" s="19">
        <v>0.74332063586916686</v>
      </c>
      <c r="F85" s="19">
        <v>0.74647327512502637</v>
      </c>
      <c r="G85" s="19">
        <v>0.81516541296150535</v>
      </c>
      <c r="H85" s="19">
        <v>-1.128060329705477</v>
      </c>
      <c r="I85" s="19">
        <v>1.3680124422535305</v>
      </c>
      <c r="J85" s="19">
        <v>1.3154969804454593</v>
      </c>
      <c r="K85" s="20">
        <v>1.372861913405359</v>
      </c>
      <c r="L85" s="19">
        <v>1.3159918144810936</v>
      </c>
      <c r="M85" s="19">
        <v>-1.0891116722486913</v>
      </c>
      <c r="N85" s="19">
        <v>0.76565421151462987</v>
      </c>
      <c r="O85" s="19">
        <v>0.7115275149699305</v>
      </c>
    </row>
    <row r="86" spans="1:15" x14ac:dyDescent="0.25">
      <c r="A86" s="84"/>
      <c r="B86" s="101"/>
      <c r="C86" s="67" t="s">
        <v>14</v>
      </c>
      <c r="D86" s="19">
        <v>0.68081598915159658</v>
      </c>
      <c r="E86" s="19">
        <v>0.73519754037261065</v>
      </c>
      <c r="F86" s="19">
        <v>0.7328481622971601</v>
      </c>
      <c r="G86" s="19">
        <v>0.87747957464307569</v>
      </c>
      <c r="H86" s="19">
        <v>-1.1944782072678208</v>
      </c>
      <c r="I86" s="19">
        <v>1.4635536447167405</v>
      </c>
      <c r="J86" s="19">
        <v>1.4279016889631748</v>
      </c>
      <c r="K86" s="20">
        <v>1.5317718647420406</v>
      </c>
      <c r="L86" s="19">
        <v>1.3844693601131444</v>
      </c>
      <c r="M86" s="19">
        <v>-1.0920733958482747</v>
      </c>
      <c r="N86" s="19">
        <v>0.76342011289671097</v>
      </c>
      <c r="O86" s="19">
        <v>0.70679064933210656</v>
      </c>
    </row>
    <row r="87" spans="1:15" x14ac:dyDescent="0.25">
      <c r="A87" s="84"/>
      <c r="B87" s="101"/>
      <c r="C87" s="67" t="s">
        <v>15</v>
      </c>
      <c r="D87" s="19">
        <v>0.87604293972253799</v>
      </c>
      <c r="E87" s="19">
        <v>0.91676133405417204</v>
      </c>
      <c r="F87" s="19">
        <v>0.92504360899329208</v>
      </c>
      <c r="G87" s="19">
        <v>1.0327184447087345</v>
      </c>
      <c r="H87" s="19">
        <v>-1.4945398885756735</v>
      </c>
      <c r="I87" s="19">
        <v>1.768359806388617</v>
      </c>
      <c r="J87" s="19">
        <v>1.7300261128693817</v>
      </c>
      <c r="K87" s="20">
        <v>1.8790929559618237</v>
      </c>
      <c r="L87" s="19">
        <v>1.7574905790388604</v>
      </c>
      <c r="M87" s="19">
        <v>-1.3521225769072771</v>
      </c>
      <c r="N87" s="19">
        <v>0.95621460955589987</v>
      </c>
      <c r="O87" s="19">
        <v>0.91376866074278951</v>
      </c>
    </row>
    <row r="88" spans="1:15" x14ac:dyDescent="0.25">
      <c r="A88" s="84"/>
      <c r="B88" s="101"/>
      <c r="C88" s="67" t="s">
        <v>16</v>
      </c>
      <c r="D88" s="19">
        <v>2.8927435055375126</v>
      </c>
      <c r="E88" s="19">
        <v>3.0556795261800249</v>
      </c>
      <c r="F88" s="19">
        <v>3.1552949137985742</v>
      </c>
      <c r="G88" s="19">
        <v>3.5272990912198976</v>
      </c>
      <c r="H88" s="19">
        <v>-5.1436828598380089</v>
      </c>
      <c r="I88" s="19">
        <v>6.0431975722312989</v>
      </c>
      <c r="J88" s="19">
        <v>5.9082336276769656</v>
      </c>
      <c r="K88" s="20">
        <v>6.5917581319808995</v>
      </c>
      <c r="L88" s="19">
        <v>6.1351440995931696</v>
      </c>
      <c r="M88" s="19">
        <v>-4.6526185497641546</v>
      </c>
      <c r="N88" s="19">
        <v>3.0035318322479743</v>
      </c>
      <c r="O88" s="19">
        <v>2.9401303231716196</v>
      </c>
    </row>
    <row r="89" spans="1:15" x14ac:dyDescent="0.25">
      <c r="A89" s="85"/>
      <c r="B89" s="102"/>
      <c r="C89" s="67" t="s">
        <v>17</v>
      </c>
      <c r="D89" s="13">
        <v>16.610268354415897</v>
      </c>
      <c r="E89" s="13">
        <v>17.372060611844063</v>
      </c>
      <c r="F89" s="13">
        <v>17.580648407340043</v>
      </c>
      <c r="G89" s="13">
        <v>19.678754061460495</v>
      </c>
      <c r="H89" s="13">
        <v>-27.527014225721409</v>
      </c>
      <c r="I89" s="13">
        <v>31.775255441665635</v>
      </c>
      <c r="J89" s="13">
        <v>30.97581559419632</v>
      </c>
      <c r="K89" s="14">
        <v>33.556837737560301</v>
      </c>
      <c r="L89" s="13">
        <v>31.744718372821882</v>
      </c>
      <c r="M89" s="13">
        <v>-26.638456672430081</v>
      </c>
      <c r="N89" s="13">
        <v>17.991313785314563</v>
      </c>
      <c r="O89" s="13">
        <v>17.109102845191963</v>
      </c>
    </row>
    <row r="90" spans="1:15" x14ac:dyDescent="0.25">
      <c r="A90" s="103" t="s">
        <v>39</v>
      </c>
      <c r="B90" s="104"/>
      <c r="C90" s="68" t="s">
        <v>9</v>
      </c>
      <c r="D90" s="30">
        <f t="shared" ref="D90:O97" si="9">SUM(D54,D63,D72,D81)</f>
        <v>33.649150489829459</v>
      </c>
      <c r="E90" s="30">
        <f t="shared" si="9"/>
        <v>32.959169170819223</v>
      </c>
      <c r="F90" s="30">
        <f t="shared" si="9"/>
        <v>31.762609229423081</v>
      </c>
      <c r="G90" s="30">
        <f t="shared" si="9"/>
        <v>28.472437236458106</v>
      </c>
      <c r="H90" s="30">
        <f t="shared" si="9"/>
        <v>8.9730156660079849</v>
      </c>
      <c r="I90" s="30">
        <f t="shared" si="9"/>
        <v>56.282502084970474</v>
      </c>
      <c r="J90" s="30">
        <f t="shared" si="9"/>
        <v>55.947743214666822</v>
      </c>
      <c r="K90" s="31">
        <f t="shared" si="9"/>
        <v>57.501128003001178</v>
      </c>
      <c r="L90" s="30">
        <f t="shared" si="9"/>
        <v>57.571623191237435</v>
      </c>
      <c r="M90" s="30">
        <f t="shared" si="9"/>
        <v>10.112136386334853</v>
      </c>
      <c r="N90" s="30">
        <f t="shared" si="9"/>
        <v>32.894774539396181</v>
      </c>
      <c r="O90" s="30">
        <f t="shared" si="9"/>
        <v>35.91910457424823</v>
      </c>
    </row>
    <row r="91" spans="1:15" x14ac:dyDescent="0.25">
      <c r="A91" s="105"/>
      <c r="B91" s="106"/>
      <c r="C91" s="69" t="s">
        <v>10</v>
      </c>
      <c r="D91" s="30">
        <f t="shared" si="9"/>
        <v>5.6421693880110997</v>
      </c>
      <c r="E91" s="30">
        <f t="shared" si="9"/>
        <v>5.4315235111862412</v>
      </c>
      <c r="F91" s="30">
        <f t="shared" si="9"/>
        <v>5.2174108531326091</v>
      </c>
      <c r="G91" s="30">
        <f t="shared" si="9"/>
        <v>9.0523808244615775</v>
      </c>
      <c r="H91" s="30">
        <f t="shared" si="9"/>
        <v>8.7466123737394792</v>
      </c>
      <c r="I91" s="30">
        <f t="shared" si="9"/>
        <v>26.186787165701379</v>
      </c>
      <c r="J91" s="30">
        <f t="shared" si="9"/>
        <v>27.225700218230529</v>
      </c>
      <c r="K91" s="31">
        <f t="shared" si="9"/>
        <v>26.667857538908706</v>
      </c>
      <c r="L91" s="30">
        <f t="shared" si="9"/>
        <v>24.144805273041126</v>
      </c>
      <c r="M91" s="30">
        <f t="shared" si="9"/>
        <v>6.1147275269031507</v>
      </c>
      <c r="N91" s="30">
        <f t="shared" si="9"/>
        <v>5.8894484061747745</v>
      </c>
      <c r="O91" s="30">
        <f t="shared" si="9"/>
        <v>6.4502126239240161</v>
      </c>
    </row>
    <row r="92" spans="1:15" x14ac:dyDescent="0.25">
      <c r="A92" s="105"/>
      <c r="B92" s="106"/>
      <c r="C92" s="69" t="s">
        <v>11</v>
      </c>
      <c r="D92" s="30">
        <f t="shared" si="9"/>
        <v>0.21683943236712372</v>
      </c>
      <c r="E92" s="30">
        <f t="shared" si="9"/>
        <v>0.21529524133075012</v>
      </c>
      <c r="F92" s="30">
        <f t="shared" si="9"/>
        <v>0.216425488411915</v>
      </c>
      <c r="G92" s="30">
        <f t="shared" si="9"/>
        <v>0.21222564062918536</v>
      </c>
      <c r="H92" s="30">
        <f t="shared" si="9"/>
        <v>-4.7258832666557282E-2</v>
      </c>
      <c r="I92" s="30">
        <f t="shared" si="9"/>
        <v>0.39323335597873699</v>
      </c>
      <c r="J92" s="30">
        <f t="shared" si="9"/>
        <v>0.39358381566125855</v>
      </c>
      <c r="K92" s="31">
        <f t="shared" si="9"/>
        <v>0.41285873489687175</v>
      </c>
      <c r="L92" s="30">
        <f t="shared" si="9"/>
        <v>0.42895277441129998</v>
      </c>
      <c r="M92" s="30">
        <f t="shared" si="9"/>
        <v>-2.750873920740568E-2</v>
      </c>
      <c r="N92" s="30">
        <f t="shared" si="9"/>
        <v>0.223548370355274</v>
      </c>
      <c r="O92" s="30">
        <f t="shared" si="9"/>
        <v>0.24698033189633822</v>
      </c>
    </row>
    <row r="93" spans="1:15" x14ac:dyDescent="0.25">
      <c r="A93" s="105"/>
      <c r="B93" s="106"/>
      <c r="C93" s="69" t="s">
        <v>12</v>
      </c>
      <c r="D93" s="30">
        <f t="shared" si="9"/>
        <v>2.5809265554416938</v>
      </c>
      <c r="E93" s="30">
        <f t="shared" si="9"/>
        <v>2.6039043460041236</v>
      </c>
      <c r="F93" s="30">
        <f t="shared" si="9"/>
        <v>2.7195539958775017</v>
      </c>
      <c r="G93" s="30">
        <f t="shared" si="9"/>
        <v>3.7179476218298091</v>
      </c>
      <c r="H93" s="30">
        <f t="shared" si="9"/>
        <v>2.9815024286508596</v>
      </c>
      <c r="I93" s="30">
        <f t="shared" si="9"/>
        <v>9.4307145364582485</v>
      </c>
      <c r="J93" s="30">
        <f t="shared" si="9"/>
        <v>9.5058681145310437</v>
      </c>
      <c r="K93" s="31">
        <f t="shared" si="9"/>
        <v>9.4350527822971344</v>
      </c>
      <c r="L93" s="30">
        <f t="shared" si="9"/>
        <v>8.6946985777467471</v>
      </c>
      <c r="M93" s="30">
        <f t="shared" si="9"/>
        <v>2.3599133854731886</v>
      </c>
      <c r="N93" s="30">
        <f t="shared" si="9"/>
        <v>2.750991745619106</v>
      </c>
      <c r="O93" s="30">
        <f t="shared" si="9"/>
        <v>2.8530351260560529</v>
      </c>
    </row>
    <row r="94" spans="1:15" x14ac:dyDescent="0.25">
      <c r="A94" s="105"/>
      <c r="B94" s="106"/>
      <c r="C94" s="69" t="s">
        <v>13</v>
      </c>
      <c r="D94" s="30">
        <f t="shared" si="9"/>
        <v>6.0562873779563269</v>
      </c>
      <c r="E94" s="30">
        <f t="shared" si="9"/>
        <v>5.7900089122122163</v>
      </c>
      <c r="F94" s="30">
        <f t="shared" si="9"/>
        <v>5.5297228666022455</v>
      </c>
      <c r="G94" s="30">
        <f t="shared" si="9"/>
        <v>4.6564028965076396</v>
      </c>
      <c r="H94" s="30">
        <f t="shared" si="9"/>
        <v>3.4588524466380441</v>
      </c>
      <c r="I94" s="30">
        <f t="shared" si="9"/>
        <v>9.5039886254817265</v>
      </c>
      <c r="J94" s="30">
        <f t="shared" si="9"/>
        <v>9.5462694589514321</v>
      </c>
      <c r="K94" s="31">
        <f t="shared" si="9"/>
        <v>9.2795161977410299</v>
      </c>
      <c r="L94" s="30">
        <f t="shared" si="9"/>
        <v>9.2471821720246172</v>
      </c>
      <c r="M94" s="30">
        <f t="shared" si="9"/>
        <v>3.3474497930146709</v>
      </c>
      <c r="N94" s="30">
        <f t="shared" si="9"/>
        <v>5.7329485580557993</v>
      </c>
      <c r="O94" s="30">
        <f t="shared" si="9"/>
        <v>6.3740206265356356</v>
      </c>
    </row>
    <row r="95" spans="1:15" x14ac:dyDescent="0.25">
      <c r="A95" s="105"/>
      <c r="B95" s="106"/>
      <c r="C95" s="69" t="s">
        <v>14</v>
      </c>
      <c r="D95" s="30">
        <f t="shared" si="9"/>
        <v>6.1149392426013929</v>
      </c>
      <c r="E95" s="30">
        <f t="shared" si="9"/>
        <v>6.1008540801703992</v>
      </c>
      <c r="F95" s="30">
        <f t="shared" si="9"/>
        <v>5.8481363342143577</v>
      </c>
      <c r="G95" s="30">
        <f t="shared" si="9"/>
        <v>5.2819749442860493</v>
      </c>
      <c r="H95" s="30">
        <f t="shared" si="9"/>
        <v>6.5865272982046053</v>
      </c>
      <c r="I95" s="30">
        <f t="shared" si="9"/>
        <v>18.938100252300472</v>
      </c>
      <c r="J95" s="30">
        <f t="shared" si="9"/>
        <v>19.05432792007926</v>
      </c>
      <c r="K95" s="31">
        <f t="shared" si="9"/>
        <v>18.799761228263424</v>
      </c>
      <c r="L95" s="30">
        <f t="shared" si="9"/>
        <v>17.209956247359543</v>
      </c>
      <c r="M95" s="30">
        <f t="shared" si="9"/>
        <v>5.3667967952787929</v>
      </c>
      <c r="N95" s="30">
        <f t="shared" si="9"/>
        <v>6.0053266384638802</v>
      </c>
      <c r="O95" s="30">
        <f t="shared" si="9"/>
        <v>6.6581571521237493</v>
      </c>
    </row>
    <row r="96" spans="1:15" x14ac:dyDescent="0.25">
      <c r="A96" s="105"/>
      <c r="B96" s="106"/>
      <c r="C96" s="69" t="s">
        <v>15</v>
      </c>
      <c r="D96" s="30">
        <f t="shared" si="9"/>
        <v>3.1575100552290722</v>
      </c>
      <c r="E96" s="30">
        <f t="shared" si="9"/>
        <v>3.1484648184850861</v>
      </c>
      <c r="F96" s="30">
        <f t="shared" si="9"/>
        <v>3.2521969033405203</v>
      </c>
      <c r="G96" s="30">
        <f t="shared" si="9"/>
        <v>3.6203460893593666</v>
      </c>
      <c r="H96" s="30">
        <f t="shared" si="9"/>
        <v>2.4043117649853287</v>
      </c>
      <c r="I96" s="30">
        <f t="shared" si="9"/>
        <v>8.6581351216882432</v>
      </c>
      <c r="J96" s="30">
        <f t="shared" si="9"/>
        <v>8.7659913208335656</v>
      </c>
      <c r="K96" s="31">
        <f t="shared" si="9"/>
        <v>8.5703974757343584</v>
      </c>
      <c r="L96" s="30">
        <f t="shared" si="9"/>
        <v>8.0241995481774264</v>
      </c>
      <c r="M96" s="30">
        <f t="shared" si="9"/>
        <v>1.9449629541486528</v>
      </c>
      <c r="N96" s="30">
        <f t="shared" si="9"/>
        <v>3.2156689083203656</v>
      </c>
      <c r="O96" s="30">
        <f t="shared" si="9"/>
        <v>3.3819408663548556</v>
      </c>
    </row>
    <row r="97" spans="1:15" x14ac:dyDescent="0.25">
      <c r="A97" s="105"/>
      <c r="B97" s="106"/>
      <c r="C97" s="69" t="s">
        <v>16</v>
      </c>
      <c r="D97" s="30">
        <f t="shared" si="9"/>
        <v>10.532511763274673</v>
      </c>
      <c r="E97" s="30">
        <f t="shared" si="9"/>
        <v>10.517360791563979</v>
      </c>
      <c r="F97" s="30">
        <f t="shared" si="9"/>
        <v>10.802810512483129</v>
      </c>
      <c r="G97" s="30">
        <f t="shared" si="9"/>
        <v>11.945930067449797</v>
      </c>
      <c r="H97" s="30">
        <f t="shared" si="9"/>
        <v>5.4586754180490935</v>
      </c>
      <c r="I97" s="30">
        <f t="shared" si="9"/>
        <v>23.502721715718511</v>
      </c>
      <c r="J97" s="30">
        <f t="shared" si="9"/>
        <v>24.419756010174737</v>
      </c>
      <c r="K97" s="31">
        <f t="shared" si="9"/>
        <v>24.543741378933241</v>
      </c>
      <c r="L97" s="30">
        <f t="shared" si="9"/>
        <v>23.44159884378313</v>
      </c>
      <c r="M97" s="30">
        <f t="shared" si="9"/>
        <v>4.9887108206748945</v>
      </c>
      <c r="N97" s="30">
        <f t="shared" si="9"/>
        <v>10.311367150396112</v>
      </c>
      <c r="O97" s="30">
        <f t="shared" si="9"/>
        <v>10.911590494215494</v>
      </c>
    </row>
    <row r="98" spans="1:15" x14ac:dyDescent="0.25">
      <c r="A98" s="107"/>
      <c r="B98" s="108"/>
      <c r="C98" s="69" t="s">
        <v>17</v>
      </c>
      <c r="D98" s="30">
        <f>SUM(D62,D71,D80,D89)</f>
        <v>67.950333684682832</v>
      </c>
      <c r="E98" s="30">
        <f t="shared" ref="E98:O98" si="10">SUM(E62,E71,E80,E89)</f>
        <v>66.766581147909193</v>
      </c>
      <c r="F98" s="30">
        <f t="shared" si="10"/>
        <v>65.348864987492561</v>
      </c>
      <c r="G98" s="30">
        <f t="shared" si="10"/>
        <v>66.959644734859438</v>
      </c>
      <c r="H98" s="30">
        <f t="shared" si="10"/>
        <v>38.562237992882721</v>
      </c>
      <c r="I98" s="30">
        <f t="shared" si="10"/>
        <v>152.89618179202051</v>
      </c>
      <c r="J98" s="30">
        <f t="shared" si="10"/>
        <v>154.85993334650942</v>
      </c>
      <c r="K98" s="31">
        <f t="shared" si="10"/>
        <v>155.21031653881118</v>
      </c>
      <c r="L98" s="30">
        <f t="shared" si="10"/>
        <v>148.76301258802422</v>
      </c>
      <c r="M98" s="30">
        <f t="shared" si="10"/>
        <v>34.207189962267805</v>
      </c>
      <c r="N98" s="30">
        <f t="shared" si="10"/>
        <v>67.024072766304045</v>
      </c>
      <c r="O98" s="30">
        <f t="shared" si="10"/>
        <v>72.794816434383421</v>
      </c>
    </row>
    <row r="99" spans="1:15" x14ac:dyDescent="0.25">
      <c r="A99" s="62"/>
      <c r="B99" s="62"/>
      <c r="C99" s="6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45" customHeight="1" x14ac:dyDescent="0.25">
      <c r="A100" s="116" t="s">
        <v>40</v>
      </c>
      <c r="B100" s="117"/>
      <c r="C100" s="59"/>
      <c r="D100" s="30">
        <f t="shared" ref="D100:O100" si="11">SUM(D51,D98)</f>
        <v>222.56056771155284</v>
      </c>
      <c r="E100" s="30">
        <f t="shared" si="11"/>
        <v>223.9418597783972</v>
      </c>
      <c r="F100" s="30">
        <f t="shared" si="11"/>
        <v>230.26313082941655</v>
      </c>
      <c r="G100" s="30">
        <f t="shared" si="11"/>
        <v>247.79311067755245</v>
      </c>
      <c r="H100" s="30">
        <f t="shared" si="11"/>
        <v>256.36853324256884</v>
      </c>
      <c r="I100" s="30">
        <f t="shared" si="11"/>
        <v>398.37187885969769</v>
      </c>
      <c r="J100" s="30">
        <f t="shared" si="11"/>
        <v>407.8304691547346</v>
      </c>
      <c r="K100" s="31">
        <f t="shared" si="11"/>
        <v>410.13243439331103</v>
      </c>
      <c r="L100" s="30">
        <f t="shared" si="11"/>
        <v>399.90884749063923</v>
      </c>
      <c r="M100" s="30">
        <f t="shared" si="11"/>
        <v>262.28177245402685</v>
      </c>
      <c r="N100" s="30">
        <f t="shared" si="11"/>
        <v>241.15604471769905</v>
      </c>
      <c r="O100" s="30">
        <f t="shared" si="11"/>
        <v>233.94102162148542</v>
      </c>
    </row>
    <row r="102" spans="1:15" x14ac:dyDescent="0.25">
      <c r="A102" s="77" t="s">
        <v>30</v>
      </c>
    </row>
    <row r="103" spans="1:15" x14ac:dyDescent="0.25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</row>
  </sheetData>
  <mergeCells count="23">
    <mergeCell ref="A3:O3"/>
    <mergeCell ref="A4:O4"/>
    <mergeCell ref="A90:B98"/>
    <mergeCell ref="A100:B100"/>
    <mergeCell ref="A1:O1"/>
    <mergeCell ref="A2:O2"/>
    <mergeCell ref="A7:A15"/>
    <mergeCell ref="B7:B15"/>
    <mergeCell ref="A16:A24"/>
    <mergeCell ref="B16:B24"/>
    <mergeCell ref="A25:A33"/>
    <mergeCell ref="B25:B33"/>
    <mergeCell ref="A72:A80"/>
    <mergeCell ref="B72:B80"/>
    <mergeCell ref="A81:A89"/>
    <mergeCell ref="B81:B89"/>
    <mergeCell ref="A34:A42"/>
    <mergeCell ref="B34:B42"/>
    <mergeCell ref="A54:A62"/>
    <mergeCell ref="B54:B62"/>
    <mergeCell ref="A63:A71"/>
    <mergeCell ref="B63:B71"/>
    <mergeCell ref="A43:B51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2"/>
  <sheetViews>
    <sheetView workbookViewId="0">
      <pane xSplit="3" ySplit="5" topLeftCell="E75" activePane="bottomRight" state="frozen"/>
      <selection pane="topRight" activeCell="D1" sqref="D1"/>
      <selection pane="bottomLeft" activeCell="A4" sqref="A4"/>
      <selection pane="bottomRight" activeCell="A102" sqref="A102"/>
    </sheetView>
  </sheetViews>
  <sheetFormatPr defaultColWidth="11" defaultRowHeight="15.75" x14ac:dyDescent="0.25"/>
  <cols>
    <col min="1" max="1" width="45.875" style="48" customWidth="1"/>
    <col min="2" max="2" width="13" style="48" customWidth="1"/>
    <col min="3" max="3" width="28.5" style="48" customWidth="1"/>
    <col min="4" max="15" width="11.75" style="48" bestFit="1" customWidth="1"/>
    <col min="16" max="16384" width="11" style="48"/>
  </cols>
  <sheetData>
    <row r="1" spans="1:16" ht="18" x14ac:dyDescent="0.25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</row>
    <row r="2" spans="1:16" ht="15" customHeight="1" x14ac:dyDescent="0.25">
      <c r="A2" s="121" t="s">
        <v>41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</row>
    <row r="3" spans="1:16" ht="15" customHeight="1" x14ac:dyDescent="0.25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6" ht="16.149999999999999" customHeight="1" x14ac:dyDescent="0.25">
      <c r="A4" s="89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  <c r="P4" s="75"/>
    </row>
    <row r="5" spans="1:16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8" t="s">
        <v>32</v>
      </c>
    </row>
    <row r="6" spans="1:16" ht="23.1" customHeight="1" x14ac:dyDescent="0.25">
      <c r="A6" s="58" t="s">
        <v>4</v>
      </c>
      <c r="B6" s="64" t="s">
        <v>5</v>
      </c>
      <c r="C6" s="64" t="s">
        <v>6</v>
      </c>
      <c r="D6" s="50">
        <v>44927</v>
      </c>
      <c r="E6" s="50">
        <v>44958</v>
      </c>
      <c r="F6" s="50">
        <v>44986</v>
      </c>
      <c r="G6" s="50">
        <v>45017</v>
      </c>
      <c r="H6" s="50">
        <v>45047</v>
      </c>
      <c r="I6" s="50">
        <v>45078</v>
      </c>
      <c r="J6" s="51">
        <v>45108</v>
      </c>
      <c r="K6" s="52">
        <v>45139</v>
      </c>
      <c r="L6" s="50">
        <v>45170</v>
      </c>
      <c r="M6" s="50">
        <v>45200</v>
      </c>
      <c r="N6" s="50">
        <v>45231</v>
      </c>
      <c r="O6" s="50">
        <v>45261</v>
      </c>
      <c r="P6" s="75">
        <v>1.097</v>
      </c>
    </row>
    <row r="7" spans="1:16" x14ac:dyDescent="0.25">
      <c r="A7" s="124" t="s">
        <v>7</v>
      </c>
      <c r="B7" s="80" t="s">
        <v>8</v>
      </c>
      <c r="C7" s="57" t="s">
        <v>9</v>
      </c>
      <c r="D7" s="23">
        <f>'PG&amp;E 2023 DR Allocations'!D7*'PG&amp;E 2023 DR Allocations w.DLF'!$P$6</f>
        <v>6.7053576485862294</v>
      </c>
      <c r="E7" s="23">
        <f>'PG&amp;E 2023 DR Allocations'!E7*'PG&amp;E 2023 DR Allocations w.DLF'!$P$6</f>
        <v>5.9022914665187214</v>
      </c>
      <c r="F7" s="23">
        <f>'PG&amp;E 2023 DR Allocations'!F7*'PG&amp;E 2023 DR Allocations w.DLF'!$P$6</f>
        <v>6.4054031172318862</v>
      </c>
      <c r="G7" s="23">
        <f>'PG&amp;E 2023 DR Allocations'!G7*'PG&amp;E 2023 DR Allocations w.DLF'!$P$6</f>
        <v>7.5911041044646366</v>
      </c>
      <c r="H7" s="23">
        <f>'PG&amp;E 2023 DR Allocations'!H7*'PG&amp;E 2023 DR Allocations w.DLF'!$P$6</f>
        <v>8.6939371982463616</v>
      </c>
      <c r="I7" s="23">
        <f>'PG&amp;E 2023 DR Allocations'!I7*'PG&amp;E 2023 DR Allocations w.DLF'!$P$6</f>
        <v>9.2322693962834794</v>
      </c>
      <c r="J7" s="23">
        <f>'PG&amp;E 2023 DR Allocations'!J7*'PG&amp;E 2023 DR Allocations w.DLF'!$P$6</f>
        <v>9.7972351550262449</v>
      </c>
      <c r="K7" s="24">
        <f>'PG&amp;E 2023 DR Allocations'!K7*'PG&amp;E 2023 DR Allocations w.DLF'!$P$6</f>
        <v>9.5227550030329358</v>
      </c>
      <c r="L7" s="23">
        <f>'PG&amp;E 2023 DR Allocations'!L7*'PG&amp;E 2023 DR Allocations w.DLF'!$P$6</f>
        <v>9.339981652241713</v>
      </c>
      <c r="M7" s="23">
        <f>'PG&amp;E 2023 DR Allocations'!M7*'PG&amp;E 2023 DR Allocations w.DLF'!$P$6</f>
        <v>6.8322990848609573</v>
      </c>
      <c r="N7" s="23">
        <f>'PG&amp;E 2023 DR Allocations'!N7*'PG&amp;E 2023 DR Allocations w.DLF'!$P$6</f>
        <v>6.9076077766231343</v>
      </c>
      <c r="O7" s="23">
        <f>'PG&amp;E 2023 DR Allocations'!O7*'PG&amp;E 2023 DR Allocations w.DLF'!$P$6</f>
        <v>6.8361911921491432</v>
      </c>
    </row>
    <row r="8" spans="1:16" x14ac:dyDescent="0.25">
      <c r="A8" s="125"/>
      <c r="B8" s="81"/>
      <c r="C8" s="57" t="s">
        <v>10</v>
      </c>
      <c r="D8" s="23">
        <f>'PG&amp;E 2023 DR Allocations'!D8*'PG&amp;E 2023 DR Allocations w.DLF'!$P$6</f>
        <v>7.0482130793512301</v>
      </c>
      <c r="E8" s="23">
        <f>'PG&amp;E 2023 DR Allocations'!E8*'PG&amp;E 2023 DR Allocations w.DLF'!$P$6</f>
        <v>5.9720577321329742</v>
      </c>
      <c r="F8" s="23">
        <f>'PG&amp;E 2023 DR Allocations'!F8*'PG&amp;E 2023 DR Allocations w.DLF'!$P$6</f>
        <v>6.2909489942430179</v>
      </c>
      <c r="G8" s="23">
        <f>'PG&amp;E 2023 DR Allocations'!G8*'PG&amp;E 2023 DR Allocations w.DLF'!$P$6</f>
        <v>8.5574889692051013</v>
      </c>
      <c r="H8" s="23">
        <f>'PG&amp;E 2023 DR Allocations'!H8*'PG&amp;E 2023 DR Allocations w.DLF'!$P$6</f>
        <v>9.7647133925260388</v>
      </c>
      <c r="I8" s="23">
        <f>'PG&amp;E 2023 DR Allocations'!I8*'PG&amp;E 2023 DR Allocations w.DLF'!$P$6</f>
        <v>10.554899503851587</v>
      </c>
      <c r="J8" s="23">
        <f>'PG&amp;E 2023 DR Allocations'!J8*'PG&amp;E 2023 DR Allocations w.DLF'!$P$6</f>
        <v>10.255248867925948</v>
      </c>
      <c r="K8" s="24">
        <f>'PG&amp;E 2023 DR Allocations'!K8*'PG&amp;E 2023 DR Allocations w.DLF'!$P$6</f>
        <v>9.5836323282017091</v>
      </c>
      <c r="L8" s="23">
        <f>'PG&amp;E 2023 DR Allocations'!L8*'PG&amp;E 2023 DR Allocations w.DLF'!$P$6</f>
        <v>9.7436539820572303</v>
      </c>
      <c r="M8" s="23">
        <f>'PG&amp;E 2023 DR Allocations'!M8*'PG&amp;E 2023 DR Allocations w.DLF'!$P$6</f>
        <v>8.943472694559512</v>
      </c>
      <c r="N8" s="23">
        <f>'PG&amp;E 2023 DR Allocations'!N8*'PG&amp;E 2023 DR Allocations w.DLF'!$P$6</f>
        <v>6.5579881783338188</v>
      </c>
      <c r="O8" s="23">
        <f>'PG&amp;E 2023 DR Allocations'!O8*'PG&amp;E 2023 DR Allocations w.DLF'!$P$6</f>
        <v>5.9968106201820044</v>
      </c>
    </row>
    <row r="9" spans="1:16" x14ac:dyDescent="0.25">
      <c r="A9" s="125"/>
      <c r="B9" s="81"/>
      <c r="C9" s="57" t="s">
        <v>11</v>
      </c>
      <c r="D9" s="23">
        <f>'PG&amp;E 2023 DR Allocations'!D9*'PG&amp;E 2023 DR Allocations w.DLF'!$P$6</f>
        <v>0.28008979388475458</v>
      </c>
      <c r="E9" s="23">
        <f>'PG&amp;E 2023 DR Allocations'!E9*'PG&amp;E 2023 DR Allocations w.DLF'!$P$6</f>
        <v>0.28514347122609568</v>
      </c>
      <c r="F9" s="23">
        <f>'PG&amp;E 2023 DR Allocations'!F9*'PG&amp;E 2023 DR Allocations w.DLF'!$P$6</f>
        <v>0.27940078252851996</v>
      </c>
      <c r="G9" s="23">
        <f>'PG&amp;E 2023 DR Allocations'!G9*'PG&amp;E 2023 DR Allocations w.DLF'!$P$6</f>
        <v>0.25133547088503888</v>
      </c>
      <c r="H9" s="23">
        <f>'PG&amp;E 2023 DR Allocations'!H9*'PG&amp;E 2023 DR Allocations w.DLF'!$P$6</f>
        <v>0.25616948623657265</v>
      </c>
      <c r="I9" s="23">
        <f>'PG&amp;E 2023 DR Allocations'!I9*'PG&amp;E 2023 DR Allocations w.DLF'!$P$6</f>
        <v>0.24640609289109736</v>
      </c>
      <c r="J9" s="23">
        <f>'PG&amp;E 2023 DR Allocations'!J9*'PG&amp;E 2023 DR Allocations w.DLF'!$P$6</f>
        <v>0.24363917699456197</v>
      </c>
      <c r="K9" s="24">
        <f>'PG&amp;E 2023 DR Allocations'!K9*'PG&amp;E 2023 DR Allocations w.DLF'!$P$6</f>
        <v>0.23913855982422796</v>
      </c>
      <c r="L9" s="23">
        <f>'PG&amp;E 2023 DR Allocations'!L9*'PG&amp;E 2023 DR Allocations w.DLF'!$P$6</f>
        <v>0.24130732516050354</v>
      </c>
      <c r="M9" s="23">
        <f>'PG&amp;E 2023 DR Allocations'!M9*'PG&amp;E 2023 DR Allocations w.DLF'!$P$6</f>
        <v>0.29919826194345933</v>
      </c>
      <c r="N9" s="23">
        <f>'PG&amp;E 2023 DR Allocations'!N9*'PG&amp;E 2023 DR Allocations w.DLF'!$P$6</f>
        <v>0.25736062183976122</v>
      </c>
      <c r="O9" s="23">
        <f>'PG&amp;E 2023 DR Allocations'!O9*'PG&amp;E 2023 DR Allocations w.DLF'!$P$6</f>
        <v>0.22440498416721869</v>
      </c>
    </row>
    <row r="10" spans="1:16" x14ac:dyDescent="0.25">
      <c r="A10" s="125"/>
      <c r="B10" s="81"/>
      <c r="C10" s="57" t="s">
        <v>12</v>
      </c>
      <c r="D10" s="23">
        <f>'PG&amp;E 2023 DR Allocations'!D10*'PG&amp;E 2023 DR Allocations w.DLF'!$P$6</f>
        <v>40.983314855952052</v>
      </c>
      <c r="E10" s="23">
        <f>'PG&amp;E 2023 DR Allocations'!E10*'PG&amp;E 2023 DR Allocations w.DLF'!$P$6</f>
        <v>42.052049603001876</v>
      </c>
      <c r="F10" s="23">
        <f>'PG&amp;E 2023 DR Allocations'!F10*'PG&amp;E 2023 DR Allocations w.DLF'!$P$6</f>
        <v>44.317993612215304</v>
      </c>
      <c r="G10" s="23">
        <f>'PG&amp;E 2023 DR Allocations'!G10*'PG&amp;E 2023 DR Allocations w.DLF'!$P$6</f>
        <v>46.716344116399455</v>
      </c>
      <c r="H10" s="23">
        <f>'PG&amp;E 2023 DR Allocations'!H10*'PG&amp;E 2023 DR Allocations w.DLF'!$P$6</f>
        <v>48.336240521943949</v>
      </c>
      <c r="I10" s="23">
        <f>'PG&amp;E 2023 DR Allocations'!I10*'PG&amp;E 2023 DR Allocations w.DLF'!$P$6</f>
        <v>49.18921041602313</v>
      </c>
      <c r="J10" s="23">
        <f>'PG&amp;E 2023 DR Allocations'!J10*'PG&amp;E 2023 DR Allocations w.DLF'!$P$6</f>
        <v>49.110956626094541</v>
      </c>
      <c r="K10" s="24">
        <f>'PG&amp;E 2023 DR Allocations'!K10*'PG&amp;E 2023 DR Allocations w.DLF'!$P$6</f>
        <v>49.50540804527256</v>
      </c>
      <c r="L10" s="23">
        <f>'PG&amp;E 2023 DR Allocations'!L10*'PG&amp;E 2023 DR Allocations w.DLF'!$P$6</f>
        <v>47.992820804935249</v>
      </c>
      <c r="M10" s="23">
        <f>'PG&amp;E 2023 DR Allocations'!M10*'PG&amp;E 2023 DR Allocations w.DLF'!$P$6</f>
        <v>44.961105730277808</v>
      </c>
      <c r="N10" s="23">
        <f>'PG&amp;E 2023 DR Allocations'!N10*'PG&amp;E 2023 DR Allocations w.DLF'!$P$6</f>
        <v>45.108702346833496</v>
      </c>
      <c r="O10" s="23">
        <f>'PG&amp;E 2023 DR Allocations'!O10*'PG&amp;E 2023 DR Allocations w.DLF'!$P$6</f>
        <v>42.84932517871691</v>
      </c>
    </row>
    <row r="11" spans="1:16" x14ac:dyDescent="0.25">
      <c r="A11" s="125"/>
      <c r="B11" s="81"/>
      <c r="C11" s="57" t="s">
        <v>13</v>
      </c>
      <c r="D11" s="23">
        <f>'PG&amp;E 2023 DR Allocations'!D11*'PG&amp;E 2023 DR Allocations w.DLF'!$P$6</f>
        <v>3.0334530633167356</v>
      </c>
      <c r="E11" s="23">
        <f>'PG&amp;E 2023 DR Allocations'!E11*'PG&amp;E 2023 DR Allocations w.DLF'!$P$6</f>
        <v>3.077803905030529</v>
      </c>
      <c r="F11" s="23">
        <f>'PG&amp;E 2023 DR Allocations'!F11*'PG&amp;E 2023 DR Allocations w.DLF'!$P$6</f>
        <v>3.1922376153530587</v>
      </c>
      <c r="G11" s="23">
        <f>'PG&amp;E 2023 DR Allocations'!G11*'PG&amp;E 2023 DR Allocations w.DLF'!$P$6</f>
        <v>3.0588194839179059</v>
      </c>
      <c r="H11" s="23">
        <f>'PG&amp;E 2023 DR Allocations'!H11*'PG&amp;E 2023 DR Allocations w.DLF'!$P$6</f>
        <v>3.0128808395341018</v>
      </c>
      <c r="I11" s="23">
        <f>'PG&amp;E 2023 DR Allocations'!I11*'PG&amp;E 2023 DR Allocations w.DLF'!$P$6</f>
        <v>3.3705331413067374</v>
      </c>
      <c r="J11" s="23">
        <f>'PG&amp;E 2023 DR Allocations'!J11*'PG&amp;E 2023 DR Allocations w.DLF'!$P$6</f>
        <v>2.4731993385909115</v>
      </c>
      <c r="K11" s="24">
        <f>'PG&amp;E 2023 DR Allocations'!K11*'PG&amp;E 2023 DR Allocations w.DLF'!$P$6</f>
        <v>2.8696149884493045</v>
      </c>
      <c r="L11" s="23">
        <f>'PG&amp;E 2023 DR Allocations'!L11*'PG&amp;E 2023 DR Allocations w.DLF'!$P$6</f>
        <v>2.9528828949751293</v>
      </c>
      <c r="M11" s="23">
        <f>'PG&amp;E 2023 DR Allocations'!M11*'PG&amp;E 2023 DR Allocations w.DLF'!$P$6</f>
        <v>3.1394031945450651</v>
      </c>
      <c r="N11" s="23">
        <f>'PG&amp;E 2023 DR Allocations'!N11*'PG&amp;E 2023 DR Allocations w.DLF'!$P$6</f>
        <v>2.5602369509330436</v>
      </c>
      <c r="O11" s="23">
        <f>'PG&amp;E 2023 DR Allocations'!O11*'PG&amp;E 2023 DR Allocations w.DLF'!$P$6</f>
        <v>3.06692821903001</v>
      </c>
    </row>
    <row r="12" spans="1:16" x14ac:dyDescent="0.25">
      <c r="A12" s="125"/>
      <c r="B12" s="81"/>
      <c r="C12" s="57" t="s">
        <v>14</v>
      </c>
      <c r="D12" s="23">
        <f>'PG&amp;E 2023 DR Allocations'!D12*'PG&amp;E 2023 DR Allocations w.DLF'!$P$6</f>
        <v>4.8765738457109782</v>
      </c>
      <c r="E12" s="23">
        <f>'PG&amp;E 2023 DR Allocations'!E12*'PG&amp;E 2023 DR Allocations w.DLF'!$P$6</f>
        <v>5.198386305050736</v>
      </c>
      <c r="F12" s="23">
        <f>'PG&amp;E 2023 DR Allocations'!F12*'PG&amp;E 2023 DR Allocations w.DLF'!$P$6</f>
        <v>5.5220270117953367</v>
      </c>
      <c r="G12" s="23">
        <f>'PG&amp;E 2023 DR Allocations'!G12*'PG&amp;E 2023 DR Allocations w.DLF'!$P$6</f>
        <v>4.5042418927166583</v>
      </c>
      <c r="H12" s="23">
        <f>'PG&amp;E 2023 DR Allocations'!H12*'PG&amp;E 2023 DR Allocations w.DLF'!$P$6</f>
        <v>4.1809126660540663</v>
      </c>
      <c r="I12" s="23">
        <f>'PG&amp;E 2023 DR Allocations'!I12*'PG&amp;E 2023 DR Allocations w.DLF'!$P$6</f>
        <v>4.0900965223804144</v>
      </c>
      <c r="J12" s="23">
        <f>'PG&amp;E 2023 DR Allocations'!J12*'PG&amp;E 2023 DR Allocations w.DLF'!$P$6</f>
        <v>3.972129976627234</v>
      </c>
      <c r="K12" s="24">
        <f>'PG&amp;E 2023 DR Allocations'!K12*'PG&amp;E 2023 DR Allocations w.DLF'!$P$6</f>
        <v>4.2110803064711417</v>
      </c>
      <c r="L12" s="23">
        <f>'PG&amp;E 2023 DR Allocations'!L12*'PG&amp;E 2023 DR Allocations w.DLF'!$P$6</f>
        <v>3.9408213061250694</v>
      </c>
      <c r="M12" s="23">
        <f>'PG&amp;E 2023 DR Allocations'!M12*'PG&amp;E 2023 DR Allocations w.DLF'!$P$6</f>
        <v>4.7369760114205999</v>
      </c>
      <c r="N12" s="23">
        <f>'PG&amp;E 2023 DR Allocations'!N12*'PG&amp;E 2023 DR Allocations w.DLF'!$P$6</f>
        <v>4.9774196175390859</v>
      </c>
      <c r="O12" s="23">
        <f>'PG&amp;E 2023 DR Allocations'!O12*'PG&amp;E 2023 DR Allocations w.DLF'!$P$6</f>
        <v>4.3786934876717618</v>
      </c>
    </row>
    <row r="13" spans="1:16" x14ac:dyDescent="0.25">
      <c r="A13" s="125"/>
      <c r="B13" s="81"/>
      <c r="C13" s="57" t="s">
        <v>15</v>
      </c>
      <c r="D13" s="23">
        <f>'PG&amp;E 2023 DR Allocations'!D13*'PG&amp;E 2023 DR Allocations w.DLF'!$P$6</f>
        <v>3.8766348624028248</v>
      </c>
      <c r="E13" s="23">
        <f>'PG&amp;E 2023 DR Allocations'!E13*'PG&amp;E 2023 DR Allocations w.DLF'!$P$6</f>
        <v>3.4925316296197471</v>
      </c>
      <c r="F13" s="23">
        <f>'PG&amp;E 2023 DR Allocations'!F13*'PG&amp;E 2023 DR Allocations w.DLF'!$P$6</f>
        <v>3.5698534981128751</v>
      </c>
      <c r="G13" s="23">
        <f>'PG&amp;E 2023 DR Allocations'!G13*'PG&amp;E 2023 DR Allocations w.DLF'!$P$6</f>
        <v>3.2865848245320888</v>
      </c>
      <c r="H13" s="23">
        <f>'PG&amp;E 2023 DR Allocations'!H13*'PG&amp;E 2023 DR Allocations w.DLF'!$P$6</f>
        <v>3.5089188500225492</v>
      </c>
      <c r="I13" s="23">
        <f>'PG&amp;E 2023 DR Allocations'!I13*'PG&amp;E 2023 DR Allocations w.DLF'!$P$6</f>
        <v>4.446856125751693</v>
      </c>
      <c r="J13" s="23">
        <f>'PG&amp;E 2023 DR Allocations'!J13*'PG&amp;E 2023 DR Allocations w.DLF'!$P$6</f>
        <v>4.3773806511112516</v>
      </c>
      <c r="K13" s="24">
        <f>'PG&amp;E 2023 DR Allocations'!K13*'PG&amp;E 2023 DR Allocations w.DLF'!$P$6</f>
        <v>5.4391846464310758</v>
      </c>
      <c r="L13" s="23">
        <f>'PG&amp;E 2023 DR Allocations'!L13*'PG&amp;E 2023 DR Allocations w.DLF'!$P$6</f>
        <v>5.9247597465813184</v>
      </c>
      <c r="M13" s="23">
        <f>'PG&amp;E 2023 DR Allocations'!M13*'PG&amp;E 2023 DR Allocations w.DLF'!$P$6</f>
        <v>4.7455662922821924</v>
      </c>
      <c r="N13" s="23">
        <f>'PG&amp;E 2023 DR Allocations'!N13*'PG&amp;E 2023 DR Allocations w.DLF'!$P$6</f>
        <v>3.4648178373330736</v>
      </c>
      <c r="O13" s="23">
        <f>'PG&amp;E 2023 DR Allocations'!O13*'PG&amp;E 2023 DR Allocations w.DLF'!$P$6</f>
        <v>3.409337794426083</v>
      </c>
    </row>
    <row r="14" spans="1:16" x14ac:dyDescent="0.25">
      <c r="A14" s="125"/>
      <c r="B14" s="81"/>
      <c r="C14" s="57" t="s">
        <v>16</v>
      </c>
      <c r="D14" s="23">
        <f>'PG&amp;E 2023 DR Allocations'!D14*'PG&amp;E 2023 DR Allocations w.DLF'!$P$6</f>
        <v>102.80378957827099</v>
      </c>
      <c r="E14" s="23">
        <f>'PG&amp;E 2023 DR Allocations'!E14*'PG&amp;E 2023 DR Allocations w.DLF'!$P$6</f>
        <v>106.44101654506449</v>
      </c>
      <c r="F14" s="23">
        <f>'PG&amp;E 2023 DR Allocations'!F14*'PG&amp;E 2023 DR Allocations w.DLF'!$P$6</f>
        <v>111.33308499711143</v>
      </c>
      <c r="G14" s="23">
        <f>'PG&amp;E 2023 DR Allocations'!G14*'PG&amp;E 2023 DR Allocations w.DLF'!$P$6</f>
        <v>124.40839327701353</v>
      </c>
      <c r="H14" s="23">
        <f>'PG&amp;E 2023 DR Allocations'!H14*'PG&amp;E 2023 DR Allocations w.DLF'!$P$6</f>
        <v>130.99460341653551</v>
      </c>
      <c r="I14" s="23">
        <f>'PG&amp;E 2023 DR Allocations'!I14*'PG&amp;E 2023 DR Allocations w.DLF'!$P$6</f>
        <v>136.94996959098592</v>
      </c>
      <c r="J14" s="23">
        <f>'PG&amp;E 2023 DR Allocations'!J14*'PG&amp;E 2023 DR Allocations w.DLF'!$P$6</f>
        <v>129.41497988880323</v>
      </c>
      <c r="K14" s="24">
        <f>'PG&amp;E 2023 DR Allocations'!K14*'PG&amp;E 2023 DR Allocations w.DLF'!$P$6</f>
        <v>129.37804114170547</v>
      </c>
      <c r="L14" s="23">
        <f>'PG&amp;E 2023 DR Allocations'!L14*'PG&amp;E 2023 DR Allocations w.DLF'!$P$6</f>
        <v>135.76837443880299</v>
      </c>
      <c r="M14" s="23">
        <f>'PG&amp;E 2023 DR Allocations'!M14*'PG&amp;E 2023 DR Allocations w.DLF'!$P$6</f>
        <v>130.08983708384139</v>
      </c>
      <c r="N14" s="23">
        <f>'PG&amp;E 2023 DR Allocations'!N14*'PG&amp;E 2023 DR Allocations w.DLF'!$P$6</f>
        <v>121.18863990124565</v>
      </c>
      <c r="O14" s="23">
        <f>'PG&amp;E 2023 DR Allocations'!O14*'PG&amp;E 2023 DR Allocations w.DLF'!$P$6</f>
        <v>110.01569561390731</v>
      </c>
    </row>
    <row r="15" spans="1:16" x14ac:dyDescent="0.25">
      <c r="A15" s="126"/>
      <c r="B15" s="82"/>
      <c r="C15" s="57" t="s">
        <v>17</v>
      </c>
      <c r="D15" s="47">
        <f>'PG&amp;E 2023 DR Allocations'!D15*'PG&amp;E 2023 DR Allocations w.DLF'!$P$6</f>
        <v>169.60742672747637</v>
      </c>
      <c r="E15" s="47">
        <f>'PG&amp;E 2023 DR Allocations'!E15*'PG&amp;E 2023 DR Allocations w.DLF'!$P$6</f>
        <v>172.42128065764535</v>
      </c>
      <c r="F15" s="47">
        <f>'PG&amp;E 2023 DR Allocations'!F15*'PG&amp;E 2023 DR Allocations w.DLF'!$P$6</f>
        <v>180.91094962859063</v>
      </c>
      <c r="G15" s="47">
        <f>'PG&amp;E 2023 DR Allocations'!G15*'PG&amp;E 2023 DR Allocations w.DLF'!$P$6</f>
        <v>198.37431213913422</v>
      </c>
      <c r="H15" s="47">
        <f>'PG&amp;E 2023 DR Allocations'!H15*'PG&amp;E 2023 DR Allocations w.DLF'!$P$6</f>
        <v>208.74837637109869</v>
      </c>
      <c r="I15" s="47">
        <f>'PG&amp;E 2023 DR Allocations'!I15*'PG&amp;E 2023 DR Allocations w.DLF'!$P$6</f>
        <v>218.08024078947355</v>
      </c>
      <c r="J15" s="47">
        <f>'PG&amp;E 2023 DR Allocations'!J15*'PG&amp;E 2023 DR Allocations w.DLF'!$P$6</f>
        <v>209.64476968117444</v>
      </c>
      <c r="K15" s="46">
        <f>'PG&amp;E 2023 DR Allocations'!K15*'PG&amp;E 2023 DR Allocations w.DLF'!$P$6</f>
        <v>210.74885501938809</v>
      </c>
      <c r="L15" s="47">
        <f>'PG&amp;E 2023 DR Allocations'!L15*'PG&amp;E 2023 DR Allocations w.DLF'!$P$6</f>
        <v>215.90460215087924</v>
      </c>
      <c r="M15" s="47">
        <f>'PG&amp;E 2023 DR Allocations'!M15*'PG&amp;E 2023 DR Allocations w.DLF'!$P$6</f>
        <v>203.74785835373109</v>
      </c>
      <c r="N15" s="47">
        <f>'PG&amp;E 2023 DR Allocations'!N15*'PG&amp;E 2023 DR Allocations w.DLF'!$P$6</f>
        <v>191.02277323068031</v>
      </c>
      <c r="O15" s="47">
        <f>'PG&amp;E 2023 DR Allocations'!O15*'PG&amp;E 2023 DR Allocations w.DLF'!$P$6</f>
        <v>176.7773870902509</v>
      </c>
    </row>
    <row r="16" spans="1:16" ht="30" customHeight="1" x14ac:dyDescent="0.25">
      <c r="A16" s="100" t="s">
        <v>18</v>
      </c>
      <c r="B16" s="83" t="s">
        <v>8</v>
      </c>
      <c r="C16" s="67" t="s">
        <v>9</v>
      </c>
      <c r="D16" s="25">
        <f>'PG&amp;E 2023 DR Allocations'!D16*'PG&amp;E 2023 DR Allocations w.DLF'!$P$6</f>
        <v>0</v>
      </c>
      <c r="E16" s="25">
        <f>'PG&amp;E 2023 DR Allocations'!E16*'PG&amp;E 2023 DR Allocations w.DLF'!$P$6</f>
        <v>0</v>
      </c>
      <c r="F16" s="25">
        <f>'PG&amp;E 2023 DR Allocations'!F16*'PG&amp;E 2023 DR Allocations w.DLF'!$P$6</f>
        <v>0</v>
      </c>
      <c r="G16" s="25">
        <f>'PG&amp;E 2023 DR Allocations'!G16*'PG&amp;E 2023 DR Allocations w.DLF'!$P$6</f>
        <v>0</v>
      </c>
      <c r="H16" s="25">
        <f>'PG&amp;E 2023 DR Allocations'!H16*'PG&amp;E 2023 DR Allocations w.DLF'!$P$6</f>
        <v>4.2335886796875002</v>
      </c>
      <c r="I16" s="25">
        <f>'PG&amp;E 2023 DR Allocations'!I16*'PG&amp;E 2023 DR Allocations w.DLF'!$P$6</f>
        <v>5.1328105068359378</v>
      </c>
      <c r="J16" s="25">
        <f>'PG&amp;E 2023 DR Allocations'!J16*'PG&amp;E 2023 DR Allocations w.DLF'!$P$6</f>
        <v>7.5362555532226558</v>
      </c>
      <c r="K16" s="24">
        <f>'PG&amp;E 2023 DR Allocations'!K16*'PG&amp;E 2023 DR Allocations w.DLF'!$P$6</f>
        <v>8.1279204677734374</v>
      </c>
      <c r="L16" s="25">
        <f>'PG&amp;E 2023 DR Allocations'!L16*'PG&amp;E 2023 DR Allocations w.DLF'!$P$6</f>
        <v>7.4586444101562499</v>
      </c>
      <c r="M16" s="25">
        <f>'PG&amp;E 2023 DR Allocations'!M16*'PG&amp;E 2023 DR Allocations w.DLF'!$P$6</f>
        <v>6.8179449882812495</v>
      </c>
      <c r="N16" s="25">
        <f>'PG&amp;E 2023 DR Allocations'!N16*'PG&amp;E 2023 DR Allocations w.DLF'!$P$6</f>
        <v>0</v>
      </c>
      <c r="O16" s="25">
        <f>'PG&amp;E 2023 DR Allocations'!O16*'PG&amp;E 2023 DR Allocations w.DLF'!$P$6</f>
        <v>0</v>
      </c>
    </row>
    <row r="17" spans="1:15" x14ac:dyDescent="0.25">
      <c r="A17" s="101"/>
      <c r="B17" s="84"/>
      <c r="C17" s="67" t="s">
        <v>10</v>
      </c>
      <c r="D17" s="11">
        <f>'PG&amp;E 2023 DR Allocations'!D17*'PG&amp;E 2023 DR Allocations w.DLF'!$P$6</f>
        <v>0</v>
      </c>
      <c r="E17" s="11">
        <f>'PG&amp;E 2023 DR Allocations'!E17*'PG&amp;E 2023 DR Allocations w.DLF'!$P$6</f>
        <v>0</v>
      </c>
      <c r="F17" s="11">
        <f>'PG&amp;E 2023 DR Allocations'!F17*'PG&amp;E 2023 DR Allocations w.DLF'!$P$6</f>
        <v>0</v>
      </c>
      <c r="G17" s="11">
        <f>'PG&amp;E 2023 DR Allocations'!G17*'PG&amp;E 2023 DR Allocations w.DLF'!$P$6</f>
        <v>0</v>
      </c>
      <c r="H17" s="11">
        <f>'PG&amp;E 2023 DR Allocations'!H17*'PG&amp;E 2023 DR Allocations w.DLF'!$P$6</f>
        <v>5.2831166474609379</v>
      </c>
      <c r="I17" s="11">
        <f>'PG&amp;E 2023 DR Allocations'!I17*'PG&amp;E 2023 DR Allocations w.DLF'!$P$6</f>
        <v>8.2514583085937492</v>
      </c>
      <c r="J17" s="11">
        <f>'PG&amp;E 2023 DR Allocations'!J17*'PG&amp;E 2023 DR Allocations w.DLF'!$P$6</f>
        <v>9.7541619042968737</v>
      </c>
      <c r="K17" s="12">
        <f>'PG&amp;E 2023 DR Allocations'!K17*'PG&amp;E 2023 DR Allocations w.DLF'!$P$6</f>
        <v>10.741565819335937</v>
      </c>
      <c r="L17" s="11">
        <f>'PG&amp;E 2023 DR Allocations'!L17*'PG&amp;E 2023 DR Allocations w.DLF'!$P$6</f>
        <v>10.167832676757811</v>
      </c>
      <c r="M17" s="11">
        <f>'PG&amp;E 2023 DR Allocations'!M17*'PG&amp;E 2023 DR Allocations w.DLF'!$P$6</f>
        <v>8.6433803061523431</v>
      </c>
      <c r="N17" s="11">
        <f>'PG&amp;E 2023 DR Allocations'!N17*'PG&amp;E 2023 DR Allocations w.DLF'!$P$6</f>
        <v>0</v>
      </c>
      <c r="O17" s="11">
        <f>'PG&amp;E 2023 DR Allocations'!O17*'PG&amp;E 2023 DR Allocations w.DLF'!$P$6</f>
        <v>0</v>
      </c>
    </row>
    <row r="18" spans="1:15" x14ac:dyDescent="0.25">
      <c r="A18" s="101"/>
      <c r="B18" s="84"/>
      <c r="C18" s="67" t="s">
        <v>11</v>
      </c>
      <c r="D18" s="11">
        <f>'PG&amp;E 2023 DR Allocations'!D18*'PG&amp;E 2023 DR Allocations w.DLF'!$P$6</f>
        <v>0</v>
      </c>
      <c r="E18" s="11">
        <f>'PG&amp;E 2023 DR Allocations'!E18*'PG&amp;E 2023 DR Allocations w.DLF'!$P$6</f>
        <v>0</v>
      </c>
      <c r="F18" s="11">
        <f>'PG&amp;E 2023 DR Allocations'!F18*'PG&amp;E 2023 DR Allocations w.DLF'!$P$6</f>
        <v>0</v>
      </c>
      <c r="G18" s="11">
        <f>'PG&amp;E 2023 DR Allocations'!G18*'PG&amp;E 2023 DR Allocations w.DLF'!$P$6</f>
        <v>0</v>
      </c>
      <c r="H18" s="11">
        <f>'PG&amp;E 2023 DR Allocations'!H18*'PG&amp;E 2023 DR Allocations w.DLF'!$P$6</f>
        <v>0</v>
      </c>
      <c r="I18" s="11">
        <f>'PG&amp;E 2023 DR Allocations'!I18*'PG&amp;E 2023 DR Allocations w.DLF'!$P$6</f>
        <v>0</v>
      </c>
      <c r="J18" s="11">
        <f>'PG&amp;E 2023 DR Allocations'!J18*'PG&amp;E 2023 DR Allocations w.DLF'!$P$6</f>
        <v>1.9533525883789062</v>
      </c>
      <c r="K18" s="12">
        <f>'PG&amp;E 2023 DR Allocations'!K18*'PG&amp;E 2023 DR Allocations w.DLF'!$P$6</f>
        <v>2.1034782167968751</v>
      </c>
      <c r="L18" s="11">
        <f>'PG&amp;E 2023 DR Allocations'!L18*'PG&amp;E 2023 DR Allocations w.DLF'!$P$6</f>
        <v>1.9533525883789062</v>
      </c>
      <c r="M18" s="11">
        <f>'PG&amp;E 2023 DR Allocations'!M18*'PG&amp;E 2023 DR Allocations w.DLF'!$P$6</f>
        <v>0.72398196923828118</v>
      </c>
      <c r="N18" s="11">
        <f>'PG&amp;E 2023 DR Allocations'!N18*'PG&amp;E 2023 DR Allocations w.DLF'!$P$6</f>
        <v>0</v>
      </c>
      <c r="O18" s="11">
        <f>'PG&amp;E 2023 DR Allocations'!O18*'PG&amp;E 2023 DR Allocations w.DLF'!$P$6</f>
        <v>0</v>
      </c>
    </row>
    <row r="19" spans="1:15" x14ac:dyDescent="0.25">
      <c r="A19" s="101"/>
      <c r="B19" s="84"/>
      <c r="C19" s="67" t="s">
        <v>12</v>
      </c>
      <c r="D19" s="11">
        <f>'PG&amp;E 2023 DR Allocations'!D19*'PG&amp;E 2023 DR Allocations w.DLF'!$P$6</f>
        <v>0</v>
      </c>
      <c r="E19" s="11">
        <f>'PG&amp;E 2023 DR Allocations'!E19*'PG&amp;E 2023 DR Allocations w.DLF'!$P$6</f>
        <v>0</v>
      </c>
      <c r="F19" s="11">
        <f>'PG&amp;E 2023 DR Allocations'!F19*'PG&amp;E 2023 DR Allocations w.DLF'!$P$6</f>
        <v>0</v>
      </c>
      <c r="G19" s="11">
        <f>'PG&amp;E 2023 DR Allocations'!G19*'PG&amp;E 2023 DR Allocations w.DLF'!$P$6</f>
        <v>0</v>
      </c>
      <c r="H19" s="11">
        <f>'PG&amp;E 2023 DR Allocations'!H19*'PG&amp;E 2023 DR Allocations w.DLF'!$P$6</f>
        <v>4.3972819162597601</v>
      </c>
      <c r="I19" s="11">
        <f>'PG&amp;E 2023 DR Allocations'!I19*'PG&amp;E 2023 DR Allocations w.DLF'!$P$6</f>
        <v>6.0594144824218743</v>
      </c>
      <c r="J19" s="11">
        <f>'PG&amp;E 2023 DR Allocations'!J19*'PG&amp;E 2023 DR Allocations w.DLF'!$P$6</f>
        <v>7.5139716694335927</v>
      </c>
      <c r="K19" s="12">
        <f>'PG&amp;E 2023 DR Allocations'!K19*'PG&amp;E 2023 DR Allocations w.DLF'!$P$6</f>
        <v>7.8649773881835934</v>
      </c>
      <c r="L19" s="11">
        <f>'PG&amp;E 2023 DR Allocations'!L19*'PG&amp;E 2023 DR Allocations w.DLF'!$P$6</f>
        <v>7.5139716694335927</v>
      </c>
      <c r="M19" s="11">
        <f>'PG&amp;E 2023 DR Allocations'!M19*'PG&amp;E 2023 DR Allocations w.DLF'!$P$6</f>
        <v>7.0983109775390627</v>
      </c>
      <c r="N19" s="11">
        <f>'PG&amp;E 2023 DR Allocations'!N19*'PG&amp;E 2023 DR Allocations w.DLF'!$P$6</f>
        <v>0</v>
      </c>
      <c r="O19" s="11">
        <f>'PG&amp;E 2023 DR Allocations'!O19*'PG&amp;E 2023 DR Allocations w.DLF'!$P$6</f>
        <v>0</v>
      </c>
    </row>
    <row r="20" spans="1:15" x14ac:dyDescent="0.25">
      <c r="A20" s="101"/>
      <c r="B20" s="84"/>
      <c r="C20" s="67" t="s">
        <v>13</v>
      </c>
      <c r="D20" s="11">
        <f>'PG&amp;E 2023 DR Allocations'!D20*'PG&amp;E 2023 DR Allocations w.DLF'!$P$6</f>
        <v>0</v>
      </c>
      <c r="E20" s="11">
        <f>'PG&amp;E 2023 DR Allocations'!E20*'PG&amp;E 2023 DR Allocations w.DLF'!$P$6</f>
        <v>0</v>
      </c>
      <c r="F20" s="11">
        <f>'PG&amp;E 2023 DR Allocations'!F20*'PG&amp;E 2023 DR Allocations w.DLF'!$P$6</f>
        <v>0</v>
      </c>
      <c r="G20" s="11">
        <f>'PG&amp;E 2023 DR Allocations'!G20*'PG&amp;E 2023 DR Allocations w.DLF'!$P$6</f>
        <v>0</v>
      </c>
      <c r="H20" s="11">
        <f>'PG&amp;E 2023 DR Allocations'!H20*'PG&amp;E 2023 DR Allocations w.DLF'!$P$6</f>
        <v>1.1761475054931614</v>
      </c>
      <c r="I20" s="11">
        <f>'PG&amp;E 2023 DR Allocations'!I20*'PG&amp;E 2023 DR Allocations w.DLF'!$P$6</f>
        <v>1.9131973265380886</v>
      </c>
      <c r="J20" s="11">
        <f>'PG&amp;E 2023 DR Allocations'!J20*'PG&amp;E 2023 DR Allocations w.DLF'!$P$6</f>
        <v>3.1880526027831975</v>
      </c>
      <c r="K20" s="12">
        <f>'PG&amp;E 2023 DR Allocations'!K20*'PG&amp;E 2023 DR Allocations w.DLF'!$P$6</f>
        <v>3.2828541857910101</v>
      </c>
      <c r="L20" s="11">
        <f>'PG&amp;E 2023 DR Allocations'!L20*'PG&amp;E 2023 DR Allocations w.DLF'!$P$6</f>
        <v>3.0818723229980525</v>
      </c>
      <c r="M20" s="11">
        <f>'PG&amp;E 2023 DR Allocations'!M20*'PG&amp;E 2023 DR Allocations w.DLF'!$P$6</f>
        <v>3.0036572407226561</v>
      </c>
      <c r="N20" s="11">
        <f>'PG&amp;E 2023 DR Allocations'!N20*'PG&amp;E 2023 DR Allocations w.DLF'!$P$6</f>
        <v>0</v>
      </c>
      <c r="O20" s="11">
        <f>'PG&amp;E 2023 DR Allocations'!O20*'PG&amp;E 2023 DR Allocations w.DLF'!$P$6</f>
        <v>0</v>
      </c>
    </row>
    <row r="21" spans="1:15" x14ac:dyDescent="0.25">
      <c r="A21" s="101"/>
      <c r="B21" s="84"/>
      <c r="C21" s="67" t="s">
        <v>14</v>
      </c>
      <c r="D21" s="11">
        <f>'PG&amp;E 2023 DR Allocations'!D21*'PG&amp;E 2023 DR Allocations w.DLF'!$P$6</f>
        <v>0</v>
      </c>
      <c r="E21" s="11">
        <f>'PG&amp;E 2023 DR Allocations'!E21*'PG&amp;E 2023 DR Allocations w.DLF'!$P$6</f>
        <v>0</v>
      </c>
      <c r="F21" s="11">
        <f>'PG&amp;E 2023 DR Allocations'!F21*'PG&amp;E 2023 DR Allocations w.DLF'!$P$6</f>
        <v>0</v>
      </c>
      <c r="G21" s="11">
        <f>'PG&amp;E 2023 DR Allocations'!G21*'PG&amp;E 2023 DR Allocations w.DLF'!$P$6</f>
        <v>0</v>
      </c>
      <c r="H21" s="11">
        <f>'PG&amp;E 2023 DR Allocations'!H21*'PG&amp;E 2023 DR Allocations w.DLF'!$P$6</f>
        <v>1.766039034912104</v>
      </c>
      <c r="I21" s="11">
        <f>'PG&amp;E 2023 DR Allocations'!I21*'PG&amp;E 2023 DR Allocations w.DLF'!$P$6</f>
        <v>2.7222882570800726</v>
      </c>
      <c r="J21" s="11">
        <f>'PG&amp;E 2023 DR Allocations'!J21*'PG&amp;E 2023 DR Allocations w.DLF'!$P$6</f>
        <v>3.1216610700683538</v>
      </c>
      <c r="K21" s="12">
        <f>'PG&amp;E 2023 DR Allocations'!K21*'PG&amp;E 2023 DR Allocations w.DLF'!$P$6</f>
        <v>3.2440041557617185</v>
      </c>
      <c r="L21" s="11">
        <f>'PG&amp;E 2023 DR Allocations'!L21*'PG&amp;E 2023 DR Allocations w.DLF'!$P$6</f>
        <v>3.0315126311035101</v>
      </c>
      <c r="M21" s="11">
        <f>'PG&amp;E 2023 DR Allocations'!M21*'PG&amp;E 2023 DR Allocations w.DLF'!$P$6</f>
        <v>2.7787034104003849</v>
      </c>
      <c r="N21" s="11">
        <f>'PG&amp;E 2023 DR Allocations'!N21*'PG&amp;E 2023 DR Allocations w.DLF'!$P$6</f>
        <v>0</v>
      </c>
      <c r="O21" s="11">
        <f>'PG&amp;E 2023 DR Allocations'!O21*'PG&amp;E 2023 DR Allocations w.DLF'!$P$6</f>
        <v>0</v>
      </c>
    </row>
    <row r="22" spans="1:15" x14ac:dyDescent="0.25">
      <c r="A22" s="101"/>
      <c r="B22" s="84"/>
      <c r="C22" s="67" t="s">
        <v>15</v>
      </c>
      <c r="D22" s="11">
        <f>'PG&amp;E 2023 DR Allocations'!D22*'PG&amp;E 2023 DR Allocations w.DLF'!$P$6</f>
        <v>0</v>
      </c>
      <c r="E22" s="11">
        <f>'PG&amp;E 2023 DR Allocations'!E22*'PG&amp;E 2023 DR Allocations w.DLF'!$P$6</f>
        <v>0</v>
      </c>
      <c r="F22" s="11">
        <f>'PG&amp;E 2023 DR Allocations'!F22*'PG&amp;E 2023 DR Allocations w.DLF'!$P$6</f>
        <v>0</v>
      </c>
      <c r="G22" s="11">
        <f>'PG&amp;E 2023 DR Allocations'!G22*'PG&amp;E 2023 DR Allocations w.DLF'!$P$6</f>
        <v>0</v>
      </c>
      <c r="H22" s="11">
        <f>'PG&amp;E 2023 DR Allocations'!H22*'PG&amp;E 2023 DR Allocations w.DLF'!$P$6</f>
        <v>1.3620117387695314</v>
      </c>
      <c r="I22" s="11">
        <f>'PG&amp;E 2023 DR Allocations'!I22*'PG&amp;E 2023 DR Allocations w.DLF'!$P$6</f>
        <v>1.660260488525396</v>
      </c>
      <c r="J22" s="11">
        <f>'PG&amp;E 2023 DR Allocations'!J22*'PG&amp;E 2023 DR Allocations w.DLF'!$P$6</f>
        <v>2.2154730518798802</v>
      </c>
      <c r="K22" s="12">
        <f>'PG&amp;E 2023 DR Allocations'!K22*'PG&amp;E 2023 DR Allocations w.DLF'!$P$6</f>
        <v>2.9649333549804688</v>
      </c>
      <c r="L22" s="11">
        <f>'PG&amp;E 2023 DR Allocations'!L22*'PG&amp;E 2023 DR Allocations w.DLF'!$P$6</f>
        <v>2.5993800664062499</v>
      </c>
      <c r="M22" s="11">
        <f>'PG&amp;E 2023 DR Allocations'!M22*'PG&amp;E 2023 DR Allocations w.DLF'!$P$6</f>
        <v>1.7619671990966823</v>
      </c>
      <c r="N22" s="11">
        <f>'PG&amp;E 2023 DR Allocations'!N22*'PG&amp;E 2023 DR Allocations w.DLF'!$P$6</f>
        <v>0</v>
      </c>
      <c r="O22" s="11">
        <f>'PG&amp;E 2023 DR Allocations'!O22*'PG&amp;E 2023 DR Allocations w.DLF'!$P$6</f>
        <v>0</v>
      </c>
    </row>
    <row r="23" spans="1:15" x14ac:dyDescent="0.25">
      <c r="A23" s="101"/>
      <c r="B23" s="84"/>
      <c r="C23" s="67" t="s">
        <v>16</v>
      </c>
      <c r="D23" s="11">
        <f>'PG&amp;E 2023 DR Allocations'!D23*'PG&amp;E 2023 DR Allocations w.DLF'!$P$6</f>
        <v>0</v>
      </c>
      <c r="E23" s="11">
        <f>'PG&amp;E 2023 DR Allocations'!E23*'PG&amp;E 2023 DR Allocations w.DLF'!$P$6</f>
        <v>0</v>
      </c>
      <c r="F23" s="11">
        <f>'PG&amp;E 2023 DR Allocations'!F23*'PG&amp;E 2023 DR Allocations w.DLF'!$P$6</f>
        <v>0</v>
      </c>
      <c r="G23" s="11">
        <f>'PG&amp;E 2023 DR Allocations'!G23*'PG&amp;E 2023 DR Allocations w.DLF'!$P$6</f>
        <v>0</v>
      </c>
      <c r="H23" s="11">
        <f>'PG&amp;E 2023 DR Allocations'!H23*'PG&amp;E 2023 DR Allocations w.DLF'!$P$6</f>
        <v>4.8650284145507809</v>
      </c>
      <c r="I23" s="11">
        <f>'PG&amp;E 2023 DR Allocations'!I23*'PG&amp;E 2023 DR Allocations w.DLF'!$P$6</f>
        <v>7.1923605156249995</v>
      </c>
      <c r="J23" s="11">
        <f>'PG&amp;E 2023 DR Allocations'!J23*'PG&amp;E 2023 DR Allocations w.DLF'!$P$6</f>
        <v>9.9459055058593755</v>
      </c>
      <c r="K23" s="12">
        <f>'PG&amp;E 2023 DR Allocations'!K23*'PG&amp;E 2023 DR Allocations w.DLF'!$P$6</f>
        <v>10.715843097656249</v>
      </c>
      <c r="L23" s="11">
        <f>'PG&amp;E 2023 DR Allocations'!L23*'PG&amp;E 2023 DR Allocations w.DLF'!$P$6</f>
        <v>8.7404996230468743</v>
      </c>
      <c r="M23" s="11">
        <f>'PG&amp;E 2023 DR Allocations'!M23*'PG&amp;E 2023 DR Allocations w.DLF'!$P$6</f>
        <v>8.866733362792969</v>
      </c>
      <c r="N23" s="11">
        <f>'PG&amp;E 2023 DR Allocations'!N23*'PG&amp;E 2023 DR Allocations w.DLF'!$P$6</f>
        <v>0</v>
      </c>
      <c r="O23" s="11">
        <f>'PG&amp;E 2023 DR Allocations'!O23*'PG&amp;E 2023 DR Allocations w.DLF'!$P$6</f>
        <v>0</v>
      </c>
    </row>
    <row r="24" spans="1:15" x14ac:dyDescent="0.25">
      <c r="A24" s="102"/>
      <c r="B24" s="85"/>
      <c r="C24" s="67" t="s">
        <v>17</v>
      </c>
      <c r="D24" s="13">
        <f>'PG&amp;E 2023 DR Allocations'!D24*'PG&amp;E 2023 DR Allocations w.DLF'!$P$6</f>
        <v>0</v>
      </c>
      <c r="E24" s="13">
        <f>'PG&amp;E 2023 DR Allocations'!E24*'PG&amp;E 2023 DR Allocations w.DLF'!$P$6</f>
        <v>0</v>
      </c>
      <c r="F24" s="13">
        <f>'PG&amp;E 2023 DR Allocations'!F24*'PG&amp;E 2023 DR Allocations w.DLF'!$P$6</f>
        <v>0</v>
      </c>
      <c r="G24" s="13">
        <f>'PG&amp;E 2023 DR Allocations'!G24*'PG&amp;E 2023 DR Allocations w.DLF'!$P$6</f>
        <v>0</v>
      </c>
      <c r="H24" s="13">
        <f>'PG&amp;E 2023 DR Allocations'!H24*'PG&amp;E 2023 DR Allocations w.DLF'!$P$6</f>
        <v>23.083213267578124</v>
      </c>
      <c r="I24" s="13">
        <f>'PG&amp;E 2023 DR Allocations'!I24*'PG&amp;E 2023 DR Allocations w.DLF'!$P$6</f>
        <v>32.931790019531249</v>
      </c>
      <c r="J24" s="13">
        <f>'PG&amp;E 2023 DR Allocations'!J24*'PG&amp;E 2023 DR Allocations w.DLF'!$P$6</f>
        <v>45.228834347656253</v>
      </c>
      <c r="K24" s="14">
        <f>'PG&amp;E 2023 DR Allocations'!K24*'PG&amp;E 2023 DR Allocations w.DLF'!$P$6</f>
        <v>49.0455758828125</v>
      </c>
      <c r="L24" s="13">
        <f>'PG&amp;E 2023 DR Allocations'!L24*'PG&amp;E 2023 DR Allocations w.DLF'!$P$6</f>
        <v>44.547065988281247</v>
      </c>
      <c r="M24" s="13">
        <f>'PG&amp;E 2023 DR Allocations'!M24*'PG&amp;E 2023 DR Allocations w.DLF'!$P$6</f>
        <v>39.694679320312503</v>
      </c>
      <c r="N24" s="13">
        <f>'PG&amp;E 2023 DR Allocations'!N24*'PG&amp;E 2023 DR Allocations w.DLF'!$P$6</f>
        <v>0</v>
      </c>
      <c r="O24" s="13">
        <f>'PG&amp;E 2023 DR Allocations'!O24*'PG&amp;E 2023 DR Allocations w.DLF'!$P$6</f>
        <v>0</v>
      </c>
    </row>
    <row r="25" spans="1:15" x14ac:dyDescent="0.25">
      <c r="A25" s="124" t="s">
        <v>19</v>
      </c>
      <c r="B25" s="80" t="s">
        <v>8</v>
      </c>
      <c r="C25" s="57" t="s">
        <v>9</v>
      </c>
      <c r="D25" s="23">
        <f>'PG&amp;E 2023 DR Allocations'!D25*'PG&amp;E 2023 DR Allocations w.DLF'!$P$6</f>
        <v>0</v>
      </c>
      <c r="E25" s="23">
        <f>'PG&amp;E 2023 DR Allocations'!E25*'PG&amp;E 2023 DR Allocations w.DLF'!$P$6</f>
        <v>0</v>
      </c>
      <c r="F25" s="23">
        <f>'PG&amp;E 2023 DR Allocations'!F25*'PG&amp;E 2023 DR Allocations w.DLF'!$P$6</f>
        <v>0</v>
      </c>
      <c r="G25" s="23">
        <f>'PG&amp;E 2023 DR Allocations'!G25*'PG&amp;E 2023 DR Allocations w.DLF'!$P$6</f>
        <v>0</v>
      </c>
      <c r="H25" s="23">
        <f>'PG&amp;E 2023 DR Allocations'!H25*'PG&amp;E 2023 DR Allocations w.DLF'!$P$6</f>
        <v>0</v>
      </c>
      <c r="I25" s="23">
        <f>'PG&amp;E 2023 DR Allocations'!I25*'PG&amp;E 2023 DR Allocations w.DLF'!$P$6</f>
        <v>2.2932455578613338</v>
      </c>
      <c r="J25" s="23">
        <f>'PG&amp;E 2023 DR Allocations'!J25*'PG&amp;E 2023 DR Allocations w.DLF'!$P$6</f>
        <v>3.6639687514648438</v>
      </c>
      <c r="K25" s="24">
        <f>'PG&amp;E 2023 DR Allocations'!K25*'PG&amp;E 2023 DR Allocations w.DLF'!$P$6</f>
        <v>3.6682715839843749</v>
      </c>
      <c r="L25" s="23">
        <f>'PG&amp;E 2023 DR Allocations'!L25*'PG&amp;E 2023 DR Allocations w.DLF'!$P$6</f>
        <v>2.2927913312988335</v>
      </c>
      <c r="M25" s="23">
        <f>'PG&amp;E 2023 DR Allocations'!M25*'PG&amp;E 2023 DR Allocations w.DLF'!$P$6</f>
        <v>2.2875961149902286</v>
      </c>
      <c r="N25" s="23">
        <f>'PG&amp;E 2023 DR Allocations'!N25*'PG&amp;E 2023 DR Allocations w.DLF'!$P$6</f>
        <v>0</v>
      </c>
      <c r="O25" s="23">
        <f>'PG&amp;E 2023 DR Allocations'!O25*'PG&amp;E 2023 DR Allocations w.DLF'!$P$6</f>
        <v>0</v>
      </c>
    </row>
    <row r="26" spans="1:15" x14ac:dyDescent="0.25">
      <c r="A26" s="125"/>
      <c r="B26" s="81"/>
      <c r="C26" s="57" t="s">
        <v>10</v>
      </c>
      <c r="D26" s="23">
        <f>'PG&amp;E 2023 DR Allocations'!D26*'PG&amp;E 2023 DR Allocations w.DLF'!$P$6</f>
        <v>0</v>
      </c>
      <c r="E26" s="23">
        <f>'PG&amp;E 2023 DR Allocations'!E26*'PG&amp;E 2023 DR Allocations w.DLF'!$P$6</f>
        <v>0</v>
      </c>
      <c r="F26" s="23">
        <f>'PG&amp;E 2023 DR Allocations'!F26*'PG&amp;E 2023 DR Allocations w.DLF'!$P$6</f>
        <v>0</v>
      </c>
      <c r="G26" s="23">
        <f>'PG&amp;E 2023 DR Allocations'!G26*'PG&amp;E 2023 DR Allocations w.DLF'!$P$6</f>
        <v>0</v>
      </c>
      <c r="H26" s="23">
        <f>'PG&amp;E 2023 DR Allocations'!H26*'PG&amp;E 2023 DR Allocations w.DLF'!$P$6</f>
        <v>0</v>
      </c>
      <c r="I26" s="23">
        <f>'PG&amp;E 2023 DR Allocations'!I26*'PG&amp;E 2023 DR Allocations w.DLF'!$P$6</f>
        <v>0</v>
      </c>
      <c r="J26" s="23">
        <f>'PG&amp;E 2023 DR Allocations'!J26*'PG&amp;E 2023 DR Allocations w.DLF'!$P$6</f>
        <v>0</v>
      </c>
      <c r="K26" s="24">
        <f>'PG&amp;E 2023 DR Allocations'!K26*'PG&amp;E 2023 DR Allocations w.DLF'!$P$6</f>
        <v>0</v>
      </c>
      <c r="L26" s="23">
        <f>'PG&amp;E 2023 DR Allocations'!L26*'PG&amp;E 2023 DR Allocations w.DLF'!$P$6</f>
        <v>0</v>
      </c>
      <c r="M26" s="23">
        <f>'PG&amp;E 2023 DR Allocations'!M26*'PG&amp;E 2023 DR Allocations w.DLF'!$P$6</f>
        <v>0</v>
      </c>
      <c r="N26" s="23">
        <f>'PG&amp;E 2023 DR Allocations'!N26*'PG&amp;E 2023 DR Allocations w.DLF'!$P$6</f>
        <v>0</v>
      </c>
      <c r="O26" s="23">
        <f>'PG&amp;E 2023 DR Allocations'!O26*'PG&amp;E 2023 DR Allocations w.DLF'!$P$6</f>
        <v>0</v>
      </c>
    </row>
    <row r="27" spans="1:15" x14ac:dyDescent="0.25">
      <c r="A27" s="125"/>
      <c r="B27" s="81"/>
      <c r="C27" s="57" t="s">
        <v>11</v>
      </c>
      <c r="D27" s="23">
        <f>'PG&amp;E 2023 DR Allocations'!D27*'PG&amp;E 2023 DR Allocations w.DLF'!$P$6</f>
        <v>0</v>
      </c>
      <c r="E27" s="23">
        <f>'PG&amp;E 2023 DR Allocations'!E27*'PG&amp;E 2023 DR Allocations w.DLF'!$P$6</f>
        <v>0</v>
      </c>
      <c r="F27" s="23">
        <f>'PG&amp;E 2023 DR Allocations'!F27*'PG&amp;E 2023 DR Allocations w.DLF'!$P$6</f>
        <v>0</v>
      </c>
      <c r="G27" s="23">
        <f>'PG&amp;E 2023 DR Allocations'!G27*'PG&amp;E 2023 DR Allocations w.DLF'!$P$6</f>
        <v>0</v>
      </c>
      <c r="H27" s="23">
        <f>'PG&amp;E 2023 DR Allocations'!H27*'PG&amp;E 2023 DR Allocations w.DLF'!$P$6</f>
        <v>0</v>
      </c>
      <c r="I27" s="23">
        <f>'PG&amp;E 2023 DR Allocations'!I27*'PG&amp;E 2023 DR Allocations w.DLF'!$P$6</f>
        <v>0</v>
      </c>
      <c r="J27" s="23">
        <f>'PG&amp;E 2023 DR Allocations'!J27*'PG&amp;E 2023 DR Allocations w.DLF'!$P$6</f>
        <v>0</v>
      </c>
      <c r="K27" s="24">
        <f>'PG&amp;E 2023 DR Allocations'!K27*'PG&amp;E 2023 DR Allocations w.DLF'!$P$6</f>
        <v>0</v>
      </c>
      <c r="L27" s="23">
        <f>'PG&amp;E 2023 DR Allocations'!L27*'PG&amp;E 2023 DR Allocations w.DLF'!$P$6</f>
        <v>0</v>
      </c>
      <c r="M27" s="23">
        <f>'PG&amp;E 2023 DR Allocations'!M27*'PG&amp;E 2023 DR Allocations w.DLF'!$P$6</f>
        <v>0</v>
      </c>
      <c r="N27" s="23">
        <f>'PG&amp;E 2023 DR Allocations'!N27*'PG&amp;E 2023 DR Allocations w.DLF'!$P$6</f>
        <v>0</v>
      </c>
      <c r="O27" s="23">
        <f>'PG&amp;E 2023 DR Allocations'!O27*'PG&amp;E 2023 DR Allocations w.DLF'!$P$6</f>
        <v>0</v>
      </c>
    </row>
    <row r="28" spans="1:15" x14ac:dyDescent="0.25">
      <c r="A28" s="125"/>
      <c r="B28" s="81"/>
      <c r="C28" s="57" t="s">
        <v>12</v>
      </c>
      <c r="D28" s="23">
        <f>'PG&amp;E 2023 DR Allocations'!D28*'PG&amp;E 2023 DR Allocations w.DLF'!$P$6</f>
        <v>0</v>
      </c>
      <c r="E28" s="23">
        <f>'PG&amp;E 2023 DR Allocations'!E28*'PG&amp;E 2023 DR Allocations w.DLF'!$P$6</f>
        <v>0</v>
      </c>
      <c r="F28" s="23">
        <f>'PG&amp;E 2023 DR Allocations'!F28*'PG&amp;E 2023 DR Allocations w.DLF'!$P$6</f>
        <v>0</v>
      </c>
      <c r="G28" s="23">
        <f>'PG&amp;E 2023 DR Allocations'!G28*'PG&amp;E 2023 DR Allocations w.DLF'!$P$6</f>
        <v>0</v>
      </c>
      <c r="H28" s="23">
        <f>'PG&amp;E 2023 DR Allocations'!H28*'PG&amp;E 2023 DR Allocations w.DLF'!$P$6</f>
        <v>0</v>
      </c>
      <c r="I28" s="23">
        <f>'PG&amp;E 2023 DR Allocations'!I28*'PG&amp;E 2023 DR Allocations w.DLF'!$P$6</f>
        <v>0</v>
      </c>
      <c r="J28" s="23">
        <f>'PG&amp;E 2023 DR Allocations'!J28*'PG&amp;E 2023 DR Allocations w.DLF'!$P$6</f>
        <v>0</v>
      </c>
      <c r="K28" s="24">
        <f>'PG&amp;E 2023 DR Allocations'!K28*'PG&amp;E 2023 DR Allocations w.DLF'!$P$6</f>
        <v>0</v>
      </c>
      <c r="L28" s="23">
        <f>'PG&amp;E 2023 DR Allocations'!L28*'PG&amp;E 2023 DR Allocations w.DLF'!$P$6</f>
        <v>0</v>
      </c>
      <c r="M28" s="23">
        <f>'PG&amp;E 2023 DR Allocations'!M28*'PG&amp;E 2023 DR Allocations w.DLF'!$P$6</f>
        <v>0</v>
      </c>
      <c r="N28" s="23">
        <f>'PG&amp;E 2023 DR Allocations'!N28*'PG&amp;E 2023 DR Allocations w.DLF'!$P$6</f>
        <v>0</v>
      </c>
      <c r="O28" s="23">
        <f>'PG&amp;E 2023 DR Allocations'!O28*'PG&amp;E 2023 DR Allocations w.DLF'!$P$6</f>
        <v>0</v>
      </c>
    </row>
    <row r="29" spans="1:15" x14ac:dyDescent="0.25">
      <c r="A29" s="125"/>
      <c r="B29" s="81"/>
      <c r="C29" s="57" t="s">
        <v>13</v>
      </c>
      <c r="D29" s="23">
        <f>'PG&amp;E 2023 DR Allocations'!D29*'PG&amp;E 2023 DR Allocations w.DLF'!$P$6</f>
        <v>0</v>
      </c>
      <c r="E29" s="23">
        <f>'PG&amp;E 2023 DR Allocations'!E29*'PG&amp;E 2023 DR Allocations w.DLF'!$P$6</f>
        <v>0</v>
      </c>
      <c r="F29" s="23">
        <f>'PG&amp;E 2023 DR Allocations'!F29*'PG&amp;E 2023 DR Allocations w.DLF'!$P$6</f>
        <v>0</v>
      </c>
      <c r="G29" s="23">
        <f>'PG&amp;E 2023 DR Allocations'!G29*'PG&amp;E 2023 DR Allocations w.DLF'!$P$6</f>
        <v>0</v>
      </c>
      <c r="H29" s="23">
        <f>'PG&amp;E 2023 DR Allocations'!H29*'PG&amp;E 2023 DR Allocations w.DLF'!$P$6</f>
        <v>0</v>
      </c>
      <c r="I29" s="23">
        <f>'PG&amp;E 2023 DR Allocations'!I29*'PG&amp;E 2023 DR Allocations w.DLF'!$P$6</f>
        <v>0</v>
      </c>
      <c r="J29" s="23">
        <f>'PG&amp;E 2023 DR Allocations'!J29*'PG&amp;E 2023 DR Allocations w.DLF'!$P$6</f>
        <v>0</v>
      </c>
      <c r="K29" s="24">
        <f>'PG&amp;E 2023 DR Allocations'!K29*'PG&amp;E 2023 DR Allocations w.DLF'!$P$6</f>
        <v>0</v>
      </c>
      <c r="L29" s="23">
        <f>'PG&amp;E 2023 DR Allocations'!L29*'PG&amp;E 2023 DR Allocations w.DLF'!$P$6</f>
        <v>0</v>
      </c>
      <c r="M29" s="23">
        <f>'PG&amp;E 2023 DR Allocations'!M29*'PG&amp;E 2023 DR Allocations w.DLF'!$P$6</f>
        <v>0</v>
      </c>
      <c r="N29" s="23">
        <f>'PG&amp;E 2023 DR Allocations'!N29*'PG&amp;E 2023 DR Allocations w.DLF'!$P$6</f>
        <v>0</v>
      </c>
      <c r="O29" s="23">
        <f>'PG&amp;E 2023 DR Allocations'!O29*'PG&amp;E 2023 DR Allocations w.DLF'!$P$6</f>
        <v>0</v>
      </c>
    </row>
    <row r="30" spans="1:15" x14ac:dyDescent="0.25">
      <c r="A30" s="125"/>
      <c r="B30" s="81"/>
      <c r="C30" s="57" t="s">
        <v>14</v>
      </c>
      <c r="D30" s="23">
        <f>'PG&amp;E 2023 DR Allocations'!D30*'PG&amp;E 2023 DR Allocations w.DLF'!$P$6</f>
        <v>0</v>
      </c>
      <c r="E30" s="23">
        <f>'PG&amp;E 2023 DR Allocations'!E30*'PG&amp;E 2023 DR Allocations w.DLF'!$P$6</f>
        <v>0</v>
      </c>
      <c r="F30" s="23">
        <f>'PG&amp;E 2023 DR Allocations'!F30*'PG&amp;E 2023 DR Allocations w.DLF'!$P$6</f>
        <v>0</v>
      </c>
      <c r="G30" s="23">
        <f>'PG&amp;E 2023 DR Allocations'!G30*'PG&amp;E 2023 DR Allocations w.DLF'!$P$6</f>
        <v>0</v>
      </c>
      <c r="H30" s="23">
        <f>'PG&amp;E 2023 DR Allocations'!H30*'PG&amp;E 2023 DR Allocations w.DLF'!$P$6</f>
        <v>0</v>
      </c>
      <c r="I30" s="23">
        <f>'PG&amp;E 2023 DR Allocations'!I30*'PG&amp;E 2023 DR Allocations w.DLF'!$P$6</f>
        <v>0</v>
      </c>
      <c r="J30" s="23">
        <f>'PG&amp;E 2023 DR Allocations'!J30*'PG&amp;E 2023 DR Allocations w.DLF'!$P$6</f>
        <v>0</v>
      </c>
      <c r="K30" s="24">
        <f>'PG&amp;E 2023 DR Allocations'!K30*'PG&amp;E 2023 DR Allocations w.DLF'!$P$6</f>
        <v>0</v>
      </c>
      <c r="L30" s="23">
        <f>'PG&amp;E 2023 DR Allocations'!L30*'PG&amp;E 2023 DR Allocations w.DLF'!$P$6</f>
        <v>0</v>
      </c>
      <c r="M30" s="23">
        <f>'PG&amp;E 2023 DR Allocations'!M30*'PG&amp;E 2023 DR Allocations w.DLF'!$P$6</f>
        <v>0</v>
      </c>
      <c r="N30" s="23">
        <f>'PG&amp;E 2023 DR Allocations'!N30*'PG&amp;E 2023 DR Allocations w.DLF'!$P$6</f>
        <v>0</v>
      </c>
      <c r="O30" s="23">
        <f>'PG&amp;E 2023 DR Allocations'!O30*'PG&amp;E 2023 DR Allocations w.DLF'!$P$6</f>
        <v>0</v>
      </c>
    </row>
    <row r="31" spans="1:15" x14ac:dyDescent="0.25">
      <c r="A31" s="125"/>
      <c r="B31" s="81"/>
      <c r="C31" s="57" t="s">
        <v>15</v>
      </c>
      <c r="D31" s="23">
        <f>'PG&amp;E 2023 DR Allocations'!D31*'PG&amp;E 2023 DR Allocations w.DLF'!$P$6</f>
        <v>0</v>
      </c>
      <c r="E31" s="23">
        <f>'PG&amp;E 2023 DR Allocations'!E31*'PG&amp;E 2023 DR Allocations w.DLF'!$P$6</f>
        <v>0</v>
      </c>
      <c r="F31" s="23">
        <f>'PG&amp;E 2023 DR Allocations'!F31*'PG&amp;E 2023 DR Allocations w.DLF'!$P$6</f>
        <v>0</v>
      </c>
      <c r="G31" s="23">
        <f>'PG&amp;E 2023 DR Allocations'!G31*'PG&amp;E 2023 DR Allocations w.DLF'!$P$6</f>
        <v>0</v>
      </c>
      <c r="H31" s="23">
        <f>'PG&amp;E 2023 DR Allocations'!H31*'PG&amp;E 2023 DR Allocations w.DLF'!$P$6</f>
        <v>0</v>
      </c>
      <c r="I31" s="23">
        <f>'PG&amp;E 2023 DR Allocations'!I31*'PG&amp;E 2023 DR Allocations w.DLF'!$P$6</f>
        <v>0</v>
      </c>
      <c r="J31" s="23">
        <f>'PG&amp;E 2023 DR Allocations'!J31*'PG&amp;E 2023 DR Allocations w.DLF'!$P$6</f>
        <v>0</v>
      </c>
      <c r="K31" s="24">
        <f>'PG&amp;E 2023 DR Allocations'!K31*'PG&amp;E 2023 DR Allocations w.DLF'!$P$6</f>
        <v>0</v>
      </c>
      <c r="L31" s="23">
        <f>'PG&amp;E 2023 DR Allocations'!L31*'PG&amp;E 2023 DR Allocations w.DLF'!$P$6</f>
        <v>0</v>
      </c>
      <c r="M31" s="23">
        <f>'PG&amp;E 2023 DR Allocations'!M31*'PG&amp;E 2023 DR Allocations w.DLF'!$P$6</f>
        <v>0</v>
      </c>
      <c r="N31" s="23">
        <f>'PG&amp;E 2023 DR Allocations'!N31*'PG&amp;E 2023 DR Allocations w.DLF'!$P$6</f>
        <v>0</v>
      </c>
      <c r="O31" s="23">
        <f>'PG&amp;E 2023 DR Allocations'!O31*'PG&amp;E 2023 DR Allocations w.DLF'!$P$6</f>
        <v>0</v>
      </c>
    </row>
    <row r="32" spans="1:15" x14ac:dyDescent="0.25">
      <c r="A32" s="125"/>
      <c r="B32" s="81"/>
      <c r="C32" s="57" t="s">
        <v>16</v>
      </c>
      <c r="D32" s="23">
        <f>'PG&amp;E 2023 DR Allocations'!D32*'PG&amp;E 2023 DR Allocations w.DLF'!$P$6</f>
        <v>0</v>
      </c>
      <c r="E32" s="23">
        <f>'PG&amp;E 2023 DR Allocations'!E32*'PG&amp;E 2023 DR Allocations w.DLF'!$P$6</f>
        <v>0</v>
      </c>
      <c r="F32" s="23">
        <f>'PG&amp;E 2023 DR Allocations'!F32*'PG&amp;E 2023 DR Allocations w.DLF'!$P$6</f>
        <v>0</v>
      </c>
      <c r="G32" s="23">
        <f>'PG&amp;E 2023 DR Allocations'!G32*'PG&amp;E 2023 DR Allocations w.DLF'!$P$6</f>
        <v>0</v>
      </c>
      <c r="H32" s="23">
        <f>'PG&amp;E 2023 DR Allocations'!H32*'PG&amp;E 2023 DR Allocations w.DLF'!$P$6</f>
        <v>0</v>
      </c>
      <c r="I32" s="23">
        <f>'PG&amp;E 2023 DR Allocations'!I32*'PG&amp;E 2023 DR Allocations w.DLF'!$P$6</f>
        <v>1.0568871210327151</v>
      </c>
      <c r="J32" s="23">
        <f>'PG&amp;E 2023 DR Allocations'!J32*'PG&amp;E 2023 DR Allocations w.DLF'!$P$6</f>
        <v>1.6976842310790987</v>
      </c>
      <c r="K32" s="24">
        <f>'PG&amp;E 2023 DR Allocations'!K32*'PG&amp;E 2023 DR Allocations w.DLF'!$P$6</f>
        <v>1.6875282768554689</v>
      </c>
      <c r="L32" s="23">
        <f>'PG&amp;E 2023 DR Allocations'!L32*'PG&amp;E 2023 DR Allocations w.DLF'!$P$6</f>
        <v>1.0546645979614255</v>
      </c>
      <c r="M32" s="23">
        <f>'PG&amp;E 2023 DR Allocations'!M32*'PG&amp;E 2023 DR Allocations w.DLF'!$P$6</f>
        <v>1.0546645979614255</v>
      </c>
      <c r="N32" s="23">
        <f>'PG&amp;E 2023 DR Allocations'!N32*'PG&amp;E 2023 DR Allocations w.DLF'!$P$6</f>
        <v>0</v>
      </c>
      <c r="O32" s="23">
        <f>'PG&amp;E 2023 DR Allocations'!O32*'PG&amp;E 2023 DR Allocations w.DLF'!$P$6</f>
        <v>0</v>
      </c>
    </row>
    <row r="33" spans="1:15" x14ac:dyDescent="0.25">
      <c r="A33" s="126"/>
      <c r="B33" s="82"/>
      <c r="C33" s="57" t="s">
        <v>17</v>
      </c>
      <c r="D33" s="23">
        <f>'PG&amp;E 2023 DR Allocations'!D33*'PG&amp;E 2023 DR Allocations w.DLF'!$P$6</f>
        <v>0</v>
      </c>
      <c r="E33" s="23">
        <f>'PG&amp;E 2023 DR Allocations'!E33*'PG&amp;E 2023 DR Allocations w.DLF'!$P$6</f>
        <v>0</v>
      </c>
      <c r="F33" s="23">
        <f>'PG&amp;E 2023 DR Allocations'!F33*'PG&amp;E 2023 DR Allocations w.DLF'!$P$6</f>
        <v>0</v>
      </c>
      <c r="G33" s="23">
        <f>'PG&amp;E 2023 DR Allocations'!G33*'PG&amp;E 2023 DR Allocations w.DLF'!$P$6</f>
        <v>0</v>
      </c>
      <c r="H33" s="23">
        <f>'PG&amp;E 2023 DR Allocations'!H33*'PG&amp;E 2023 DR Allocations w.DLF'!$P$6</f>
        <v>0</v>
      </c>
      <c r="I33" s="23">
        <f>'PG&amp;E 2023 DR Allocations'!I33*'PG&amp;E 2023 DR Allocations w.DLF'!$P$6</f>
        <v>3.3501327458496037</v>
      </c>
      <c r="J33" s="23">
        <f>'PG&amp;E 2023 DR Allocations'!J33*'PG&amp;E 2023 DR Allocations w.DLF'!$P$6</f>
        <v>5.3616528486328123</v>
      </c>
      <c r="K33" s="24">
        <f>'PG&amp;E 2023 DR Allocations'!K33*'PG&amp;E 2023 DR Allocations w.DLF'!$P$6</f>
        <v>5.3557998608398441</v>
      </c>
      <c r="L33" s="23">
        <f>'PG&amp;E 2023 DR Allocations'!L33*'PG&amp;E 2023 DR Allocations w.DLF'!$P$6</f>
        <v>3.3474561301269588</v>
      </c>
      <c r="M33" s="23">
        <f>'PG&amp;E 2023 DR Allocations'!M33*'PG&amp;E 2023 DR Allocations w.DLF'!$P$6</f>
        <v>3.3422606459960935</v>
      </c>
      <c r="N33" s="23">
        <f>'PG&amp;E 2023 DR Allocations'!N33*'PG&amp;E 2023 DR Allocations w.DLF'!$P$6</f>
        <v>0</v>
      </c>
      <c r="O33" s="23">
        <f>'PG&amp;E 2023 DR Allocations'!O33*'PG&amp;E 2023 DR Allocations w.DLF'!$P$6</f>
        <v>0</v>
      </c>
    </row>
    <row r="34" spans="1:15" x14ac:dyDescent="0.25">
      <c r="A34" s="127" t="s">
        <v>20</v>
      </c>
      <c r="B34" s="83" t="s">
        <v>8</v>
      </c>
      <c r="C34" s="67" t="s">
        <v>9</v>
      </c>
      <c r="D34" s="25">
        <f>'PG&amp;E 2023 DR Allocations'!D34*'PG&amp;E 2023 DR Allocations w.DLF'!$P$6</f>
        <v>0</v>
      </c>
      <c r="E34" s="25">
        <f>'PG&amp;E 2023 DR Allocations'!E34*'PG&amp;E 2023 DR Allocations w.DLF'!$P$6</f>
        <v>0</v>
      </c>
      <c r="F34" s="25">
        <f>'PG&amp;E 2023 DR Allocations'!F34*'PG&amp;E 2023 DR Allocations w.DLF'!$P$6</f>
        <v>0</v>
      </c>
      <c r="G34" s="25">
        <f>'PG&amp;E 2023 DR Allocations'!G34*'PG&amp;E 2023 DR Allocations w.DLF'!$P$6</f>
        <v>0</v>
      </c>
      <c r="H34" s="25">
        <f>'PG&amp;E 2023 DR Allocations'!H34*'PG&amp;E 2023 DR Allocations w.DLF'!$P$6</f>
        <v>1.2141239861249971</v>
      </c>
      <c r="I34" s="25">
        <f>'PG&amp;E 2023 DR Allocations'!I34*'PG&amp;E 2023 DR Allocations w.DLF'!$P$6</f>
        <v>3.4150710184574109</v>
      </c>
      <c r="J34" s="25">
        <f>'PG&amp;E 2023 DR Allocations'!J34*'PG&amp;E 2023 DR Allocations w.DLF'!$P$6</f>
        <v>4.0786482827663439</v>
      </c>
      <c r="K34" s="24">
        <f>'PG&amp;E 2023 DR Allocations'!K34*'PG&amp;E 2023 DR Allocations w.DLF'!$P$6</f>
        <v>3.6668127017021175</v>
      </c>
      <c r="L34" s="25">
        <f>'PG&amp;E 2023 DR Allocations'!L34*'PG&amp;E 2023 DR Allocations w.DLF'!$P$6</f>
        <v>3.2735993990898096</v>
      </c>
      <c r="M34" s="25">
        <f>'PG&amp;E 2023 DR Allocations'!M34*'PG&amp;E 2023 DR Allocations w.DLF'!$P$6</f>
        <v>0.73889900720119506</v>
      </c>
      <c r="N34" s="25">
        <f>'PG&amp;E 2023 DR Allocations'!N34*'PG&amp;E 2023 DR Allocations w.DLF'!$P$6</f>
        <v>0</v>
      </c>
      <c r="O34" s="25">
        <f>'PG&amp;E 2023 DR Allocations'!O34*'PG&amp;E 2023 DR Allocations w.DLF'!$P$6</f>
        <v>0</v>
      </c>
    </row>
    <row r="35" spans="1:15" x14ac:dyDescent="0.25">
      <c r="A35" s="128"/>
      <c r="B35" s="84"/>
      <c r="C35" s="67" t="s">
        <v>10</v>
      </c>
      <c r="D35" s="11">
        <f>'PG&amp;E 2023 DR Allocations'!D35*'PG&amp;E 2023 DR Allocations w.DLF'!$P$6</f>
        <v>0</v>
      </c>
      <c r="E35" s="11">
        <f>'PG&amp;E 2023 DR Allocations'!E35*'PG&amp;E 2023 DR Allocations w.DLF'!$P$6</f>
        <v>0</v>
      </c>
      <c r="F35" s="11">
        <f>'PG&amp;E 2023 DR Allocations'!F35*'PG&amp;E 2023 DR Allocations w.DLF'!$P$6</f>
        <v>0</v>
      </c>
      <c r="G35" s="11">
        <f>'PG&amp;E 2023 DR Allocations'!G35*'PG&amp;E 2023 DR Allocations w.DLF'!$P$6</f>
        <v>0</v>
      </c>
      <c r="H35" s="11">
        <f>'PG&amp;E 2023 DR Allocations'!H35*'PG&amp;E 2023 DR Allocations w.DLF'!$P$6</f>
        <v>0.57609628593921691</v>
      </c>
      <c r="I35" s="11">
        <f>'PG&amp;E 2023 DR Allocations'!I35*'PG&amp;E 2023 DR Allocations w.DLF'!$P$6</f>
        <v>2.4527142162323026</v>
      </c>
      <c r="J35" s="11">
        <f>'PG&amp;E 2023 DR Allocations'!J35*'PG&amp;E 2023 DR Allocations w.DLF'!$P$6</f>
        <v>2.8330084946155512</v>
      </c>
      <c r="K35" s="12">
        <f>'PG&amp;E 2023 DR Allocations'!K35*'PG&amp;E 2023 DR Allocations w.DLF'!$P$6</f>
        <v>2.0887101486921282</v>
      </c>
      <c r="L35" s="11">
        <f>'PG&amp;E 2023 DR Allocations'!L35*'PG&amp;E 2023 DR Allocations w.DLF'!$P$6</f>
        <v>1.3540778588056583</v>
      </c>
      <c r="M35" s="11">
        <f>'PG&amp;E 2023 DR Allocations'!M35*'PG&amp;E 2023 DR Allocations w.DLF'!$P$6</f>
        <v>4.7702833294868428E-2</v>
      </c>
      <c r="N35" s="11">
        <f>'PG&amp;E 2023 DR Allocations'!N35*'PG&amp;E 2023 DR Allocations w.DLF'!$P$6</f>
        <v>0</v>
      </c>
      <c r="O35" s="11">
        <f>'PG&amp;E 2023 DR Allocations'!O35*'PG&amp;E 2023 DR Allocations w.DLF'!$P$6</f>
        <v>0</v>
      </c>
    </row>
    <row r="36" spans="1:15" x14ac:dyDescent="0.25">
      <c r="A36" s="128"/>
      <c r="B36" s="84"/>
      <c r="C36" s="67" t="s">
        <v>11</v>
      </c>
      <c r="D36" s="11">
        <f>'PG&amp;E 2023 DR Allocations'!D36*'PG&amp;E 2023 DR Allocations w.DLF'!$P$6</f>
        <v>0</v>
      </c>
      <c r="E36" s="11">
        <f>'PG&amp;E 2023 DR Allocations'!E36*'PG&amp;E 2023 DR Allocations w.DLF'!$P$6</f>
        <v>0</v>
      </c>
      <c r="F36" s="11">
        <f>'PG&amp;E 2023 DR Allocations'!F36*'PG&amp;E 2023 DR Allocations w.DLF'!$P$6</f>
        <v>0</v>
      </c>
      <c r="G36" s="11">
        <f>'PG&amp;E 2023 DR Allocations'!G36*'PG&amp;E 2023 DR Allocations w.DLF'!$P$6</f>
        <v>0</v>
      </c>
      <c r="H36" s="11">
        <f>'PG&amp;E 2023 DR Allocations'!H36*'PG&amp;E 2023 DR Allocations w.DLF'!$P$6</f>
        <v>0</v>
      </c>
      <c r="I36" s="11">
        <f>'PG&amp;E 2023 DR Allocations'!I36*'PG&amp;E 2023 DR Allocations w.DLF'!$P$6</f>
        <v>0</v>
      </c>
      <c r="J36" s="11">
        <f>'PG&amp;E 2023 DR Allocations'!J36*'PG&amp;E 2023 DR Allocations w.DLF'!$P$6</f>
        <v>0</v>
      </c>
      <c r="K36" s="12">
        <f>'PG&amp;E 2023 DR Allocations'!K36*'PG&amp;E 2023 DR Allocations w.DLF'!$P$6</f>
        <v>0</v>
      </c>
      <c r="L36" s="11">
        <f>'PG&amp;E 2023 DR Allocations'!L36*'PG&amp;E 2023 DR Allocations w.DLF'!$P$6</f>
        <v>0</v>
      </c>
      <c r="M36" s="11">
        <f>'PG&amp;E 2023 DR Allocations'!M36*'PG&amp;E 2023 DR Allocations w.DLF'!$P$6</f>
        <v>0</v>
      </c>
      <c r="N36" s="11">
        <f>'PG&amp;E 2023 DR Allocations'!N36*'PG&amp;E 2023 DR Allocations w.DLF'!$P$6</f>
        <v>0</v>
      </c>
      <c r="O36" s="11">
        <f>'PG&amp;E 2023 DR Allocations'!O36*'PG&amp;E 2023 DR Allocations w.DLF'!$P$6</f>
        <v>0</v>
      </c>
    </row>
    <row r="37" spans="1:15" x14ac:dyDescent="0.25">
      <c r="A37" s="128"/>
      <c r="B37" s="84"/>
      <c r="C37" s="67" t="s">
        <v>12</v>
      </c>
      <c r="D37" s="11">
        <f>'PG&amp;E 2023 DR Allocations'!D37*'PG&amp;E 2023 DR Allocations w.DLF'!$P$6</f>
        <v>0</v>
      </c>
      <c r="E37" s="11">
        <f>'PG&amp;E 2023 DR Allocations'!E37*'PG&amp;E 2023 DR Allocations w.DLF'!$P$6</f>
        <v>0</v>
      </c>
      <c r="F37" s="11">
        <f>'PG&amp;E 2023 DR Allocations'!F37*'PG&amp;E 2023 DR Allocations w.DLF'!$P$6</f>
        <v>0</v>
      </c>
      <c r="G37" s="11">
        <f>'PG&amp;E 2023 DR Allocations'!G37*'PG&amp;E 2023 DR Allocations w.DLF'!$P$6</f>
        <v>0</v>
      </c>
      <c r="H37" s="11">
        <f>'PG&amp;E 2023 DR Allocations'!H37*'PG&amp;E 2023 DR Allocations w.DLF'!$P$6</f>
        <v>0.70130188739299759</v>
      </c>
      <c r="I37" s="11">
        <f>'PG&amp;E 2023 DR Allocations'!I37*'PG&amp;E 2023 DR Allocations w.DLF'!$P$6</f>
        <v>1.0850505237579349</v>
      </c>
      <c r="J37" s="11">
        <f>'PG&amp;E 2023 DR Allocations'!J37*'PG&amp;E 2023 DR Allocations w.DLF'!$P$6</f>
        <v>1.1022227957248698</v>
      </c>
      <c r="K37" s="12">
        <f>'PG&amp;E 2023 DR Allocations'!K37*'PG&amp;E 2023 DR Allocations w.DLF'!$P$6</f>
        <v>1.0050335217714306</v>
      </c>
      <c r="L37" s="11">
        <f>'PG&amp;E 2023 DR Allocations'!L37*'PG&amp;E 2023 DR Allocations w.DLF'!$P$6</f>
        <v>0.83462663590908004</v>
      </c>
      <c r="M37" s="11">
        <f>'PG&amp;E 2023 DR Allocations'!M37*'PG&amp;E 2023 DR Allocations w.DLF'!$P$6</f>
        <v>0.43538353991508488</v>
      </c>
      <c r="N37" s="11">
        <f>'PG&amp;E 2023 DR Allocations'!N37*'PG&amp;E 2023 DR Allocations w.DLF'!$P$6</f>
        <v>0</v>
      </c>
      <c r="O37" s="11">
        <f>'PG&amp;E 2023 DR Allocations'!O37*'PG&amp;E 2023 DR Allocations w.DLF'!$P$6</f>
        <v>0</v>
      </c>
    </row>
    <row r="38" spans="1:15" x14ac:dyDescent="0.25">
      <c r="A38" s="128"/>
      <c r="B38" s="84"/>
      <c r="C38" s="67" t="s">
        <v>13</v>
      </c>
      <c r="D38" s="11">
        <f>'PG&amp;E 2023 DR Allocations'!D38*'PG&amp;E 2023 DR Allocations w.DLF'!$P$6</f>
        <v>0</v>
      </c>
      <c r="E38" s="11">
        <f>'PG&amp;E 2023 DR Allocations'!E38*'PG&amp;E 2023 DR Allocations w.DLF'!$P$6</f>
        <v>0</v>
      </c>
      <c r="F38" s="11">
        <f>'PG&amp;E 2023 DR Allocations'!F38*'PG&amp;E 2023 DR Allocations w.DLF'!$P$6</f>
        <v>0</v>
      </c>
      <c r="G38" s="11">
        <f>'PG&amp;E 2023 DR Allocations'!G38*'PG&amp;E 2023 DR Allocations w.DLF'!$P$6</f>
        <v>0</v>
      </c>
      <c r="H38" s="11">
        <f>'PG&amp;E 2023 DR Allocations'!H38*'PG&amp;E 2023 DR Allocations w.DLF'!$P$6</f>
        <v>0.14464478358626345</v>
      </c>
      <c r="I38" s="11">
        <f>'PG&amp;E 2023 DR Allocations'!I38*'PG&amp;E 2023 DR Allocations w.DLF'!$P$6</f>
        <v>0.45828652834892319</v>
      </c>
      <c r="J38" s="11">
        <f>'PG&amp;E 2023 DR Allocations'!J38*'PG&amp;E 2023 DR Allocations w.DLF'!$P$6</f>
        <v>0.49315586268901773</v>
      </c>
      <c r="K38" s="12">
        <f>'PG&amp;E 2023 DR Allocations'!K38*'PG&amp;E 2023 DR Allocations w.DLF'!$P$6</f>
        <v>0.38357830506563206</v>
      </c>
      <c r="L38" s="11">
        <f>'PG&amp;E 2023 DR Allocations'!L38*'PG&amp;E 2023 DR Allocations w.DLF'!$P$6</f>
        <v>0.30608289286494267</v>
      </c>
      <c r="M38" s="11">
        <f>'PG&amp;E 2023 DR Allocations'!M38*'PG&amp;E 2023 DR Allocations w.DLF'!$P$6</f>
        <v>8.9385092675685854E-2</v>
      </c>
      <c r="N38" s="11">
        <f>'PG&amp;E 2023 DR Allocations'!N38*'PG&amp;E 2023 DR Allocations w.DLF'!$P$6</f>
        <v>0</v>
      </c>
      <c r="O38" s="11">
        <f>'PG&amp;E 2023 DR Allocations'!O38*'PG&amp;E 2023 DR Allocations w.DLF'!$P$6</f>
        <v>0</v>
      </c>
    </row>
    <row r="39" spans="1:15" x14ac:dyDescent="0.25">
      <c r="A39" s="128"/>
      <c r="B39" s="84"/>
      <c r="C39" s="67" t="s">
        <v>14</v>
      </c>
      <c r="D39" s="11">
        <f>'PG&amp;E 2023 DR Allocations'!D39*'PG&amp;E 2023 DR Allocations w.DLF'!$P$6</f>
        <v>0</v>
      </c>
      <c r="E39" s="11">
        <f>'PG&amp;E 2023 DR Allocations'!E39*'PG&amp;E 2023 DR Allocations w.DLF'!$P$6</f>
        <v>0</v>
      </c>
      <c r="F39" s="11">
        <f>'PG&amp;E 2023 DR Allocations'!F39*'PG&amp;E 2023 DR Allocations w.DLF'!$P$6</f>
        <v>0</v>
      </c>
      <c r="G39" s="11">
        <f>'PG&amp;E 2023 DR Allocations'!G39*'PG&amp;E 2023 DR Allocations w.DLF'!$P$6</f>
        <v>0</v>
      </c>
      <c r="H39" s="11">
        <f>'PG&amp;E 2023 DR Allocations'!H39*'PG&amp;E 2023 DR Allocations w.DLF'!$P$6</f>
        <v>0.71484868544340097</v>
      </c>
      <c r="I39" s="11">
        <f>'PG&amp;E 2023 DR Allocations'!I39*'PG&amp;E 2023 DR Allocations w.DLF'!$P$6</f>
        <v>2.2926600732803331</v>
      </c>
      <c r="J39" s="11">
        <f>'PG&amp;E 2023 DR Allocations'!J39*'PG&amp;E 2023 DR Allocations w.DLF'!$P$6</f>
        <v>2.5674182555675555</v>
      </c>
      <c r="K39" s="12">
        <f>'PG&amp;E 2023 DR Allocations'!K39*'PG&amp;E 2023 DR Allocations w.DLF'!$P$6</f>
        <v>2.1341652626991281</v>
      </c>
      <c r="L39" s="11">
        <f>'PG&amp;E 2023 DR Allocations'!L39*'PG&amp;E 2023 DR Allocations w.DLF'!$P$6</f>
        <v>1.3538002285957313</v>
      </c>
      <c r="M39" s="11">
        <f>'PG&amp;E 2023 DR Allocations'!M39*'PG&amp;E 2023 DR Allocations w.DLF'!$P$6</f>
        <v>0.10819632934778933</v>
      </c>
      <c r="N39" s="11">
        <f>'PG&amp;E 2023 DR Allocations'!N39*'PG&amp;E 2023 DR Allocations w.DLF'!$P$6</f>
        <v>0</v>
      </c>
      <c r="O39" s="11">
        <f>'PG&amp;E 2023 DR Allocations'!O39*'PG&amp;E 2023 DR Allocations w.DLF'!$P$6</f>
        <v>0</v>
      </c>
    </row>
    <row r="40" spans="1:15" x14ac:dyDescent="0.25">
      <c r="A40" s="128"/>
      <c r="B40" s="84"/>
      <c r="C40" s="67" t="s">
        <v>15</v>
      </c>
      <c r="D40" s="11">
        <f>'PG&amp;E 2023 DR Allocations'!D40*'PG&amp;E 2023 DR Allocations w.DLF'!$P$6</f>
        <v>0</v>
      </c>
      <c r="E40" s="11">
        <f>'PG&amp;E 2023 DR Allocations'!E40*'PG&amp;E 2023 DR Allocations w.DLF'!$P$6</f>
        <v>0</v>
      </c>
      <c r="F40" s="11">
        <f>'PG&amp;E 2023 DR Allocations'!F40*'PG&amp;E 2023 DR Allocations w.DLF'!$P$6</f>
        <v>0</v>
      </c>
      <c r="G40" s="11">
        <f>'PG&amp;E 2023 DR Allocations'!G40*'PG&amp;E 2023 DR Allocations w.DLF'!$P$6</f>
        <v>0</v>
      </c>
      <c r="H40" s="11">
        <f>'PG&amp;E 2023 DR Allocations'!H40*'PG&amp;E 2023 DR Allocations w.DLF'!$P$6</f>
        <v>2.3339475955963089</v>
      </c>
      <c r="I40" s="11">
        <f>'PG&amp;E 2023 DR Allocations'!I40*'PG&amp;E 2023 DR Allocations w.DLF'!$P$6</f>
        <v>2.5100619204044325</v>
      </c>
      <c r="J40" s="11">
        <f>'PG&amp;E 2023 DR Allocations'!J40*'PG&amp;E 2023 DR Allocations w.DLF'!$P$6</f>
        <v>3.0201882729530345</v>
      </c>
      <c r="K40" s="12">
        <f>'PG&amp;E 2023 DR Allocations'!K40*'PG&amp;E 2023 DR Allocations w.DLF'!$P$6</f>
        <v>2.6420459883213034</v>
      </c>
      <c r="L40" s="11">
        <f>'PG&amp;E 2023 DR Allocations'!L40*'PG&amp;E 2023 DR Allocations w.DLF'!$P$6</f>
        <v>2.6003209009170516</v>
      </c>
      <c r="M40" s="11">
        <f>'PG&amp;E 2023 DR Allocations'!M40*'PG&amp;E 2023 DR Allocations w.DLF'!$P$6</f>
        <v>1.5480378036498981</v>
      </c>
      <c r="N40" s="11">
        <f>'PG&amp;E 2023 DR Allocations'!N40*'PG&amp;E 2023 DR Allocations w.DLF'!$P$6</f>
        <v>0</v>
      </c>
      <c r="O40" s="11">
        <f>'PG&amp;E 2023 DR Allocations'!O40*'PG&amp;E 2023 DR Allocations w.DLF'!$P$6</f>
        <v>0</v>
      </c>
    </row>
    <row r="41" spans="1:15" x14ac:dyDescent="0.25">
      <c r="A41" s="128"/>
      <c r="B41" s="84"/>
      <c r="C41" s="67" t="s">
        <v>16</v>
      </c>
      <c r="D41" s="11">
        <f>'PG&amp;E 2023 DR Allocations'!D41*'PG&amp;E 2023 DR Allocations w.DLF'!$P$6</f>
        <v>0</v>
      </c>
      <c r="E41" s="11">
        <f>'PG&amp;E 2023 DR Allocations'!E41*'PG&amp;E 2023 DR Allocations w.DLF'!$P$6</f>
        <v>0</v>
      </c>
      <c r="F41" s="11">
        <f>'PG&amp;E 2023 DR Allocations'!F41*'PG&amp;E 2023 DR Allocations w.DLF'!$P$6</f>
        <v>0</v>
      </c>
      <c r="G41" s="11">
        <f>'PG&amp;E 2023 DR Allocations'!G41*'PG&amp;E 2023 DR Allocations w.DLF'!$P$6</f>
        <v>0</v>
      </c>
      <c r="H41" s="11">
        <f>'PG&amp;E 2023 DR Allocations'!H41*'PG&amp;E 2023 DR Allocations w.DLF'!$P$6</f>
        <v>1.4169530588388388</v>
      </c>
      <c r="I41" s="11">
        <f>'PG&amp;E 2023 DR Allocations'!I41*'PG&amp;E 2023 DR Allocations w.DLF'!$P$6</f>
        <v>2.710832109451291</v>
      </c>
      <c r="J41" s="11">
        <f>'PG&amp;E 2023 DR Allocations'!J41*'PG&amp;E 2023 DR Allocations w.DLF'!$P$6</f>
        <v>3.1787788090705842</v>
      </c>
      <c r="K41" s="12">
        <f>'PG&amp;E 2023 DR Allocations'!K41*'PG&amp;E 2023 DR Allocations w.DLF'!$P$6</f>
        <v>2.5789866604805027</v>
      </c>
      <c r="L41" s="11">
        <f>'PG&amp;E 2023 DR Allocations'!L41*'PG&amp;E 2023 DR Allocations w.DLF'!$P$6</f>
        <v>1.9853490623235706</v>
      </c>
      <c r="M41" s="11">
        <f>'PG&amp;E 2023 DR Allocations'!M41*'PG&amp;E 2023 DR Allocations w.DLF'!$P$6</f>
        <v>0.44541415724158273</v>
      </c>
      <c r="N41" s="11">
        <f>'PG&amp;E 2023 DR Allocations'!N41*'PG&amp;E 2023 DR Allocations w.DLF'!$P$6</f>
        <v>0</v>
      </c>
      <c r="O41" s="11">
        <f>'PG&amp;E 2023 DR Allocations'!O41*'PG&amp;E 2023 DR Allocations w.DLF'!$P$6</f>
        <v>0</v>
      </c>
    </row>
    <row r="42" spans="1:15" x14ac:dyDescent="0.25">
      <c r="A42" s="129"/>
      <c r="B42" s="85"/>
      <c r="C42" s="67" t="s">
        <v>17</v>
      </c>
      <c r="D42" s="13">
        <f>'PG&amp;E 2023 DR Allocations'!D42*'PG&amp;E 2023 DR Allocations w.DLF'!$P$6</f>
        <v>0</v>
      </c>
      <c r="E42" s="13">
        <f>'PG&amp;E 2023 DR Allocations'!E42*'PG&amp;E 2023 DR Allocations w.DLF'!$P$6</f>
        <v>0</v>
      </c>
      <c r="F42" s="13">
        <f>'PG&amp;E 2023 DR Allocations'!F42*'PG&amp;E 2023 DR Allocations w.DLF'!$P$6</f>
        <v>0</v>
      </c>
      <c r="G42" s="13">
        <f>'PG&amp;E 2023 DR Allocations'!G42*'PG&amp;E 2023 DR Allocations w.DLF'!$P$6</f>
        <v>0</v>
      </c>
      <c r="H42" s="13">
        <f>'PG&amp;E 2023 DR Allocations'!H42*'PG&amp;E 2023 DR Allocations w.DLF'!$P$6</f>
        <v>7.101916250228884</v>
      </c>
      <c r="I42" s="13">
        <f>'PG&amp;E 2023 DR Allocations'!I42*'PG&amp;E 2023 DR Allocations w.DLF'!$P$6</f>
        <v>14.924676128387455</v>
      </c>
      <c r="J42" s="13">
        <f>'PG&amp;E 2023 DR Allocations'!J42*'PG&amp;E 2023 DR Allocations w.DLF'!$P$6</f>
        <v>17.273420904159533</v>
      </c>
      <c r="K42" s="14">
        <f>'PG&amp;E 2023 DR Allocations'!K42*'PG&amp;E 2023 DR Allocations w.DLF'!$P$6</f>
        <v>14.499332523345903</v>
      </c>
      <c r="L42" s="13">
        <f>'PG&amp;E 2023 DR Allocations'!L42*'PG&amp;E 2023 DR Allocations w.DLF'!$P$6</f>
        <v>11.707856618881227</v>
      </c>
      <c r="M42" s="13">
        <f>'PG&amp;E 2023 DR Allocations'!M42*'PG&amp;E 2023 DR Allocations w.DLF'!$P$6</f>
        <v>3.4130186734199506</v>
      </c>
      <c r="N42" s="13">
        <f>'PG&amp;E 2023 DR Allocations'!N42*'PG&amp;E 2023 DR Allocations w.DLF'!$P$6</f>
        <v>0</v>
      </c>
      <c r="O42" s="13">
        <f>'PG&amp;E 2023 DR Allocations'!O42*'PG&amp;E 2023 DR Allocations w.DLF'!$P$6</f>
        <v>0</v>
      </c>
    </row>
    <row r="43" spans="1:15" x14ac:dyDescent="0.25">
      <c r="A43" s="115" t="s">
        <v>35</v>
      </c>
      <c r="B43" s="104"/>
      <c r="C43" s="68" t="s">
        <v>9</v>
      </c>
      <c r="D43" s="30">
        <f>SUM(D7,D16,D25,D34)</f>
        <v>6.7053576485862294</v>
      </c>
      <c r="E43" s="30">
        <f t="shared" ref="E43:O43" si="0">SUM(E7,E16,E25,E34)</f>
        <v>5.9022914665187214</v>
      </c>
      <c r="F43" s="30">
        <f t="shared" si="0"/>
        <v>6.4054031172318862</v>
      </c>
      <c r="G43" s="30">
        <f t="shared" si="0"/>
        <v>7.5911041044646366</v>
      </c>
      <c r="H43" s="30">
        <f t="shared" si="0"/>
        <v>14.141649864058859</v>
      </c>
      <c r="I43" s="30">
        <f t="shared" si="0"/>
        <v>20.073396479438163</v>
      </c>
      <c r="J43" s="30">
        <f t="shared" si="0"/>
        <v>25.07610774248009</v>
      </c>
      <c r="K43" s="31">
        <f t="shared" si="0"/>
        <v>24.985759756492865</v>
      </c>
      <c r="L43" s="30">
        <f t="shared" si="0"/>
        <v>22.365016792786609</v>
      </c>
      <c r="M43" s="30">
        <f t="shared" si="0"/>
        <v>16.676739195333631</v>
      </c>
      <c r="N43" s="30">
        <f t="shared" si="0"/>
        <v>6.9076077766231343</v>
      </c>
      <c r="O43" s="30">
        <f t="shared" si="0"/>
        <v>6.8361911921491432</v>
      </c>
    </row>
    <row r="44" spans="1:15" x14ac:dyDescent="0.25">
      <c r="A44" s="105"/>
      <c r="B44" s="106"/>
      <c r="C44" s="69" t="s">
        <v>10</v>
      </c>
      <c r="D44" s="30">
        <f t="shared" ref="D44:O44" si="1">SUM(D8,D17,D26,D35)</f>
        <v>7.0482130793512301</v>
      </c>
      <c r="E44" s="30">
        <f t="shared" si="1"/>
        <v>5.9720577321329742</v>
      </c>
      <c r="F44" s="30">
        <f t="shared" si="1"/>
        <v>6.2909489942430179</v>
      </c>
      <c r="G44" s="30">
        <f t="shared" si="1"/>
        <v>8.5574889692051013</v>
      </c>
      <c r="H44" s="30">
        <f t="shared" si="1"/>
        <v>15.623926325926194</v>
      </c>
      <c r="I44" s="30">
        <f t="shared" si="1"/>
        <v>21.259072028677636</v>
      </c>
      <c r="J44" s="30">
        <f t="shared" si="1"/>
        <v>22.842419266838373</v>
      </c>
      <c r="K44" s="31">
        <f t="shared" si="1"/>
        <v>22.413908296229778</v>
      </c>
      <c r="L44" s="30">
        <f t="shared" si="1"/>
        <v>21.265564517620703</v>
      </c>
      <c r="M44" s="30">
        <f t="shared" si="1"/>
        <v>17.634555834006722</v>
      </c>
      <c r="N44" s="30">
        <f t="shared" si="1"/>
        <v>6.5579881783338188</v>
      </c>
      <c r="O44" s="30">
        <f t="shared" si="1"/>
        <v>5.9968106201820044</v>
      </c>
    </row>
    <row r="45" spans="1:15" x14ac:dyDescent="0.25">
      <c r="A45" s="105"/>
      <c r="B45" s="106"/>
      <c r="C45" s="69" t="s">
        <v>11</v>
      </c>
      <c r="D45" s="30">
        <f t="shared" ref="D45:O45" si="2">SUM(D9,D18,D27,D36)</f>
        <v>0.28008979388475458</v>
      </c>
      <c r="E45" s="30">
        <f t="shared" si="2"/>
        <v>0.28514347122609568</v>
      </c>
      <c r="F45" s="30">
        <f t="shared" si="2"/>
        <v>0.27940078252851996</v>
      </c>
      <c r="G45" s="30">
        <f t="shared" si="2"/>
        <v>0.25133547088503888</v>
      </c>
      <c r="H45" s="30">
        <f t="shared" si="2"/>
        <v>0.25616948623657265</v>
      </c>
      <c r="I45" s="30">
        <f t="shared" si="2"/>
        <v>0.24640609289109736</v>
      </c>
      <c r="J45" s="30">
        <f t="shared" si="2"/>
        <v>2.1969917653734683</v>
      </c>
      <c r="K45" s="31">
        <f t="shared" si="2"/>
        <v>2.342616776621103</v>
      </c>
      <c r="L45" s="30">
        <f t="shared" si="2"/>
        <v>2.1946599135394096</v>
      </c>
      <c r="M45" s="30">
        <f t="shared" si="2"/>
        <v>1.0231802311817404</v>
      </c>
      <c r="N45" s="30">
        <f t="shared" si="2"/>
        <v>0.25736062183976122</v>
      </c>
      <c r="O45" s="30">
        <f t="shared" si="2"/>
        <v>0.22440498416721869</v>
      </c>
    </row>
    <row r="46" spans="1:15" x14ac:dyDescent="0.25">
      <c r="A46" s="105"/>
      <c r="B46" s="106"/>
      <c r="C46" s="69" t="s">
        <v>12</v>
      </c>
      <c r="D46" s="30">
        <f t="shared" ref="D46:O46" si="3">SUM(D10,D19,D28,D37)</f>
        <v>40.983314855952052</v>
      </c>
      <c r="E46" s="30">
        <f t="shared" si="3"/>
        <v>42.052049603001876</v>
      </c>
      <c r="F46" s="30">
        <f t="shared" si="3"/>
        <v>44.317993612215304</v>
      </c>
      <c r="G46" s="30">
        <f t="shared" si="3"/>
        <v>46.716344116399455</v>
      </c>
      <c r="H46" s="30">
        <f t="shared" si="3"/>
        <v>53.434824325596708</v>
      </c>
      <c r="I46" s="30">
        <f t="shared" si="3"/>
        <v>56.333675422202937</v>
      </c>
      <c r="J46" s="30">
        <f t="shared" si="3"/>
        <v>57.727151091253006</v>
      </c>
      <c r="K46" s="31">
        <f t="shared" si="3"/>
        <v>58.37541895522758</v>
      </c>
      <c r="L46" s="30">
        <f t="shared" si="3"/>
        <v>56.341419110277926</v>
      </c>
      <c r="M46" s="30">
        <f t="shared" si="3"/>
        <v>52.494800247731959</v>
      </c>
      <c r="N46" s="30">
        <f t="shared" si="3"/>
        <v>45.108702346833496</v>
      </c>
      <c r="O46" s="30">
        <f t="shared" si="3"/>
        <v>42.84932517871691</v>
      </c>
    </row>
    <row r="47" spans="1:15" x14ac:dyDescent="0.25">
      <c r="A47" s="105"/>
      <c r="B47" s="106"/>
      <c r="C47" s="69" t="s">
        <v>13</v>
      </c>
      <c r="D47" s="30">
        <f t="shared" ref="D47:O47" si="4">SUM(D11,D20,D29,D38)</f>
        <v>3.0334530633167356</v>
      </c>
      <c r="E47" s="30">
        <f t="shared" si="4"/>
        <v>3.077803905030529</v>
      </c>
      <c r="F47" s="30">
        <f t="shared" si="4"/>
        <v>3.1922376153530587</v>
      </c>
      <c r="G47" s="30">
        <f t="shared" si="4"/>
        <v>3.0588194839179059</v>
      </c>
      <c r="H47" s="30">
        <f t="shared" si="4"/>
        <v>4.333673128613527</v>
      </c>
      <c r="I47" s="30">
        <f t="shared" si="4"/>
        <v>5.7420169961937493</v>
      </c>
      <c r="J47" s="30">
        <f t="shared" si="4"/>
        <v>6.1544078040631272</v>
      </c>
      <c r="K47" s="31">
        <f t="shared" si="4"/>
        <v>6.5360474793059469</v>
      </c>
      <c r="L47" s="30">
        <f t="shared" si="4"/>
        <v>6.3408381108381242</v>
      </c>
      <c r="M47" s="30">
        <f t="shared" si="4"/>
        <v>6.2324455279434066</v>
      </c>
      <c r="N47" s="30">
        <f t="shared" si="4"/>
        <v>2.5602369509330436</v>
      </c>
      <c r="O47" s="30">
        <f t="shared" si="4"/>
        <v>3.06692821903001</v>
      </c>
    </row>
    <row r="48" spans="1:15" x14ac:dyDescent="0.25">
      <c r="A48" s="105"/>
      <c r="B48" s="106"/>
      <c r="C48" s="69" t="s">
        <v>14</v>
      </c>
      <c r="D48" s="30">
        <f t="shared" ref="D48:O48" si="5">SUM(D12,D21,D30,D39)</f>
        <v>4.8765738457109782</v>
      </c>
      <c r="E48" s="30">
        <f t="shared" si="5"/>
        <v>5.198386305050736</v>
      </c>
      <c r="F48" s="30">
        <f t="shared" si="5"/>
        <v>5.5220270117953367</v>
      </c>
      <c r="G48" s="30">
        <f t="shared" si="5"/>
        <v>4.5042418927166583</v>
      </c>
      <c r="H48" s="30">
        <f t="shared" si="5"/>
        <v>6.6618003864095714</v>
      </c>
      <c r="I48" s="30">
        <f t="shared" si="5"/>
        <v>9.1050448527408196</v>
      </c>
      <c r="J48" s="30">
        <f t="shared" si="5"/>
        <v>9.661209302263142</v>
      </c>
      <c r="K48" s="31">
        <f t="shared" si="5"/>
        <v>9.5892497249319888</v>
      </c>
      <c r="L48" s="30">
        <f t="shared" si="5"/>
        <v>8.3261341658243104</v>
      </c>
      <c r="M48" s="30">
        <f t="shared" si="5"/>
        <v>7.6238757511687743</v>
      </c>
      <c r="N48" s="30">
        <f t="shared" si="5"/>
        <v>4.9774196175390859</v>
      </c>
      <c r="O48" s="30">
        <f t="shared" si="5"/>
        <v>4.3786934876717618</v>
      </c>
    </row>
    <row r="49" spans="1:15" x14ac:dyDescent="0.25">
      <c r="A49" s="105"/>
      <c r="B49" s="106"/>
      <c r="C49" s="69" t="s">
        <v>15</v>
      </c>
      <c r="D49" s="30">
        <f t="shared" ref="D49:O49" si="6">SUM(D13,D22,D31,D40)</f>
        <v>3.8766348624028248</v>
      </c>
      <c r="E49" s="30">
        <f t="shared" si="6"/>
        <v>3.4925316296197471</v>
      </c>
      <c r="F49" s="30">
        <f t="shared" si="6"/>
        <v>3.5698534981128751</v>
      </c>
      <c r="G49" s="30">
        <f t="shared" si="6"/>
        <v>3.2865848245320888</v>
      </c>
      <c r="H49" s="30">
        <f t="shared" si="6"/>
        <v>7.2048781843883898</v>
      </c>
      <c r="I49" s="30">
        <f t="shared" si="6"/>
        <v>8.6171785346815213</v>
      </c>
      <c r="J49" s="30">
        <f t="shared" si="6"/>
        <v>9.6130419759441672</v>
      </c>
      <c r="K49" s="31">
        <f t="shared" si="6"/>
        <v>11.046163989732849</v>
      </c>
      <c r="L49" s="30">
        <f t="shared" si="6"/>
        <v>11.12446071390462</v>
      </c>
      <c r="M49" s="30">
        <f t="shared" si="6"/>
        <v>8.0555712950287734</v>
      </c>
      <c r="N49" s="30">
        <f t="shared" si="6"/>
        <v>3.4648178373330736</v>
      </c>
      <c r="O49" s="30">
        <f t="shared" si="6"/>
        <v>3.409337794426083</v>
      </c>
    </row>
    <row r="50" spans="1:15" x14ac:dyDescent="0.25">
      <c r="A50" s="105"/>
      <c r="B50" s="106"/>
      <c r="C50" s="69" t="s">
        <v>16</v>
      </c>
      <c r="D50" s="30">
        <f>SUM(D14,D23,D32,D41)</f>
        <v>102.80378957827099</v>
      </c>
      <c r="E50" s="30">
        <f t="shared" ref="E50:O50" si="7">SUM(E14,E23,E32,E41)</f>
        <v>106.44101654506449</v>
      </c>
      <c r="F50" s="30">
        <f t="shared" si="7"/>
        <v>111.33308499711143</v>
      </c>
      <c r="G50" s="30">
        <f t="shared" si="7"/>
        <v>124.40839327701353</v>
      </c>
      <c r="H50" s="30">
        <f t="shared" si="7"/>
        <v>137.27658488992512</v>
      </c>
      <c r="I50" s="30">
        <f t="shared" si="7"/>
        <v>147.91004933709493</v>
      </c>
      <c r="J50" s="30">
        <f t="shared" si="7"/>
        <v>144.2373484348123</v>
      </c>
      <c r="K50" s="31">
        <f t="shared" si="7"/>
        <v>144.36039917669768</v>
      </c>
      <c r="L50" s="30">
        <f t="shared" si="7"/>
        <v>147.54888772213485</v>
      </c>
      <c r="M50" s="30">
        <f t="shared" si="7"/>
        <v>140.45664920183734</v>
      </c>
      <c r="N50" s="30">
        <f t="shared" si="7"/>
        <v>121.18863990124565</v>
      </c>
      <c r="O50" s="30">
        <f t="shared" si="7"/>
        <v>110.01569561390731</v>
      </c>
    </row>
    <row r="51" spans="1:15" ht="31.5" customHeight="1" x14ac:dyDescent="0.25">
      <c r="A51" s="107"/>
      <c r="B51" s="108"/>
      <c r="C51" s="59" t="s">
        <v>17</v>
      </c>
      <c r="D51" s="26">
        <f>SUM(D15,D24,D33,D42)</f>
        <v>169.60742672747637</v>
      </c>
      <c r="E51" s="26">
        <f t="shared" ref="E51:O51" si="8">SUM(E15,E24,E33,E42)</f>
        <v>172.42128065764535</v>
      </c>
      <c r="F51" s="26">
        <f t="shared" si="8"/>
        <v>180.91094962859063</v>
      </c>
      <c r="G51" s="26">
        <f t="shared" si="8"/>
        <v>198.37431213913422</v>
      </c>
      <c r="H51" s="26">
        <f t="shared" si="8"/>
        <v>238.9335058889057</v>
      </c>
      <c r="I51" s="26">
        <f t="shared" si="8"/>
        <v>269.28683968324185</v>
      </c>
      <c r="J51" s="26">
        <f t="shared" si="8"/>
        <v>277.50867778162302</v>
      </c>
      <c r="K51" s="27">
        <f t="shared" si="8"/>
        <v>279.64956328638635</v>
      </c>
      <c r="L51" s="26">
        <f t="shared" si="8"/>
        <v>275.50698088816864</v>
      </c>
      <c r="M51" s="26">
        <f t="shared" si="8"/>
        <v>250.19781699345964</v>
      </c>
      <c r="N51" s="26">
        <f t="shared" si="8"/>
        <v>191.02277323068031</v>
      </c>
      <c r="O51" s="26">
        <f t="shared" si="8"/>
        <v>176.7773870902509</v>
      </c>
    </row>
    <row r="52" spans="1:15" x14ac:dyDescent="0.25">
      <c r="A52" s="60"/>
      <c r="B52" s="60"/>
      <c r="C52" s="6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31.5" x14ac:dyDescent="0.25">
      <c r="A53" s="61" t="s">
        <v>22</v>
      </c>
      <c r="B53" s="63"/>
      <c r="C53" s="63"/>
      <c r="D53" s="42">
        <v>44927</v>
      </c>
      <c r="E53" s="42">
        <v>44958</v>
      </c>
      <c r="F53" s="42">
        <v>44986</v>
      </c>
      <c r="G53" s="42">
        <v>45017</v>
      </c>
      <c r="H53" s="42">
        <v>45047</v>
      </c>
      <c r="I53" s="42">
        <v>45078</v>
      </c>
      <c r="J53" s="43">
        <v>45108</v>
      </c>
      <c r="K53" s="44">
        <v>45139</v>
      </c>
      <c r="L53" s="42">
        <v>45170</v>
      </c>
      <c r="M53" s="42">
        <v>45200</v>
      </c>
      <c r="N53" s="42">
        <v>45231</v>
      </c>
      <c r="O53" s="42">
        <v>45261</v>
      </c>
    </row>
    <row r="54" spans="1:15" x14ac:dyDescent="0.25">
      <c r="A54" s="112" t="s">
        <v>23</v>
      </c>
      <c r="B54" s="109" t="s">
        <v>24</v>
      </c>
      <c r="C54" s="57" t="s">
        <v>9</v>
      </c>
      <c r="D54" s="23">
        <f>'PG&amp;E 2023 DR Allocations'!D54*'PG&amp;E 2023 DR Allocations w.DLF'!$P$6</f>
        <v>0.19016250497102721</v>
      </c>
      <c r="E54" s="23">
        <f>'PG&amp;E 2023 DR Allocations'!E54*'PG&amp;E 2023 DR Allocations w.DLF'!$P$6</f>
        <v>0.18970313355326696</v>
      </c>
      <c r="F54" s="23">
        <f>'PG&amp;E 2023 DR Allocations'!F54*'PG&amp;E 2023 DR Allocations w.DLF'!$P$6</f>
        <v>0.18924374578893194</v>
      </c>
      <c r="G54" s="23">
        <f>'PG&amp;E 2023 DR Allocations'!G54*'PG&amp;E 2023 DR Allocations w.DLF'!$P$6</f>
        <v>0.38950207456946317</v>
      </c>
      <c r="H54" s="23">
        <f>'PG&amp;E 2023 DR Allocations'!H54*'PG&amp;E 2023 DR Allocations w.DLF'!$P$6</f>
        <v>0.47984337642788905</v>
      </c>
      <c r="I54" s="23">
        <f>'PG&amp;E 2023 DR Allocations'!I54*'PG&amp;E 2023 DR Allocations w.DLF'!$P$6</f>
        <v>0.59610802316665645</v>
      </c>
      <c r="J54" s="23">
        <f>'PG&amp;E 2023 DR Allocations'!J54*'PG&amp;E 2023 DR Allocations w.DLF'!$P$6</f>
        <v>0.59484842157363904</v>
      </c>
      <c r="K54" s="24">
        <f>'PG&amp;E 2023 DR Allocations'!K54*'PG&amp;E 2023 DR Allocations w.DLF'!$P$6</f>
        <v>0.552450770735741</v>
      </c>
      <c r="L54" s="23">
        <f>'PG&amp;E 2023 DR Allocations'!L54*'PG&amp;E 2023 DR Allocations w.DLF'!$P$6</f>
        <v>0.6387801002860074</v>
      </c>
      <c r="M54" s="23">
        <f>'PG&amp;E 2023 DR Allocations'!M54*'PG&amp;E 2023 DR Allocations w.DLF'!$P$6</f>
        <v>0.42585551434755348</v>
      </c>
      <c r="N54" s="23">
        <f>'PG&amp;E 2023 DR Allocations'!N54*'PG&amp;E 2023 DR Allocations w.DLF'!$P$6</f>
        <v>0.3712114354074002</v>
      </c>
      <c r="O54" s="23">
        <f>'PG&amp;E 2023 DR Allocations'!O54*'PG&amp;E 2023 DR Allocations w.DLF'!$P$6</f>
        <v>0.37031734320521331</v>
      </c>
    </row>
    <row r="55" spans="1:15" x14ac:dyDescent="0.25">
      <c r="A55" s="113"/>
      <c r="B55" s="110"/>
      <c r="C55" s="57" t="s">
        <v>10</v>
      </c>
      <c r="D55" s="21">
        <f>'PG&amp;E 2023 DR Allocations'!D55*'PG&amp;E 2023 DR Allocations w.DLF'!$P$6</f>
        <v>0.25825739488005645</v>
      </c>
      <c r="E55" s="21">
        <f>'PG&amp;E 2023 DR Allocations'!E55*'PG&amp;E 2023 DR Allocations w.DLF'!$P$6</f>
        <v>0.25763892225921187</v>
      </c>
      <c r="F55" s="21">
        <f>'PG&amp;E 2023 DR Allocations'!F55*'PG&amp;E 2023 DR Allocations w.DLF'!$P$6</f>
        <v>0.25704320406913722</v>
      </c>
      <c r="G55" s="21">
        <f>'PG&amp;E 2023 DR Allocations'!G55*'PG&amp;E 2023 DR Allocations w.DLF'!$P$6</f>
        <v>0.7422318120598792</v>
      </c>
      <c r="H55" s="21">
        <f>'PG&amp;E 2023 DR Allocations'!H55*'PG&amp;E 2023 DR Allocations w.DLF'!$P$6</f>
        <v>0.90389236551523233</v>
      </c>
      <c r="I55" s="21">
        <f>'PG&amp;E 2023 DR Allocations'!I55*'PG&amp;E 2023 DR Allocations w.DLF'!$P$6</f>
        <v>1.1469862534999831</v>
      </c>
      <c r="J55" s="21">
        <f>'PG&amp;E 2023 DR Allocations'!J55*'PG&amp;E 2023 DR Allocations w.DLF'!$P$6</f>
        <v>1.0646841312646869</v>
      </c>
      <c r="K55" s="12">
        <f>'PG&amp;E 2023 DR Allocations'!K55*'PG&amp;E 2023 DR Allocations w.DLF'!$P$6</f>
        <v>1.0311050646901134</v>
      </c>
      <c r="L55" s="21">
        <f>'PG&amp;E 2023 DR Allocations'!L55*'PG&amp;E 2023 DR Allocations w.DLF'!$P$6</f>
        <v>1.175494678258894</v>
      </c>
      <c r="M55" s="21">
        <f>'PG&amp;E 2023 DR Allocations'!M55*'PG&amp;E 2023 DR Allocations w.DLF'!$P$6</f>
        <v>0.75845009797811458</v>
      </c>
      <c r="N55" s="21">
        <f>'PG&amp;E 2023 DR Allocations'!N55*'PG&amp;E 2023 DR Allocations w.DLF'!$P$6</f>
        <v>0.50437294703721947</v>
      </c>
      <c r="O55" s="21">
        <f>'PG&amp;E 2023 DR Allocations'!O55*'PG&amp;E 2023 DR Allocations w.DLF'!$P$6</f>
        <v>0.50318151065707239</v>
      </c>
    </row>
    <row r="56" spans="1:15" x14ac:dyDescent="0.25">
      <c r="A56" s="113"/>
      <c r="B56" s="110"/>
      <c r="C56" s="57" t="s">
        <v>11</v>
      </c>
      <c r="D56" s="21">
        <f>'PG&amp;E 2023 DR Allocations'!D56*'PG&amp;E 2023 DR Allocations w.DLF'!$P$6</f>
        <v>2.1185583672486213E-3</v>
      </c>
      <c r="E56" s="21">
        <f>'PG&amp;E 2023 DR Allocations'!E56*'PG&amp;E 2023 DR Allocations w.DLF'!$P$6</f>
        <v>2.1185583672486213E-3</v>
      </c>
      <c r="F56" s="21">
        <f>'PG&amp;E 2023 DR Allocations'!F56*'PG&amp;E 2023 DR Allocations w.DLF'!$P$6</f>
        <v>2.1185583672486213E-3</v>
      </c>
      <c r="G56" s="21">
        <f>'PG&amp;E 2023 DR Allocations'!G56*'PG&amp;E 2023 DR Allocations w.DLF'!$P$6</f>
        <v>4.5927129499614295E-3</v>
      </c>
      <c r="H56" s="21">
        <f>'PG&amp;E 2023 DR Allocations'!H56*'PG&amp;E 2023 DR Allocations w.DLF'!$P$6</f>
        <v>6.4971536765806434E-3</v>
      </c>
      <c r="I56" s="21">
        <f>'PG&amp;E 2023 DR Allocations'!I56*'PG&amp;E 2023 DR Allocations w.DLF'!$P$6</f>
        <v>6.1987280705943747E-3</v>
      </c>
      <c r="J56" s="21">
        <f>'PG&amp;E 2023 DR Allocations'!J56*'PG&amp;E 2023 DR Allocations w.DLF'!$P$6</f>
        <v>5.6208496117033015E-3</v>
      </c>
      <c r="K56" s="12">
        <f>'PG&amp;E 2023 DR Allocations'!K56*'PG&amp;E 2023 DR Allocations w.DLF'!$P$6</f>
        <v>7.1963952295482159E-3</v>
      </c>
      <c r="L56" s="21">
        <f>'PG&amp;E 2023 DR Allocations'!L56*'PG&amp;E 2023 DR Allocations w.DLF'!$P$6</f>
        <v>8.0246577356010707E-3</v>
      </c>
      <c r="M56" s="21">
        <f>'PG&amp;E 2023 DR Allocations'!M56*'PG&amp;E 2023 DR Allocations w.DLF'!$P$6</f>
        <v>4.889823167584839E-3</v>
      </c>
      <c r="N56" s="21">
        <f>'PG&amp;E 2023 DR Allocations'!N56*'PG&amp;E 2023 DR Allocations w.DLF'!$P$6</f>
        <v>4.1757092974148641E-3</v>
      </c>
      <c r="O56" s="21">
        <f>'PG&amp;E 2023 DR Allocations'!O56*'PG&amp;E 2023 DR Allocations w.DLF'!$P$6</f>
        <v>4.1143016049172724E-3</v>
      </c>
    </row>
    <row r="57" spans="1:15" x14ac:dyDescent="0.25">
      <c r="A57" s="113"/>
      <c r="B57" s="110"/>
      <c r="C57" s="57" t="s">
        <v>12</v>
      </c>
      <c r="D57" s="21">
        <f>'PG&amp;E 2023 DR Allocations'!D57*'PG&amp;E 2023 DR Allocations w.DLF'!$P$6</f>
        <v>0.10684138636291025</v>
      </c>
      <c r="E57" s="21">
        <f>'PG&amp;E 2023 DR Allocations'!E57*'PG&amp;E 2023 DR Allocations w.DLF'!$P$6</f>
        <v>0.10659048280119891</v>
      </c>
      <c r="F57" s="21">
        <f>'PG&amp;E 2023 DR Allocations'!F57*'PG&amp;E 2023 DR Allocations w.DLF'!$P$6</f>
        <v>0.10633958741277459</v>
      </c>
      <c r="G57" s="21">
        <f>'PG&amp;E 2023 DR Allocations'!G57*'PG&amp;E 2023 DR Allocations w.DLF'!$P$6</f>
        <v>0.32090681603550908</v>
      </c>
      <c r="H57" s="21">
        <f>'PG&amp;E 2023 DR Allocations'!H57*'PG&amp;E 2023 DR Allocations w.DLF'!$P$6</f>
        <v>0.36688374537229584</v>
      </c>
      <c r="I57" s="21">
        <f>'PG&amp;E 2023 DR Allocations'!I57*'PG&amp;E 2023 DR Allocations w.DLF'!$P$6</f>
        <v>0.47616814354062115</v>
      </c>
      <c r="J57" s="21">
        <f>'PG&amp;E 2023 DR Allocations'!J57*'PG&amp;E 2023 DR Allocations w.DLF'!$P$6</f>
        <v>0.41818213835358592</v>
      </c>
      <c r="K57" s="12">
        <f>'PG&amp;E 2023 DR Allocations'!K57*'PG&amp;E 2023 DR Allocations w.DLF'!$P$6</f>
        <v>0.40516340002417556</v>
      </c>
      <c r="L57" s="21">
        <f>'PG&amp;E 2023 DR Allocations'!L57*'PG&amp;E 2023 DR Allocations w.DLF'!$P$6</f>
        <v>0.47266683819890015</v>
      </c>
      <c r="M57" s="21">
        <f>'PG&amp;E 2023 DR Allocations'!M57*'PG&amp;E 2023 DR Allocations w.DLF'!$P$6</f>
        <v>0.31315726500749574</v>
      </c>
      <c r="N57" s="21">
        <f>'PG&amp;E 2023 DR Allocations'!N57*'PG&amp;E 2023 DR Allocations w.DLF'!$P$6</f>
        <v>0.20872026349604089</v>
      </c>
      <c r="O57" s="21">
        <f>'PG&amp;E 2023 DR Allocations'!O57*'PG&amp;E 2023 DR Allocations w.DLF'!$P$6</f>
        <v>0.20826532199978787</v>
      </c>
    </row>
    <row r="58" spans="1:15" x14ac:dyDescent="0.25">
      <c r="A58" s="113"/>
      <c r="B58" s="110"/>
      <c r="C58" s="57" t="s">
        <v>13</v>
      </c>
      <c r="D58" s="21">
        <f>'PG&amp;E 2023 DR Allocations'!D58*'PG&amp;E 2023 DR Allocations w.DLF'!$P$6</f>
        <v>5.7166731253266316E-2</v>
      </c>
      <c r="E58" s="21">
        <f>'PG&amp;E 2023 DR Allocations'!E58*'PG&amp;E 2023 DR Allocations w.DLF'!$P$6</f>
        <v>5.7033698748797192E-2</v>
      </c>
      <c r="F58" s="21">
        <f>'PG&amp;E 2023 DR Allocations'!F58*'PG&amp;E 2023 DR Allocations w.DLF'!$P$6</f>
        <v>5.6900666244328074E-2</v>
      </c>
      <c r="G58" s="21">
        <f>'PG&amp;E 2023 DR Allocations'!G58*'PG&amp;E 2023 DR Allocations w.DLF'!$P$6</f>
        <v>0.11437892232835278</v>
      </c>
      <c r="H58" s="21">
        <f>'PG&amp;E 2023 DR Allocations'!H58*'PG&amp;E 2023 DR Allocations w.DLF'!$P$6</f>
        <v>0.15285878981649886</v>
      </c>
      <c r="I58" s="21">
        <f>'PG&amp;E 2023 DR Allocations'!I58*'PG&amp;E 2023 DR Allocations w.DLF'!$P$6</f>
        <v>0.18432981857657482</v>
      </c>
      <c r="J58" s="21">
        <f>'PG&amp;E 2023 DR Allocations'!J58*'PG&amp;E 2023 DR Allocations w.DLF'!$P$6</f>
        <v>0.18653876379132317</v>
      </c>
      <c r="K58" s="12">
        <f>'PG&amp;E 2023 DR Allocations'!K58*'PG&amp;E 2023 DR Allocations w.DLF'!$P$6</f>
        <v>0.18075969415903106</v>
      </c>
      <c r="L58" s="21">
        <f>'PG&amp;E 2023 DR Allocations'!L58*'PG&amp;E 2023 DR Allocations w.DLF'!$P$6</f>
        <v>0.19952699941396709</v>
      </c>
      <c r="M58" s="21">
        <f>'PG&amp;E 2023 DR Allocations'!M58*'PG&amp;E 2023 DR Allocations w.DLF'!$P$6</f>
        <v>0.12225173469632838</v>
      </c>
      <c r="N58" s="21">
        <f>'PG&amp;E 2023 DR Allocations'!N58*'PG&amp;E 2023 DR Allocations w.DLF'!$P$6</f>
        <v>0.11171106339991091</v>
      </c>
      <c r="O58" s="21">
        <f>'PG&amp;E 2023 DR Allocations'!O58*'PG&amp;E 2023 DR Allocations w.DLF'!$P$6</f>
        <v>0.11143253412842746</v>
      </c>
    </row>
    <row r="59" spans="1:15" x14ac:dyDescent="0.25">
      <c r="A59" s="113"/>
      <c r="B59" s="110"/>
      <c r="C59" s="57" t="s">
        <v>14</v>
      </c>
      <c r="D59" s="21">
        <f>'PG&amp;E 2023 DR Allocations'!D59*'PG&amp;E 2023 DR Allocations w.DLF'!$P$6</f>
        <v>0.14544726958870935</v>
      </c>
      <c r="E59" s="21">
        <f>'PG&amp;E 2023 DR Allocations'!E59*'PG&amp;E 2023 DR Allocations w.DLF'!$P$6</f>
        <v>0.14508821709454092</v>
      </c>
      <c r="F59" s="21">
        <f>'PG&amp;E 2023 DR Allocations'!F59*'PG&amp;E 2023 DR Allocations w.DLF'!$P$6</f>
        <v>0.14474773430824275</v>
      </c>
      <c r="G59" s="21">
        <f>'PG&amp;E 2023 DR Allocations'!G59*'PG&amp;E 2023 DR Allocations w.DLF'!$P$6</f>
        <v>0.33114706182479847</v>
      </c>
      <c r="H59" s="21">
        <f>'PG&amp;E 2023 DR Allocations'!H59*'PG&amp;E 2023 DR Allocations w.DLF'!$P$6</f>
        <v>0.46182585582137103</v>
      </c>
      <c r="I59" s="21">
        <f>'PG&amp;E 2023 DR Allocations'!I59*'PG&amp;E 2023 DR Allocations w.DLF'!$P$6</f>
        <v>0.57766032612323759</v>
      </c>
      <c r="J59" s="21">
        <f>'PG&amp;E 2023 DR Allocations'!J59*'PG&amp;E 2023 DR Allocations w.DLF'!$P$6</f>
        <v>0.5564704586267476</v>
      </c>
      <c r="K59" s="12">
        <f>'PG&amp;E 2023 DR Allocations'!K59*'PG&amp;E 2023 DR Allocations w.DLF'!$P$6</f>
        <v>0.51223561635613468</v>
      </c>
      <c r="L59" s="21">
        <f>'PG&amp;E 2023 DR Allocations'!L59*'PG&amp;E 2023 DR Allocations w.DLF'!$P$6</f>
        <v>0.59698746883869169</v>
      </c>
      <c r="M59" s="21">
        <f>'PG&amp;E 2023 DR Allocations'!M59*'PG&amp;E 2023 DR Allocations w.DLF'!$P$6</f>
        <v>0.34503838026523609</v>
      </c>
      <c r="N59" s="21">
        <f>'PG&amp;E 2023 DR Allocations'!N59*'PG&amp;E 2023 DR Allocations w.DLF'!$P$6</f>
        <v>0.28391157707571996</v>
      </c>
      <c r="O59" s="21">
        <f>'PG&amp;E 2023 DR Allocations'!O59*'PG&amp;E 2023 DR Allocations w.DLF'!$P$6</f>
        <v>0.28323064419627197</v>
      </c>
    </row>
    <row r="60" spans="1:15" x14ac:dyDescent="0.25">
      <c r="A60" s="113"/>
      <c r="B60" s="110"/>
      <c r="C60" s="57" t="s">
        <v>15</v>
      </c>
      <c r="D60" s="21">
        <f>'PG&amp;E 2023 DR Allocations'!D60*'PG&amp;E 2023 DR Allocations w.DLF'!$P$6</f>
        <v>0.12401118999719572</v>
      </c>
      <c r="E60" s="21">
        <f>'PG&amp;E 2023 DR Allocations'!E60*'PG&amp;E 2023 DR Allocations w.DLF'!$P$6</f>
        <v>0.12370259937644007</v>
      </c>
      <c r="F60" s="21">
        <f>'PG&amp;E 2023 DR Allocations'!F60*'PG&amp;E 2023 DR Allocations w.DLF'!$P$6</f>
        <v>0.12339400875568443</v>
      </c>
      <c r="G60" s="21">
        <f>'PG&amp;E 2023 DR Allocations'!G60*'PG&amp;E 2023 DR Allocations w.DLF'!$P$6</f>
        <v>0.2938135141730307</v>
      </c>
      <c r="H60" s="21">
        <f>'PG&amp;E 2023 DR Allocations'!H60*'PG&amp;E 2023 DR Allocations w.DLF'!$P$6</f>
        <v>0.3927272862792015</v>
      </c>
      <c r="I60" s="21">
        <f>'PG&amp;E 2023 DR Allocations'!I60*'PG&amp;E 2023 DR Allocations w.DLF'!$P$6</f>
        <v>0.49554207015037588</v>
      </c>
      <c r="J60" s="21">
        <f>'PG&amp;E 2023 DR Allocations'!J60*'PG&amp;E 2023 DR Allocations w.DLF'!$P$6</f>
        <v>0.48519828516244928</v>
      </c>
      <c r="K60" s="12">
        <f>'PG&amp;E 2023 DR Allocations'!K60*'PG&amp;E 2023 DR Allocations w.DLF'!$P$6</f>
        <v>0.44982371091842621</v>
      </c>
      <c r="L60" s="21">
        <f>'PG&amp;E 2023 DR Allocations'!L60*'PG&amp;E 2023 DR Allocations w.DLF'!$P$6</f>
        <v>0.51525054574012796</v>
      </c>
      <c r="M60" s="21">
        <f>'PG&amp;E 2023 DR Allocations'!M60*'PG&amp;E 2023 DR Allocations w.DLF'!$P$6</f>
        <v>0.30919204390048965</v>
      </c>
      <c r="N60" s="21">
        <f>'PG&amp;E 2023 DR Allocations'!N60*'PG&amp;E 2023 DR Allocations w.DLF'!$P$6</f>
        <v>0.24199487513303752</v>
      </c>
      <c r="O60" s="21">
        <f>'PG&amp;E 2023 DR Allocations'!O60*'PG&amp;E 2023 DR Allocations w.DLF'!$P$6</f>
        <v>0.24137769389152514</v>
      </c>
    </row>
    <row r="61" spans="1:15" x14ac:dyDescent="0.25">
      <c r="A61" s="113"/>
      <c r="B61" s="110"/>
      <c r="C61" s="57" t="s">
        <v>16</v>
      </c>
      <c r="D61" s="21">
        <f>'PG&amp;E 2023 DR Allocations'!D61*'PG&amp;E 2023 DR Allocations w.DLF'!$P$6</f>
        <v>0.25764941675961001</v>
      </c>
      <c r="E61" s="21">
        <f>'PG&amp;E 2023 DR Allocations'!E61*'PG&amp;E 2023 DR Allocations w.DLF'!$P$6</f>
        <v>0.25702646517753625</v>
      </c>
      <c r="F61" s="21">
        <f>'PG&amp;E 2023 DR Allocations'!F61*'PG&amp;E 2023 DR Allocations w.DLF'!$P$6</f>
        <v>0.25639839711785339</v>
      </c>
      <c r="G61" s="21">
        <f>'PG&amp;E 2023 DR Allocations'!G61*'PG&amp;E 2023 DR Allocations w.DLF'!$P$6</f>
        <v>0.61360657274723096</v>
      </c>
      <c r="H61" s="21">
        <f>'PG&amp;E 2023 DR Allocations'!H61*'PG&amp;E 2023 DR Allocations w.DLF'!$P$6</f>
        <v>0.822085675239563</v>
      </c>
      <c r="I61" s="21">
        <f>'PG&amp;E 2023 DR Allocations'!I61*'PG&amp;E 2023 DR Allocations w.DLF'!$P$6</f>
        <v>1.0325319244265554</v>
      </c>
      <c r="J61" s="21">
        <f>'PG&amp;E 2023 DR Allocations'!J61*'PG&amp;E 2023 DR Allocations w.DLF'!$P$6</f>
        <v>0.98208692067861603</v>
      </c>
      <c r="K61" s="12">
        <f>'PG&amp;E 2023 DR Allocations'!K61*'PG&amp;E 2023 DR Allocations w.DLF'!$P$6</f>
        <v>0.93195890969038009</v>
      </c>
      <c r="L61" s="21">
        <f>'PG&amp;E 2023 DR Allocations'!L61*'PG&amp;E 2023 DR Allocations w.DLF'!$P$6</f>
        <v>1.0369557650089267</v>
      </c>
      <c r="M61" s="21">
        <f>'PG&amp;E 2023 DR Allocations'!M61*'PG&amp;E 2023 DR Allocations w.DLF'!$P$6</f>
        <v>0.63951327681541437</v>
      </c>
      <c r="N61" s="21">
        <f>'PG&amp;E 2023 DR Allocations'!N61*'PG&amp;E 2023 DR Allocations w.DLF'!$P$6</f>
        <v>0.50291882121563003</v>
      </c>
      <c r="O61" s="21">
        <f>'PG&amp;E 2023 DR Allocations'!O61*'PG&amp;E 2023 DR Allocations w.DLF'!$P$6</f>
        <v>0.5016729180514814</v>
      </c>
    </row>
    <row r="62" spans="1:15" x14ac:dyDescent="0.25">
      <c r="A62" s="114"/>
      <c r="B62" s="111"/>
      <c r="C62" s="57" t="s">
        <v>17</v>
      </c>
      <c r="D62" s="22">
        <f>'PG&amp;E 2023 DR Allocations'!D62*'PG&amp;E 2023 DR Allocations w.DLF'!$P$6</f>
        <v>1.1416543934345276</v>
      </c>
      <c r="E62" s="22">
        <f>'PG&amp;E 2023 DR Allocations'!E62*'PG&amp;E 2023 DR Allocations w.DLF'!$P$6</f>
        <v>1.1389021534919723</v>
      </c>
      <c r="F62" s="22">
        <f>'PG&amp;E 2023 DR Allocations'!F62*'PG&amp;E 2023 DR Allocations w.DLF'!$P$6</f>
        <v>1.1361858760118462</v>
      </c>
      <c r="G62" s="22">
        <f>'PG&amp;E 2023 DR Allocations'!G62*'PG&amp;E 2023 DR Allocations w.DLF'!$P$6</f>
        <v>2.810179523468014</v>
      </c>
      <c r="H62" s="22">
        <f>'PG&amp;E 2023 DR Allocations'!H62*'PG&amp;E 2023 DR Allocations w.DLF'!$P$6</f>
        <v>3.5866140565872167</v>
      </c>
      <c r="I62" s="22">
        <f>'PG&amp;E 2023 DR Allocations'!I62*'PG&amp;E 2023 DR Allocations w.DLF'!$P$6</f>
        <v>4.5155252456665078</v>
      </c>
      <c r="J62" s="22">
        <f>'PG&amp;E 2023 DR Allocations'!J62*'PG&amp;E 2023 DR Allocations w.DLF'!$P$6</f>
        <v>4.2936300523281083</v>
      </c>
      <c r="K62" s="14">
        <f>'PG&amp;E 2023 DR Allocations'!K62*'PG&amp;E 2023 DR Allocations w.DLF'!$P$6</f>
        <v>4.0706936476230577</v>
      </c>
      <c r="L62" s="22">
        <f>'PG&amp;E 2023 DR Allocations'!L62*'PG&amp;E 2023 DR Allocations w.DLF'!$P$6</f>
        <v>4.6436870923042344</v>
      </c>
      <c r="M62" s="22">
        <f>'PG&amp;E 2023 DR Allocations'!M62*'PG&amp;E 2023 DR Allocations w.DLF'!$P$6</f>
        <v>2.9183480718135812</v>
      </c>
      <c r="N62" s="22">
        <f>'PG&amp;E 2023 DR Allocations'!N62*'PG&amp;E 2023 DR Allocations w.DLF'!$P$6</f>
        <v>2.2290167150497395</v>
      </c>
      <c r="O62" s="22">
        <f>'PG&amp;E 2023 DR Allocations'!O62*'PG&amp;E 2023 DR Allocations w.DLF'!$P$6</f>
        <v>2.223592267990115</v>
      </c>
    </row>
    <row r="63" spans="1:15" ht="30" customHeight="1" x14ac:dyDescent="0.25">
      <c r="A63" s="83" t="s">
        <v>36</v>
      </c>
      <c r="B63" s="100" t="s">
        <v>24</v>
      </c>
      <c r="C63" s="67" t="s">
        <v>9</v>
      </c>
      <c r="D63" s="25">
        <f>'PG&amp;E 2023 DR Allocations'!D63*'PG&amp;E 2023 DR Allocations w.DLF'!$P$6</f>
        <v>0.65846340215206123</v>
      </c>
      <c r="E63" s="25">
        <f>'PG&amp;E 2023 DR Allocations'!E63*'PG&amp;E 2023 DR Allocations w.DLF'!$P$6</f>
        <v>0.65257804709672929</v>
      </c>
      <c r="F63" s="25">
        <f>'PG&amp;E 2023 DR Allocations'!F63*'PG&amp;E 2023 DR Allocations w.DLF'!$P$6</f>
        <v>0.7999888998270035</v>
      </c>
      <c r="G63" s="25">
        <f>'PG&amp;E 2023 DR Allocations'!G63*'PG&amp;E 2023 DR Allocations w.DLF'!$P$6</f>
        <v>0.88533024245500591</v>
      </c>
      <c r="H63" s="25">
        <f>'PG&amp;E 2023 DR Allocations'!H63*'PG&amp;E 2023 DR Allocations w.DLF'!$P$6</f>
        <v>0.83797572195529946</v>
      </c>
      <c r="I63" s="25">
        <f>'PG&amp;E 2023 DR Allocations'!I63*'PG&amp;E 2023 DR Allocations w.DLF'!$P$6</f>
        <v>0.84624421131610905</v>
      </c>
      <c r="J63" s="25">
        <f>'PG&amp;E 2023 DR Allocations'!J63*'PG&amp;E 2023 DR Allocations w.DLF'!$P$6</f>
        <v>0.83012152016162866</v>
      </c>
      <c r="K63" s="41">
        <f>'PG&amp;E 2023 DR Allocations'!K63*'PG&amp;E 2023 DR Allocations w.DLF'!$P$6</f>
        <v>0.81880321782827414</v>
      </c>
      <c r="L63" s="25">
        <f>'PG&amp;E 2023 DR Allocations'!L63*'PG&amp;E 2023 DR Allocations w.DLF'!$P$6</f>
        <v>0.82422544175386458</v>
      </c>
      <c r="M63" s="25">
        <f>'PG&amp;E 2023 DR Allocations'!M63*'PG&amp;E 2023 DR Allocations w.DLF'!$P$6</f>
        <v>0.78633905297517803</v>
      </c>
      <c r="N63" s="25">
        <f>'PG&amp;E 2023 DR Allocations'!N63*'PG&amp;E 2023 DR Allocations w.DLF'!$P$6</f>
        <v>0.59054194939136495</v>
      </c>
      <c r="O63" s="25">
        <f>'PG&amp;E 2023 DR Allocations'!O63*'PG&amp;E 2023 DR Allocations w.DLF'!$P$6</f>
        <v>0.59474275732040416</v>
      </c>
    </row>
    <row r="64" spans="1:15" x14ac:dyDescent="0.25">
      <c r="A64" s="84"/>
      <c r="B64" s="101"/>
      <c r="C64" s="67" t="s">
        <v>10</v>
      </c>
      <c r="D64" s="11">
        <f>'PG&amp;E 2023 DR Allocations'!D64*'PG&amp;E 2023 DR Allocations w.DLF'!$P$6</f>
        <v>-4.8522491373121701E-2</v>
      </c>
      <c r="E64" s="11">
        <f>'PG&amp;E 2023 DR Allocations'!E64*'PG&amp;E 2023 DR Allocations w.DLF'!$P$6</f>
        <v>-4.2061937164515263E-2</v>
      </c>
      <c r="F64" s="11">
        <f>'PG&amp;E 2023 DR Allocations'!F64*'PG&amp;E 2023 DR Allocations w.DLF'!$P$6</f>
        <v>3.6825009826570741E-2</v>
      </c>
      <c r="G64" s="11">
        <f>'PG&amp;E 2023 DR Allocations'!G64*'PG&amp;E 2023 DR Allocations w.DLF'!$P$6</f>
        <v>3.5816256053447746</v>
      </c>
      <c r="H64" s="11">
        <f>'PG&amp;E 2023 DR Allocations'!H64*'PG&amp;E 2023 DR Allocations w.DLF'!$P$6</f>
        <v>5.025643490314482</v>
      </c>
      <c r="I64" s="11">
        <f>'PG&amp;E 2023 DR Allocations'!I64*'PG&amp;E 2023 DR Allocations w.DLF'!$P$6</f>
        <v>6.4861818766593968</v>
      </c>
      <c r="J64" s="11">
        <f>'PG&amp;E 2023 DR Allocations'!J64*'PG&amp;E 2023 DR Allocations w.DLF'!$P$6</f>
        <v>6.5678148355484041</v>
      </c>
      <c r="K64" s="12">
        <f>'PG&amp;E 2023 DR Allocations'!K64*'PG&amp;E 2023 DR Allocations w.DLF'!$P$6</f>
        <v>6.3211411132812501</v>
      </c>
      <c r="L64" s="11">
        <f>'PG&amp;E 2023 DR Allocations'!L64*'PG&amp;E 2023 DR Allocations w.DLF'!$P$6</f>
        <v>5.817149302959443</v>
      </c>
      <c r="M64" s="11">
        <f>'PG&amp;E 2023 DR Allocations'!M64*'PG&amp;E 2023 DR Allocations w.DLF'!$P$6</f>
        <v>3.716106122016904</v>
      </c>
      <c r="N64" s="11">
        <f>'PG&amp;E 2023 DR Allocations'!N64*'PG&amp;E 2023 DR Allocations w.DLF'!$P$6</f>
        <v>-1.7014580655842975E-2</v>
      </c>
      <c r="O64" s="11">
        <f>'PG&amp;E 2023 DR Allocations'!O64*'PG&amp;E 2023 DR Allocations w.DLF'!$P$6</f>
        <v>-4.4594560887664572E-2</v>
      </c>
    </row>
    <row r="65" spans="1:15" x14ac:dyDescent="0.25">
      <c r="A65" s="84"/>
      <c r="B65" s="101"/>
      <c r="C65" s="67" t="s">
        <v>11</v>
      </c>
      <c r="D65" s="11">
        <f>'PG&amp;E 2023 DR Allocations'!D65*'PG&amp;E 2023 DR Allocations w.DLF'!$P$6</f>
        <v>-1.0419983647880146E-3</v>
      </c>
      <c r="E65" s="11">
        <f>'PG&amp;E 2023 DR Allocations'!E65*'PG&amp;E 2023 DR Allocations w.DLF'!$P$6</f>
        <v>-1.0187942755292168E-3</v>
      </c>
      <c r="F65" s="11">
        <f>'PG&amp;E 2023 DR Allocations'!F65*'PG&amp;E 2023 DR Allocations w.DLF'!$P$6</f>
        <v>-1.1401274221716398E-3</v>
      </c>
      <c r="G65" s="11">
        <f>'PG&amp;E 2023 DR Allocations'!G65*'PG&amp;E 2023 DR Allocations w.DLF'!$P$6</f>
        <v>1.8267966719577036E-3</v>
      </c>
      <c r="H65" s="11">
        <f>'PG&amp;E 2023 DR Allocations'!H65*'PG&amp;E 2023 DR Allocations w.DLF'!$P$6</f>
        <v>8.462352063972502E-3</v>
      </c>
      <c r="I65" s="11">
        <f>'PG&amp;E 2023 DR Allocations'!I65*'PG&amp;E 2023 DR Allocations w.DLF'!$P$6</f>
        <v>1.0831838512793181E-2</v>
      </c>
      <c r="J65" s="11">
        <f>'PG&amp;E 2023 DR Allocations'!J65*'PG&amp;E 2023 DR Allocations w.DLF'!$P$6</f>
        <v>1.1468587624840433E-2</v>
      </c>
      <c r="K65" s="12">
        <f>'PG&amp;E 2023 DR Allocations'!K65*'PG&amp;E 2023 DR Allocations w.DLF'!$P$6</f>
        <v>1.1161808408796742E-2</v>
      </c>
      <c r="L65" s="11">
        <f>'PG&amp;E 2023 DR Allocations'!L65*'PG&amp;E 2023 DR Allocations w.DLF'!$P$6</f>
        <v>1.0037834338843822E-2</v>
      </c>
      <c r="M65" s="11">
        <f>'PG&amp;E 2023 DR Allocations'!M65*'PG&amp;E 2023 DR Allocations w.DLF'!$P$6</f>
        <v>4.9391882880590911E-3</v>
      </c>
      <c r="N65" s="11">
        <f>'PG&amp;E 2023 DR Allocations'!N65*'PG&amp;E 2023 DR Allocations w.DLF'!$P$6</f>
        <v>-9.5491888892138368E-4</v>
      </c>
      <c r="O65" s="11">
        <f>'PG&amp;E 2023 DR Allocations'!O65*'PG&amp;E 2023 DR Allocations w.DLF'!$P$6</f>
        <v>-1.00121104507707E-3</v>
      </c>
    </row>
    <row r="66" spans="1:15" x14ac:dyDescent="0.25">
      <c r="A66" s="84"/>
      <c r="B66" s="101"/>
      <c r="C66" s="67" t="s">
        <v>12</v>
      </c>
      <c r="D66" s="11">
        <f>'PG&amp;E 2023 DR Allocations'!D66*'PG&amp;E 2023 DR Allocations w.DLF'!$P$6</f>
        <v>0.66786026281118405</v>
      </c>
      <c r="E66" s="11">
        <f>'PG&amp;E 2023 DR Allocations'!E66*'PG&amp;E 2023 DR Allocations w.DLF'!$P$6</f>
        <v>0.65925758409500113</v>
      </c>
      <c r="F66" s="11">
        <f>'PG&amp;E 2023 DR Allocations'!F66*'PG&amp;E 2023 DR Allocations w.DLF'!$P$6</f>
        <v>0.81741827070713025</v>
      </c>
      <c r="G66" s="11">
        <f>'PG&amp;E 2023 DR Allocations'!G66*'PG&amp;E 2023 DR Allocations w.DLF'!$P$6</f>
        <v>1.5208248121738395</v>
      </c>
      <c r="H66" s="11">
        <f>'PG&amp;E 2023 DR Allocations'!H66*'PG&amp;E 2023 DR Allocations w.DLF'!$P$6</f>
        <v>1.6903291056156191</v>
      </c>
      <c r="I66" s="11">
        <f>'PG&amp;E 2023 DR Allocations'!I66*'PG&amp;E 2023 DR Allocations w.DLF'!$P$6</f>
        <v>1.9674417176246604</v>
      </c>
      <c r="J66" s="11">
        <f>'PG&amp;E 2023 DR Allocations'!J66*'PG&amp;E 2023 DR Allocations w.DLF'!$P$6</f>
        <v>1.9248741931915307</v>
      </c>
      <c r="K66" s="12">
        <f>'PG&amp;E 2023 DR Allocations'!K66*'PG&amp;E 2023 DR Allocations w.DLF'!$P$6</f>
        <v>1.8598956468105354</v>
      </c>
      <c r="L66" s="11">
        <f>'PG&amp;E 2023 DR Allocations'!L66*'PG&amp;E 2023 DR Allocations w.DLF'!$P$6</f>
        <v>1.7987722764015173</v>
      </c>
      <c r="M66" s="11">
        <f>'PG&amp;E 2023 DR Allocations'!M66*'PG&amp;E 2023 DR Allocations w.DLF'!$P$6</f>
        <v>1.4425054999589928</v>
      </c>
      <c r="N66" s="11">
        <f>'PG&amp;E 2023 DR Allocations'!N66*'PG&amp;E 2023 DR Allocations w.DLF'!$P$6</f>
        <v>0.60998685282468834</v>
      </c>
      <c r="O66" s="11">
        <f>'PG&amp;E 2023 DR Allocations'!O66*'PG&amp;E 2023 DR Allocations w.DLF'!$P$6</f>
        <v>0.61212890785932494</v>
      </c>
    </row>
    <row r="67" spans="1:15" x14ac:dyDescent="0.25">
      <c r="A67" s="84"/>
      <c r="B67" s="101"/>
      <c r="C67" s="67" t="s">
        <v>13</v>
      </c>
      <c r="D67" s="11">
        <f>'PG&amp;E 2023 DR Allocations'!D67*'PG&amp;E 2023 DR Allocations w.DLF'!$P$6</f>
        <v>0.18722569586336651</v>
      </c>
      <c r="E67" s="11">
        <f>'PG&amp;E 2023 DR Allocations'!E67*'PG&amp;E 2023 DR Allocations w.DLF'!$P$6</f>
        <v>0.18676027621328783</v>
      </c>
      <c r="F67" s="11">
        <f>'PG&amp;E 2023 DR Allocations'!F67*'PG&amp;E 2023 DR Allocations w.DLF'!$P$6</f>
        <v>0.23469820593297516</v>
      </c>
      <c r="G67" s="11">
        <f>'PG&amp;E 2023 DR Allocations'!G67*'PG&amp;E 2023 DR Allocations w.DLF'!$P$6</f>
        <v>0.24326889440417274</v>
      </c>
      <c r="H67" s="11">
        <f>'PG&amp;E 2023 DR Allocations'!H67*'PG&amp;E 2023 DR Allocations w.DLF'!$P$6</f>
        <v>0.32274113047122904</v>
      </c>
      <c r="I67" s="11">
        <f>'PG&amp;E 2023 DR Allocations'!I67*'PG&amp;E 2023 DR Allocations w.DLF'!$P$6</f>
        <v>0.35886503165960343</v>
      </c>
      <c r="J67" s="11">
        <f>'PG&amp;E 2023 DR Allocations'!J67*'PG&amp;E 2023 DR Allocations w.DLF'!$P$6</f>
        <v>0.37809138140082416</v>
      </c>
      <c r="K67" s="12">
        <f>'PG&amp;E 2023 DR Allocations'!K67*'PG&amp;E 2023 DR Allocations w.DLF'!$P$6</f>
        <v>0.35318479341268538</v>
      </c>
      <c r="L67" s="11">
        <f>'PG&amp;E 2023 DR Allocations'!L67*'PG&amp;E 2023 DR Allocations w.DLF'!$P$6</f>
        <v>0.36044819733500494</v>
      </c>
      <c r="M67" s="11">
        <f>'PG&amp;E 2023 DR Allocations'!M67*'PG&amp;E 2023 DR Allocations w.DLF'!$P$6</f>
        <v>0.27627726939320607</v>
      </c>
      <c r="N67" s="11">
        <f>'PG&amp;E 2023 DR Allocations'!N67*'PG&amp;E 2023 DR Allocations w.DLF'!$P$6</f>
        <v>0.16631280471384546</v>
      </c>
      <c r="O67" s="11">
        <f>'PG&amp;E 2023 DR Allocations'!O67*'PG&amp;E 2023 DR Allocations w.DLF'!$P$6</f>
        <v>0.16842371952533686</v>
      </c>
    </row>
    <row r="68" spans="1:15" x14ac:dyDescent="0.25">
      <c r="A68" s="84"/>
      <c r="B68" s="101"/>
      <c r="C68" s="67" t="s">
        <v>14</v>
      </c>
      <c r="D68" s="11">
        <f>'PG&amp;E 2023 DR Allocations'!D68*'PG&amp;E 2023 DR Allocations w.DLF'!$P$6</f>
        <v>0.38038019597530398</v>
      </c>
      <c r="E68" s="11">
        <f>'PG&amp;E 2023 DR Allocations'!E68*'PG&amp;E 2023 DR Allocations w.DLF'!$P$6</f>
        <v>0.37655722275376369</v>
      </c>
      <c r="F68" s="11">
        <f>'PG&amp;E 2023 DR Allocations'!F68*'PG&amp;E 2023 DR Allocations w.DLF'!$P$6</f>
        <v>0.48274829337000835</v>
      </c>
      <c r="G68" s="11">
        <f>'PG&amp;E 2023 DR Allocations'!G68*'PG&amp;E 2023 DR Allocations w.DLF'!$P$6</f>
        <v>0.699035859942436</v>
      </c>
      <c r="H68" s="11">
        <f>'PG&amp;E 2023 DR Allocations'!H68*'PG&amp;E 2023 DR Allocations w.DLF'!$P$6</f>
        <v>0.89117054635286364</v>
      </c>
      <c r="I68" s="11">
        <f>'PG&amp;E 2023 DR Allocations'!I68*'PG&amp;E 2023 DR Allocations w.DLF'!$P$6</f>
        <v>1.0691833622455593</v>
      </c>
      <c r="J68" s="11">
        <f>'PG&amp;E 2023 DR Allocations'!J68*'PG&amp;E 2023 DR Allocations w.DLF'!$P$6</f>
        <v>1.0652079408764836</v>
      </c>
      <c r="K68" s="12">
        <f>'PG&amp;E 2023 DR Allocations'!K68*'PG&amp;E 2023 DR Allocations w.DLF'!$P$6</f>
        <v>0.96124477750062975</v>
      </c>
      <c r="L68" s="11">
        <f>'PG&amp;E 2023 DR Allocations'!L68*'PG&amp;E 2023 DR Allocations w.DLF'!$P$6</f>
        <v>1.0002319445610042</v>
      </c>
      <c r="M68" s="11">
        <f>'PG&amp;E 2023 DR Allocations'!M68*'PG&amp;E 2023 DR Allocations w.DLF'!$P$6</f>
        <v>0.77142195433378258</v>
      </c>
      <c r="N68" s="11">
        <f>'PG&amp;E 2023 DR Allocations'!N68*'PG&amp;E 2023 DR Allocations w.DLF'!$P$6</f>
        <v>0.34093022471666351</v>
      </c>
      <c r="O68" s="11">
        <f>'PG&amp;E 2023 DR Allocations'!O68*'PG&amp;E 2023 DR Allocations w.DLF'!$P$6</f>
        <v>0.34147852149605762</v>
      </c>
    </row>
    <row r="69" spans="1:15" x14ac:dyDescent="0.25">
      <c r="A69" s="84"/>
      <c r="B69" s="101"/>
      <c r="C69" s="67" t="s">
        <v>15</v>
      </c>
      <c r="D69" s="11">
        <f>'PG&amp;E 2023 DR Allocations'!D69*'PG&amp;E 2023 DR Allocations w.DLF'!$P$6</f>
        <v>0.81912210679054231</v>
      </c>
      <c r="E69" s="11">
        <f>'PG&amp;E 2023 DR Allocations'!E69*'PG&amp;E 2023 DR Allocations w.DLF'!$P$6</f>
        <v>0.81761796045303325</v>
      </c>
      <c r="F69" s="11">
        <f>'PG&amp;E 2023 DR Allocations'!F69*'PG&amp;E 2023 DR Allocations w.DLF'!$P$6</f>
        <v>1.0142823478579526</v>
      </c>
      <c r="G69" s="11">
        <f>'PG&amp;E 2023 DR Allocations'!G69*'PG&amp;E 2023 DR Allocations w.DLF'!$P$6</f>
        <v>1.2970067386627153</v>
      </c>
      <c r="H69" s="11">
        <f>'PG&amp;E 2023 DR Allocations'!H69*'PG&amp;E 2023 DR Allocations w.DLF'!$P$6</f>
        <v>1.3884987739324586</v>
      </c>
      <c r="I69" s="11">
        <f>'PG&amp;E 2023 DR Allocations'!I69*'PG&amp;E 2023 DR Allocations w.DLF'!$P$6</f>
        <v>1.4691621848344798</v>
      </c>
      <c r="J69" s="11">
        <f>'PG&amp;E 2023 DR Allocations'!J69*'PG&amp;E 2023 DR Allocations w.DLF'!$P$6</f>
        <v>1.4592127445936225</v>
      </c>
      <c r="K69" s="12">
        <f>'PG&amp;E 2023 DR Allocations'!K69*'PG&amp;E 2023 DR Allocations w.DLF'!$P$6</f>
        <v>1.4041145905256309</v>
      </c>
      <c r="L69" s="11">
        <f>'PG&amp;E 2023 DR Allocations'!L69*'PG&amp;E 2023 DR Allocations w.DLF'!$P$6</f>
        <v>1.3975787072181722</v>
      </c>
      <c r="M69" s="11">
        <f>'PG&amp;E 2023 DR Allocations'!M69*'PG&amp;E 2023 DR Allocations w.DLF'!$P$6</f>
        <v>1.2128307759761832</v>
      </c>
      <c r="N69" s="11">
        <f>'PG&amp;E 2023 DR Allocations'!N69*'PG&amp;E 2023 DR Allocations w.DLF'!$P$6</f>
        <v>0.7368923017978668</v>
      </c>
      <c r="O69" s="11">
        <f>'PG&amp;E 2023 DR Allocations'!O69*'PG&amp;E 2023 DR Allocations w.DLF'!$P$6</f>
        <v>0.74931556713581116</v>
      </c>
    </row>
    <row r="70" spans="1:15" x14ac:dyDescent="0.25">
      <c r="A70" s="84"/>
      <c r="B70" s="101"/>
      <c r="C70" s="67" t="s">
        <v>16</v>
      </c>
      <c r="D70" s="11">
        <f>'PG&amp;E 2023 DR Allocations'!D70*'PG&amp;E 2023 DR Allocations w.DLF'!$P$6</f>
        <v>3.1453405191898378</v>
      </c>
      <c r="E70" s="11">
        <f>'PG&amp;E 2023 DR Allocations'!E70*'PG&amp;E 2023 DR Allocations w.DLF'!$P$6</f>
        <v>3.1303490109443617</v>
      </c>
      <c r="F70" s="11">
        <f>'PG&amp;E 2023 DR Allocations'!F70*'PG&amp;E 2023 DR Allocations w.DLF'!$P$6</f>
        <v>3.741104871988298</v>
      </c>
      <c r="G70" s="11">
        <f>'PG&amp;E 2023 DR Allocations'!G70*'PG&amp;E 2023 DR Allocations w.DLF'!$P$6</f>
        <v>4.961776772499082</v>
      </c>
      <c r="H70" s="11">
        <f>'PG&amp;E 2023 DR Allocations'!H70*'PG&amp;E 2023 DR Allocations w.DLF'!$P$6</f>
        <v>5.55905494880676</v>
      </c>
      <c r="I70" s="11">
        <f>'PG&amp;E 2023 DR Allocations'!I70*'PG&amp;E 2023 DR Allocations w.DLF'!$P$6</f>
        <v>6.1789573063850431</v>
      </c>
      <c r="J70" s="11">
        <f>'PG&amp;E 2023 DR Allocations'!J70*'PG&amp;E 2023 DR Allocations w.DLF'!$P$6</f>
        <v>6.3404839487075852</v>
      </c>
      <c r="K70" s="12">
        <f>'PG&amp;E 2023 DR Allocations'!K70*'PG&amp;E 2023 DR Allocations w.DLF'!$P$6</f>
        <v>6.1140695161819405</v>
      </c>
      <c r="L70" s="11">
        <f>'PG&amp;E 2023 DR Allocations'!L70*'PG&amp;E 2023 DR Allocations w.DLF'!$P$6</f>
        <v>6.0441841206550606</v>
      </c>
      <c r="M70" s="11">
        <f>'PG&amp;E 2023 DR Allocations'!M70*'PG&amp;E 2023 DR Allocations w.DLF'!$P$6</f>
        <v>5.0202577519416778</v>
      </c>
      <c r="N70" s="11">
        <f>'PG&amp;E 2023 DR Allocations'!N70*'PG&amp;E 2023 DR Allocations w.DLF'!$P$6</f>
        <v>2.8306245102882359</v>
      </c>
      <c r="O70" s="11">
        <f>'PG&amp;E 2023 DR Allocations'!O70*'PG&amp;E 2023 DR Allocations w.DLF'!$P$6</f>
        <v>2.8009404399394984</v>
      </c>
    </row>
    <row r="71" spans="1:15" x14ac:dyDescent="0.25">
      <c r="A71" s="85"/>
      <c r="B71" s="102"/>
      <c r="C71" s="67" t="s">
        <v>17</v>
      </c>
      <c r="D71" s="13">
        <f>'PG&amp;E 2023 DR Allocations'!D71*'PG&amp;E 2023 DR Allocations w.DLF'!$P$6</f>
        <v>5.8088274583816579</v>
      </c>
      <c r="E71" s="13">
        <f>'PG&amp;E 2023 DR Allocations'!E71*'PG&amp;E 2023 DR Allocations w.DLF'!$P$6</f>
        <v>5.7800391802787816</v>
      </c>
      <c r="F71" s="13">
        <f>'PG&amp;E 2023 DR Allocations'!F71*'PG&amp;E 2023 DR Allocations w.DLF'!$P$6</f>
        <v>7.1259255747795063</v>
      </c>
      <c r="G71" s="13">
        <f>'PG&amp;E 2023 DR Allocations'!G71*'PG&amp;E 2023 DR Allocations w.DLF'!$P$6</f>
        <v>13.190695393562274</v>
      </c>
      <c r="H71" s="13">
        <f>'PG&amp;E 2023 DR Allocations'!H71*'PG&amp;E 2023 DR Allocations w.DLF'!$P$6</f>
        <v>15.723876600265511</v>
      </c>
      <c r="I71" s="13">
        <f>'PG&amp;E 2023 DR Allocations'!I71*'PG&amp;E 2023 DR Allocations w.DLF'!$P$6</f>
        <v>18.386868957519475</v>
      </c>
      <c r="J71" s="13">
        <f>'PG&amp;E 2023 DR Allocations'!J71*'PG&amp;E 2023 DR Allocations w.DLF'!$P$6</f>
        <v>18.577275941848733</v>
      </c>
      <c r="K71" s="14">
        <f>'PG&amp;E 2023 DR Allocations'!K71*'PG&amp;E 2023 DR Allocations w.DLF'!$P$6</f>
        <v>17.843616600036572</v>
      </c>
      <c r="L71" s="13">
        <f>'PG&amp;E 2023 DR Allocations'!L71*'PG&amp;E 2023 DR Allocations w.DLF'!$P$6</f>
        <v>17.252627016067482</v>
      </c>
      <c r="M71" s="13">
        <f>'PG&amp;E 2023 DR Allocations'!M71*'PG&amp;E 2023 DR Allocations w.DLF'!$P$6</f>
        <v>13.230677282333335</v>
      </c>
      <c r="N71" s="13">
        <f>'PG&amp;E 2023 DR Allocations'!N71*'PG&amp;E 2023 DR Allocations w.DLF'!$P$6</f>
        <v>5.257319165706634</v>
      </c>
      <c r="O71" s="13">
        <f>'PG&amp;E 2023 DR Allocations'!O71*'PG&amp;E 2023 DR Allocations w.DLF'!$P$6</f>
        <v>5.2214341206550605</v>
      </c>
    </row>
    <row r="72" spans="1:15" x14ac:dyDescent="0.25">
      <c r="A72" s="112" t="s">
        <v>37</v>
      </c>
      <c r="B72" s="109" t="s">
        <v>8</v>
      </c>
      <c r="C72" s="57" t="s">
        <v>9</v>
      </c>
      <c r="D72" s="23">
        <f>'PG&amp;E 2023 DR Allocations'!D72*'PG&amp;E 2023 DR Allocations w.DLF'!$P$6</f>
        <v>26.344397763125571</v>
      </c>
      <c r="E72" s="23">
        <f>'PG&amp;E 2023 DR Allocations'!E72*'PG&amp;E 2023 DR Allocations w.DLF'!$P$6</f>
        <v>25.132488120671361</v>
      </c>
      <c r="F72" s="23">
        <f>'PG&amp;E 2023 DR Allocations'!F72*'PG&amp;E 2023 DR Allocations w.DLF'!$P$6</f>
        <v>23.659738778289377</v>
      </c>
      <c r="G72" s="23">
        <f>'PG&amp;E 2023 DR Allocations'!G72*'PG&amp;E 2023 DR Allocations w.DLF'!$P$6</f>
        <v>18.683685316871895</v>
      </c>
      <c r="H72" s="23">
        <f>'PG&amp;E 2023 DR Allocations'!H72*'PG&amp;E 2023 DR Allocations w.DLF'!$P$6</f>
        <v>23.764272073380639</v>
      </c>
      <c r="I72" s="23">
        <f>'PG&amp;E 2023 DR Allocations'!I72*'PG&amp;E 2023 DR Allocations w.DLF'!$P$6</f>
        <v>43.270438337907201</v>
      </c>
      <c r="J72" s="23">
        <f>'PG&amp;E 2023 DR Allocations'!J72*'PG&amp;E 2023 DR Allocations w.DLF'!$P$6</f>
        <v>43.685320372723019</v>
      </c>
      <c r="K72" s="24">
        <f>'PG&amp;E 2023 DR Allocations'!K72*'PG&amp;E 2023 DR Allocations w.DLF'!$P$6</f>
        <v>44.320148394547353</v>
      </c>
      <c r="L72" s="23">
        <f>'PG&amp;E 2023 DR Allocations'!L72*'PG&amp;E 2023 DR Allocations w.DLF'!$P$6</f>
        <v>44.769491696007528</v>
      </c>
      <c r="M72" s="23">
        <f>'PG&amp;E 2023 DR Allocations'!M72*'PG&amp;E 2023 DR Allocations w.DLF'!$P$6</f>
        <v>24.819807084485845</v>
      </c>
      <c r="N72" s="23">
        <f>'PG&amp;E 2023 DR Allocations'!N72*'PG&amp;E 2023 DR Allocations w.DLF'!$P$6</f>
        <v>24.654203435011226</v>
      </c>
      <c r="O72" s="23">
        <f>'PG&amp;E 2023 DR Allocations'!O72*'PG&amp;E 2023 DR Allocations w.DLF'!$P$6</f>
        <v>28.635785725597334</v>
      </c>
    </row>
    <row r="73" spans="1:15" x14ac:dyDescent="0.25">
      <c r="A73" s="113"/>
      <c r="B73" s="110"/>
      <c r="C73" s="57" t="s">
        <v>10</v>
      </c>
      <c r="D73" s="21">
        <f>'PG&amp;E 2023 DR Allocations'!D73*'PG&amp;E 2023 DR Allocations w.DLF'!$P$6</f>
        <v>4.0395879341382539</v>
      </c>
      <c r="E73" s="21">
        <f>'PG&amp;E 2023 DR Allocations'!E73*'PG&amp;E 2023 DR Allocations w.DLF'!$P$6</f>
        <v>3.8145381176825599</v>
      </c>
      <c r="F73" s="21">
        <f>'PG&amp;E 2023 DR Allocations'!F73*'PG&amp;E 2023 DR Allocations w.DLF'!$P$6</f>
        <v>3.4785457106959115</v>
      </c>
      <c r="G73" s="21">
        <f>'PG&amp;E 2023 DR Allocations'!G73*'PG&amp;E 2023 DR Allocations w.DLF'!$P$6</f>
        <v>3.2635506636295428</v>
      </c>
      <c r="H73" s="21">
        <f>'PG&amp;E 2023 DR Allocations'!H73*'PG&amp;E 2023 DR Allocations w.DLF'!$P$6</f>
        <v>7.2197959588952392</v>
      </c>
      <c r="I73" s="21">
        <f>'PG&amp;E 2023 DR Allocations'!I73*'PG&amp;E 2023 DR Allocations w.DLF'!$P$6</f>
        <v>16.741383841074985</v>
      </c>
      <c r="J73" s="21">
        <f>'PG&amp;E 2023 DR Allocations'!J73*'PG&amp;E 2023 DR Allocations w.DLF'!$P$6</f>
        <v>17.68513333422322</v>
      </c>
      <c r="K73" s="12">
        <f>'PG&amp;E 2023 DR Allocations'!K73*'PG&amp;E 2023 DR Allocations w.DLF'!$P$6</f>
        <v>16.814120459135601</v>
      </c>
      <c r="L73" s="21">
        <f>'PG&amp;E 2023 DR Allocations'!L73*'PG&amp;E 2023 DR Allocations w.DLF'!$P$6</f>
        <v>15.009213879575952</v>
      </c>
      <c r="M73" s="21">
        <f>'PG&amp;E 2023 DR Allocations'!M73*'PG&amp;E 2023 DR Allocations w.DLF'!$P$6</f>
        <v>5.9149294728636761</v>
      </c>
      <c r="N73" s="21">
        <f>'PG&amp;E 2023 DR Allocations'!N73*'PG&amp;E 2023 DR Allocations w.DLF'!$P$6</f>
        <v>3.7617940010186248</v>
      </c>
      <c r="O73" s="21">
        <f>'PG&amp;E 2023 DR Allocations'!O73*'PG&amp;E 2023 DR Allocations w.DLF'!$P$6</f>
        <v>4.4328055910691617</v>
      </c>
    </row>
    <row r="74" spans="1:15" x14ac:dyDescent="0.25">
      <c r="A74" s="113"/>
      <c r="B74" s="110"/>
      <c r="C74" s="57" t="s">
        <v>11</v>
      </c>
      <c r="D74" s="21">
        <f>'PG&amp;E 2023 DR Allocations'!D74*'PG&amp;E 2023 DR Allocations w.DLF'!$P$6</f>
        <v>0.12335411947587287</v>
      </c>
      <c r="E74" s="21">
        <f>'PG&amp;E 2023 DR Allocations'!E74*'PG&amp;E 2023 DR Allocations w.DLF'!$P$6</f>
        <v>0.12219234586955266</v>
      </c>
      <c r="F74" s="21">
        <f>'PG&amp;E 2023 DR Allocations'!F74*'PG&amp;E 2023 DR Allocations w.DLF'!$P$6</f>
        <v>0.11863988162629585</v>
      </c>
      <c r="G74" s="21">
        <f>'PG&amp;E 2023 DR Allocations'!G74*'PG&amp;E 2023 DR Allocations w.DLF'!$P$6</f>
        <v>0.10792447136211561</v>
      </c>
      <c r="H74" s="21">
        <f>'PG&amp;E 2023 DR Allocations'!H74*'PG&amp;E 2023 DR Allocations w.DLF'!$P$6</f>
        <v>9.0725616386102076E-2</v>
      </c>
      <c r="I74" s="21">
        <f>'PG&amp;E 2023 DR Allocations'!I74*'PG&amp;E 2023 DR Allocations w.DLF'!$P$6</f>
        <v>0.27362831237204999</v>
      </c>
      <c r="J74" s="21">
        <f>'PG&amp;E 2023 DR Allocations'!J74*'PG&amp;E 2023 DR Allocations w.DLF'!$P$6</f>
        <v>0.27417051057040193</v>
      </c>
      <c r="K74" s="12">
        <f>'PG&amp;E 2023 DR Allocations'!K74*'PG&amp;E 2023 DR Allocations w.DLF'!$P$6</f>
        <v>0.28459612542140489</v>
      </c>
      <c r="L74" s="21">
        <f>'PG&amp;E 2023 DR Allocations'!L74*'PG&amp;E 2023 DR Allocations w.DLF'!$P$6</f>
        <v>0.28652861338868363</v>
      </c>
      <c r="M74" s="21">
        <f>'PG&amp;E 2023 DR Allocations'!M74*'PG&amp;E 2023 DR Allocations w.DLF'!$P$6</f>
        <v>0.10329577842185968</v>
      </c>
      <c r="N74" s="21">
        <f>'PG&amp;E 2023 DR Allocations'!N74*'PG&amp;E 2023 DR Allocations w.DLF'!$P$6</f>
        <v>0.13371073812060005</v>
      </c>
      <c r="O74" s="21">
        <f>'PG&amp;E 2023 DR Allocations'!O74*'PG&amp;E 2023 DR Allocations w.DLF'!$P$6</f>
        <v>0.14871789137815322</v>
      </c>
    </row>
    <row r="75" spans="1:15" x14ac:dyDescent="0.25">
      <c r="A75" s="113"/>
      <c r="B75" s="110"/>
      <c r="C75" s="57" t="s">
        <v>12</v>
      </c>
      <c r="D75" s="21">
        <f>'PG&amp;E 2023 DR Allocations'!D75*'PG&amp;E 2023 DR Allocations w.DLF'!$P$6</f>
        <v>1.2705456768120653</v>
      </c>
      <c r="E75" s="21">
        <f>'PG&amp;E 2023 DR Allocations'!E75*'PG&amp;E 2023 DR Allocations w.DLF'!$P$6</f>
        <v>1.235778938677623</v>
      </c>
      <c r="F75" s="21">
        <f>'PG&amp;E 2023 DR Allocations'!F75*'PG&amp;E 2023 DR Allocations w.DLF'!$P$6</f>
        <v>1.1360651913005824</v>
      </c>
      <c r="G75" s="21">
        <f>'PG&amp;E 2023 DR Allocations'!G75*'PG&amp;E 2023 DR Allocations w.DLF'!$P$6</f>
        <v>1.2457018193118321</v>
      </c>
      <c r="H75" s="21">
        <f>'PG&amp;E 2023 DR Allocations'!H75*'PG&amp;E 2023 DR Allocations w.DLF'!$P$6</f>
        <v>2.6301545199397944</v>
      </c>
      <c r="I75" s="21">
        <f>'PG&amp;E 2023 DR Allocations'!I75*'PG&amp;E 2023 DR Allocations w.DLF'!$P$6</f>
        <v>6.242120712861416</v>
      </c>
      <c r="J75" s="21">
        <f>'PG&amp;E 2023 DR Allocations'!J75*'PG&amp;E 2023 DR Allocations w.DLF'!$P$6</f>
        <v>6.4477005298063181</v>
      </c>
      <c r="K75" s="12">
        <f>'PG&amp;E 2023 DR Allocations'!K75*'PG&amp;E 2023 DR Allocations w.DLF'!$P$6</f>
        <v>6.377808571130033</v>
      </c>
      <c r="L75" s="21">
        <f>'PG&amp;E 2023 DR Allocations'!L75*'PG&amp;E 2023 DR Allocations w.DLF'!$P$6</f>
        <v>5.6378524350859225</v>
      </c>
      <c r="M75" s="21">
        <f>'PG&amp;E 2023 DR Allocations'!M75*'PG&amp;E 2023 DR Allocations w.DLF'!$P$6</f>
        <v>2.3116690779542517</v>
      </c>
      <c r="N75" s="21">
        <f>'PG&amp;E 2023 DR Allocations'!N75*'PG&amp;E 2023 DR Allocations w.DLF'!$P$6</f>
        <v>1.2733797420840747</v>
      </c>
      <c r="O75" s="21">
        <f>'PG&amp;E 2023 DR Allocations'!O75*'PG&amp;E 2023 DR Allocations w.DLF'!$P$6</f>
        <v>1.4300829283287719</v>
      </c>
    </row>
    <row r="76" spans="1:15" x14ac:dyDescent="0.25">
      <c r="A76" s="113"/>
      <c r="B76" s="110"/>
      <c r="C76" s="57" t="s">
        <v>13</v>
      </c>
      <c r="D76" s="21">
        <f>'PG&amp;E 2023 DR Allocations'!D76*'PG&amp;E 2023 DR Allocations w.DLF'!$P$6</f>
        <v>5.6188072237726336</v>
      </c>
      <c r="E76" s="21">
        <f>'PG&amp;E 2023 DR Allocations'!E76*'PG&amp;E 2023 DR Allocations w.DLF'!$P$6</f>
        <v>5.2924230641862398</v>
      </c>
      <c r="F76" s="21">
        <f>'PG&amp;E 2023 DR Allocations'!F76*'PG&amp;E 2023 DR Allocations w.DLF'!$P$6</f>
        <v>4.9556259296732064</v>
      </c>
      <c r="G76" s="21">
        <f>'PG&amp;E 2023 DR Allocations'!G76*'PG&amp;E 2023 DR Allocations w.DLF'!$P$6</f>
        <v>3.8561897027175842</v>
      </c>
      <c r="H76" s="21">
        <f>'PG&amp;E 2023 DR Allocations'!H76*'PG&amp;E 2023 DR Allocations w.DLF'!$P$6</f>
        <v>4.5562433953611139</v>
      </c>
      <c r="I76" s="21">
        <f>'PG&amp;E 2023 DR Allocations'!I76*'PG&amp;E 2023 DR Allocations w.DLF'!$P$6</f>
        <v>8.3819710227651534</v>
      </c>
      <c r="J76" s="21">
        <f>'PG&amp;E 2023 DR Allocations'!J76*'PG&amp;E 2023 DR Allocations w.DLF'!$P$6</f>
        <v>8.464527263728904</v>
      </c>
      <c r="K76" s="12">
        <f>'PG&amp;E 2023 DR Allocations'!K76*'PG&amp;E 2023 DR Allocations w.DLF'!$P$6</f>
        <v>8.1396552623445135</v>
      </c>
      <c r="L76" s="21">
        <f>'PG&amp;E 2023 DR Allocations'!L76*'PG&amp;E 2023 DR Allocations w.DLF'!$P$6</f>
        <v>8.1405406254762731</v>
      </c>
      <c r="M76" s="21">
        <f>'PG&amp;E 2023 DR Allocations'!M76*'PG&amp;E 2023 DR Allocations w.DLF'!$P$6</f>
        <v>4.4683789233043738</v>
      </c>
      <c r="N76" s="21">
        <f>'PG&amp;E 2023 DR Allocations'!N76*'PG&amp;E 2023 DR Allocations w.DLF'!$P$6</f>
        <v>5.1710980300419065</v>
      </c>
      <c r="O76" s="21">
        <f>'PG&amp;E 2023 DR Allocations'!O76*'PG&amp;E 2023 DR Allocations w.DLF'!$P$6</f>
        <v>5.9318986897338135</v>
      </c>
    </row>
    <row r="77" spans="1:15" x14ac:dyDescent="0.25">
      <c r="A77" s="113"/>
      <c r="B77" s="110"/>
      <c r="C77" s="57" t="s">
        <v>14</v>
      </c>
      <c r="D77" s="21">
        <f>'PG&amp;E 2023 DR Allocations'!D77*'PG&amp;E 2023 DR Allocations w.DLF'!$P$6</f>
        <v>5.4354057434704126</v>
      </c>
      <c r="E77" s="21">
        <f>'PG&amp;E 2023 DR Allocations'!E77*'PG&amp;E 2023 DR Allocations w.DLF'!$P$6</f>
        <v>5.3644797843098688</v>
      </c>
      <c r="F77" s="21">
        <f>'PG&amp;E 2023 DR Allocations'!F77*'PG&amp;E 2023 DR Allocations w.DLF'!$P$6</f>
        <v>4.9839750969149144</v>
      </c>
      <c r="G77" s="21">
        <f>'PG&amp;E 2023 DR Allocations'!G77*'PG&amp;E 2023 DR Allocations w.DLF'!$P$6</f>
        <v>3.8015484987311079</v>
      </c>
      <c r="H77" s="21">
        <f>'PG&amp;E 2023 DR Allocations'!H77*'PG&amp;E 2023 DR Allocations w.DLF'!$P$6</f>
        <v>7.1827666373290171</v>
      </c>
      <c r="I77" s="21">
        <f>'PG&amp;E 2023 DR Allocations'!I77*'PG&amp;E 2023 DR Allocations w.DLF'!$P$6</f>
        <v>17.522733940150559</v>
      </c>
      <c r="J77" s="21">
        <f>'PG&amp;E 2023 DR Allocations'!J77*'PG&amp;E 2023 DR Allocations w.DLF'!$P$6</f>
        <v>17.714511176031113</v>
      </c>
      <c r="K77" s="12">
        <f>'PG&amp;E 2023 DR Allocations'!K77*'PG&amp;E 2023 DR Allocations w.DLF'!$P$6</f>
        <v>17.469503937926195</v>
      </c>
      <c r="L77" s="21">
        <f>'PG&amp;E 2023 DR Allocations'!L77*'PG&amp;E 2023 DR Allocations w.DLF'!$P$6</f>
        <v>15.763339701909603</v>
      </c>
      <c r="M77" s="21">
        <f>'PG&amp;E 2023 DR Allocations'!M77*'PG&amp;E 2023 DR Allocations w.DLF'!$P$6</f>
        <v>5.9689202650673732</v>
      </c>
      <c r="N77" s="21">
        <f>'PG&amp;E 2023 DR Allocations'!N77*'PG&amp;E 2023 DR Allocations w.DLF'!$P$6</f>
        <v>5.1255296567548019</v>
      </c>
      <c r="O77" s="21">
        <f>'PG&amp;E 2023 DR Allocations'!O77*'PG&amp;E 2023 DR Allocations w.DLF'!$P$6</f>
        <v>5.903939887870103</v>
      </c>
    </row>
    <row r="78" spans="1:15" x14ac:dyDescent="0.25">
      <c r="A78" s="113"/>
      <c r="B78" s="110"/>
      <c r="C78" s="57" t="s">
        <v>15</v>
      </c>
      <c r="D78" s="21">
        <f>'PG&amp;E 2023 DR Allocations'!D78*'PG&amp;E 2023 DR Allocations w.DLF'!$P$6</f>
        <v>1.5596361289229297</v>
      </c>
      <c r="E78" s="21">
        <f>'PG&amp;E 2023 DR Allocations'!E78*'PG&amp;E 2023 DR Allocations w.DLF'!$P$6</f>
        <v>1.5068581625912392</v>
      </c>
      <c r="F78" s="21">
        <f>'PG&amp;E 2023 DR Allocations'!F78*'PG&amp;E 2023 DR Allocations w.DLF'!$P$6</f>
        <v>1.415210807285272</v>
      </c>
      <c r="G78" s="21">
        <f>'PG&amp;E 2023 DR Allocations'!G78*'PG&amp;E 2023 DR Allocations w.DLF'!$P$6</f>
        <v>1.2478072733459973</v>
      </c>
      <c r="H78" s="21">
        <f>'PG&amp;E 2023 DR Allocations'!H78*'PG&amp;E 2023 DR Allocations w.DLF'!$P$6</f>
        <v>2.495814203744759</v>
      </c>
      <c r="I78" s="21">
        <f>'PG&amp;E 2023 DR Allocations'!I78*'PG&amp;E 2023 DR Allocations w.DLF'!$P$6</f>
        <v>5.5933792658988351</v>
      </c>
      <c r="J78" s="21">
        <f>'PG&amp;E 2023 DR Allocations'!J78*'PG&amp;E 2023 DR Allocations w.DLF'!$P$6</f>
        <v>5.7740428033806381</v>
      </c>
      <c r="K78" s="12">
        <f>'PG&amp;E 2023 DR Allocations'!K78*'PG&amp;E 2023 DR Allocations w.DLF'!$P$6</f>
        <v>5.4864227567464123</v>
      </c>
      <c r="L78" s="21">
        <f>'PG&amp;E 2023 DR Allocations'!L78*'PG&amp;E 2023 DR Allocations w.DLF'!$P$6</f>
        <v>4.9617504861867063</v>
      </c>
      <c r="M78" s="21">
        <f>'PG&amp;E 2023 DR Allocations'!M78*'PG&amp;E 2023 DR Allocations w.DLF'!$P$6</f>
        <v>2.0948800076916823</v>
      </c>
      <c r="N78" s="21">
        <f>'PG&amp;E 2023 DR Allocations'!N78*'PG&amp;E 2023 DR Allocations w.DLF'!$P$6</f>
        <v>1.4997341888137148</v>
      </c>
      <c r="O78" s="21">
        <f>'PG&amp;E 2023 DR Allocations'!O78*'PG&amp;E 2023 DR Allocations w.DLF'!$P$6</f>
        <v>1.7168916485291001</v>
      </c>
    </row>
    <row r="79" spans="1:15" x14ac:dyDescent="0.25">
      <c r="A79" s="113"/>
      <c r="B79" s="110"/>
      <c r="C79" s="57" t="s">
        <v>16</v>
      </c>
      <c r="D79" s="21">
        <f>'PG&amp;E 2023 DR Allocations'!D79*'PG&amp;E 2023 DR Allocations w.DLF'!$P$6</f>
        <v>4.9778358427882177</v>
      </c>
      <c r="E79" s="21">
        <f>'PG&amp;E 2023 DR Allocations'!E79*'PG&amp;E 2023 DR Allocations w.DLF'!$P$6</f>
        <v>4.7980888720043007</v>
      </c>
      <c r="F79" s="21">
        <f>'PG&amp;E 2023 DR Allocations'!F79*'PG&amp;E 2023 DR Allocations w.DLF'!$P$6</f>
        <v>4.3918213426508048</v>
      </c>
      <c r="G79" s="21">
        <f>'PG&amp;E 2023 DR Allocations'!G79*'PG&amp;E 2023 DR Allocations w.DLF'!$P$6</f>
        <v>3.6598548356778884</v>
      </c>
      <c r="H79" s="21">
        <f>'PG&amp;E 2023 DR Allocations'!H79*'PG&amp;E 2023 DR Allocations w.DLF'!$P$6</f>
        <v>5.2496464067958284</v>
      </c>
      <c r="I79" s="21">
        <f>'PG&amp;E 2023 DR Allocations'!I79*'PG&amp;E 2023 DR Allocations w.DLF'!$P$6</f>
        <v>11.941608754593871</v>
      </c>
      <c r="J79" s="21">
        <f>'PG&amp;E 2023 DR Allocations'!J79*'PG&amp;E 2023 DR Allocations w.DLF'!$P$6</f>
        <v>12.984569184213857</v>
      </c>
      <c r="K79" s="12">
        <f>'PG&amp;E 2023 DR Allocations'!K79*'PG&amp;E 2023 DR Allocations w.DLF'!$P$6</f>
        <v>12.647297196034396</v>
      </c>
      <c r="L79" s="21">
        <f>'PG&amp;E 2023 DR Allocations'!L79*'PG&amp;E 2023 DR Allocations w.DLF'!$P$6</f>
        <v>11.904040968712398</v>
      </c>
      <c r="M79" s="21">
        <f>'PG&amp;E 2023 DR Allocations'!M79*'PG&amp;E 2023 DR Allocations w.DLF'!$P$6</f>
        <v>4.9167672906145441</v>
      </c>
      <c r="N79" s="21">
        <f>'PG&amp;E 2023 DR Allocations'!N79*'PG&amp;E 2023 DR Allocations w.DLF'!$P$6</f>
        <v>4.6831520125046397</v>
      </c>
      <c r="O79" s="21">
        <f>'PG&amp;E 2023 DR Allocations'!O79*'PG&amp;E 2023 DR Allocations w.DLF'!$P$6</f>
        <v>5.4420784496441499</v>
      </c>
    </row>
    <row r="80" spans="1:15" x14ac:dyDescent="0.25">
      <c r="A80" s="114"/>
      <c r="B80" s="111"/>
      <c r="C80" s="57" t="s">
        <v>17</v>
      </c>
      <c r="D80" s="22">
        <f>'PG&amp;E 2023 DR Allocations'!D80*'PG&amp;E 2023 DR Allocations w.DLF'!$P$6</f>
        <v>49.369569815486635</v>
      </c>
      <c r="E80" s="22">
        <f>'PG&amp;E 2023 DR Allocations'!E80*'PG&amp;E 2023 DR Allocations w.DLF'!$P$6</f>
        <v>47.266847694292693</v>
      </c>
      <c r="F80" s="22">
        <f>'PG&amp;E 2023 DR Allocations'!F80*'PG&amp;E 2023 DR Allocations w.DLF'!$P$6</f>
        <v>44.139622137635953</v>
      </c>
      <c r="G80" s="22">
        <f>'PG&amp;E 2023 DR Allocations'!G80*'PG&amp;E 2023 DR Allocations w.DLF'!$P$6</f>
        <v>35.86626215168836</v>
      </c>
      <c r="H80" s="22">
        <f>'PG&amp;E 2023 DR Allocations'!H80*'PG&amp;E 2023 DR Allocations w.DLF'!$P$6</f>
        <v>53.189419026956003</v>
      </c>
      <c r="I80" s="22">
        <f>'PG&amp;E 2023 DR Allocations'!I80*'PG&amp;E 2023 DR Allocations w.DLF'!$P$6</f>
        <v>109.96726200315329</v>
      </c>
      <c r="J80" s="22">
        <f>'PG&amp;E 2023 DR Allocations'!J80*'PG&amp;E 2023 DR Allocations w.DLF'!$P$6</f>
        <v>113.02997118011064</v>
      </c>
      <c r="K80" s="14">
        <f>'PG&amp;E 2023 DR Allocations'!K80*'PG&amp;E 2023 DR Allocations w.DLF'!$P$6</f>
        <v>111.53955599731256</v>
      </c>
      <c r="L80" s="22">
        <f>'PG&amp;E 2023 DR Allocations'!L80*'PG&amp;E 2023 DR Allocations w.DLF'!$P$6</f>
        <v>106.47275464570525</v>
      </c>
      <c r="M80" s="22">
        <f>'PG&amp;E 2023 DR Allocations'!M80*'PG&amp;E 2023 DR Allocations w.DLF'!$P$6</f>
        <v>50.598649004116659</v>
      </c>
      <c r="N80" s="22">
        <f>'PG&amp;E 2023 DR Allocations'!N80*'PG&amp;E 2023 DR Allocations w.DLF'!$P$6</f>
        <v>46.302600721389084</v>
      </c>
      <c r="O80" s="22">
        <f>'PG&amp;E 2023 DR Allocations'!O80*'PG&amp;E 2023 DR Allocations w.DLF'!$P$6</f>
        <v>53.642201418697866</v>
      </c>
    </row>
    <row r="81" spans="1:15" x14ac:dyDescent="0.25">
      <c r="A81" s="83" t="s">
        <v>38</v>
      </c>
      <c r="B81" s="100" t="s">
        <v>8</v>
      </c>
      <c r="C81" s="67" t="s">
        <v>9</v>
      </c>
      <c r="D81" s="25">
        <f>'PG&amp;E 2023 DR Allocations'!D81*'PG&amp;E 2023 DR Allocations w.DLF'!$P$6</f>
        <v>9.7200944170942574</v>
      </c>
      <c r="E81" s="25">
        <f>'PG&amp;E 2023 DR Allocations'!E81*'PG&amp;E 2023 DR Allocations w.DLF'!$P$6</f>
        <v>10.18143927906733</v>
      </c>
      <c r="F81" s="25">
        <f>'PG&amp;E 2023 DR Allocations'!F81*'PG&amp;E 2023 DR Allocations w.DLF'!$P$6</f>
        <v>10.194610900771808</v>
      </c>
      <c r="G81" s="25">
        <f>'PG&amp;E 2023 DR Allocations'!G81*'PG&amp;E 2023 DR Allocations w.DLF'!$P$6</f>
        <v>11.275746014498178</v>
      </c>
      <c r="H81" s="25">
        <f>'PG&amp;E 2023 DR Allocations'!H81*'PG&amp;E 2023 DR Allocations w.DLF'!$P$6</f>
        <v>-15.238692986153065</v>
      </c>
      <c r="I81" s="25">
        <f>'PG&amp;E 2023 DR Allocations'!I81*'PG&amp;E 2023 DR Allocations w.DLF'!$P$6</f>
        <v>17.029114214822645</v>
      </c>
      <c r="J81" s="25">
        <f>'PG&amp;E 2023 DR Allocations'!J81*'PG&amp;E 2023 DR Allocations w.DLF'!$P$6</f>
        <v>16.264383992031217</v>
      </c>
      <c r="K81" s="24">
        <f>'PG&amp;E 2023 DR Allocations'!K81*'PG&amp;E 2023 DR Allocations w.DLF'!$P$6</f>
        <v>17.387335036180922</v>
      </c>
      <c r="L81" s="25">
        <f>'PG&amp;E 2023 DR Allocations'!L81*'PG&amp;E 2023 DR Allocations w.DLF'!$P$6</f>
        <v>16.923573402740068</v>
      </c>
      <c r="M81" s="25">
        <f>'PG&amp;E 2023 DR Allocations'!M81*'PG&amp;E 2023 DR Allocations w.DLF'!$P$6</f>
        <v>-14.938988035999243</v>
      </c>
      <c r="N81" s="25">
        <f>'PG&amp;E 2023 DR Allocations'!N81*'PG&amp;E 2023 DR Allocations w.DLF'!$P$6</f>
        <v>10.469610849907617</v>
      </c>
      <c r="O81" s="25">
        <f>'PG&amp;E 2023 DR Allocations'!O81*'PG&amp;E 2023 DR Allocations w.DLF'!$P$6</f>
        <v>9.8024118918273562</v>
      </c>
    </row>
    <row r="82" spans="1:15" x14ac:dyDescent="0.25">
      <c r="A82" s="84"/>
      <c r="B82" s="101"/>
      <c r="C82" s="67" t="s">
        <v>10</v>
      </c>
      <c r="D82" s="11">
        <f>'PG&amp;E 2023 DR Allocations'!D82*'PG&amp;E 2023 DR Allocations w.DLF'!$P$6</f>
        <v>1.9401369810029874</v>
      </c>
      <c r="E82" s="11">
        <f>'PG&amp;E 2023 DR Allocations'!E82*'PG&amp;E 2023 DR Allocations w.DLF'!$P$6</f>
        <v>1.9282661889940502</v>
      </c>
      <c r="F82" s="11">
        <f>'PG&amp;E 2023 DR Allocations'!F82*'PG&amp;E 2023 DR Allocations w.DLF'!$P$6</f>
        <v>1.9510857812948528</v>
      </c>
      <c r="G82" s="11">
        <f>'PG&amp;E 2023 DR Allocations'!G82*'PG&amp;E 2023 DR Allocations w.DLF'!$P$6</f>
        <v>2.3430536834001541</v>
      </c>
      <c r="H82" s="11">
        <f>'PG&amp;E 2023 DR Allocations'!H82*'PG&amp;E 2023 DR Allocations w.DLF'!$P$6</f>
        <v>-3.5542980407327431</v>
      </c>
      <c r="I82" s="11">
        <f>'PG&amp;E 2023 DR Allocations'!I82*'PG&amp;E 2023 DR Allocations w.DLF'!$P$6</f>
        <v>4.352353549540048</v>
      </c>
      <c r="J82" s="11">
        <f>'PG&amp;E 2023 DR Allocations'!J82*'PG&amp;E 2023 DR Allocations w.DLF'!$P$6</f>
        <v>4.5489608383625795</v>
      </c>
      <c r="K82" s="12">
        <f>'PG&amp;E 2023 DR Allocations'!K82*'PG&amp;E 2023 DR Allocations w.DLF'!$P$6</f>
        <v>5.0882730830758831</v>
      </c>
      <c r="L82" s="11">
        <f>'PG&amp;E 2023 DR Allocations'!L82*'PG&amp;E 2023 DR Allocations w.DLF'!$P$6</f>
        <v>4.4849935237318226</v>
      </c>
      <c r="M82" s="11">
        <f>'PG&amp;E 2023 DR Allocations'!M82*'PG&amp;E 2023 DR Allocations w.DLF'!$P$6</f>
        <v>-3.6816295958459393</v>
      </c>
      <c r="N82" s="11">
        <f>'PG&amp;E 2023 DR Allocations'!N82*'PG&amp;E 2023 DR Allocations w.DLF'!$P$6</f>
        <v>2.211572534173726</v>
      </c>
      <c r="O82" s="11">
        <f>'PG&amp;E 2023 DR Allocations'!O82*'PG&amp;E 2023 DR Allocations w.DLF'!$P$6</f>
        <v>2.1844907076060758</v>
      </c>
    </row>
    <row r="83" spans="1:15" x14ac:dyDescent="0.25">
      <c r="A83" s="84"/>
      <c r="B83" s="101"/>
      <c r="C83" s="67" t="s">
        <v>11</v>
      </c>
      <c r="D83" s="19">
        <f>'PG&amp;E 2023 DR Allocations'!D83*'PG&amp;E 2023 DR Allocations w.DLF'!$P$6</f>
        <v>0.11344217782840121</v>
      </c>
      <c r="E83" s="19">
        <f>'PG&amp;E 2023 DR Allocations'!E83*'PG&amp;E 2023 DR Allocations w.DLF'!$P$6</f>
        <v>0.11288676977856081</v>
      </c>
      <c r="F83" s="19">
        <f>'PG&amp;E 2023 DR Allocations'!F83*'PG&amp;E 2023 DR Allocations w.DLF'!$P$6</f>
        <v>0.11780044821649793</v>
      </c>
      <c r="G83" s="19">
        <f>'PG&amp;E 2023 DR Allocations'!G83*'PG&amp;E 2023 DR Allocations w.DLF'!$P$6</f>
        <v>0.1184675467861816</v>
      </c>
      <c r="H83" s="19">
        <f>'PG&amp;E 2023 DR Allocations'!H83*'PG&amp;E 2023 DR Allocations w.DLF'!$P$6</f>
        <v>-0.15752806156186855</v>
      </c>
      <c r="I83" s="19">
        <f>'PG&amp;E 2023 DR Allocations'!I83*'PG&amp;E 2023 DR Allocations w.DLF'!$P$6</f>
        <v>0.14071811255323693</v>
      </c>
      <c r="J83" s="19">
        <f>'PG&amp;E 2023 DR Allocations'!J83*'PG&amp;E 2023 DR Allocations w.DLF'!$P$6</f>
        <v>0.14050149797345501</v>
      </c>
      <c r="K83" s="20">
        <f>'PG&amp;E 2023 DR Allocations'!K83*'PG&amp;E 2023 DR Allocations w.DLF'!$P$6</f>
        <v>0.1499517031221185</v>
      </c>
      <c r="L83" s="19">
        <f>'PG&amp;E 2023 DR Allocations'!L83*'PG&amp;E 2023 DR Allocations w.DLF'!$P$6</f>
        <v>0.16597008806606758</v>
      </c>
      <c r="M83" s="19">
        <f>'PG&amp;E 2023 DR Allocations'!M83*'PG&amp;E 2023 DR Allocations w.DLF'!$P$6</f>
        <v>-0.14330187678802764</v>
      </c>
      <c r="N83" s="19">
        <f>'PG&amp;E 2023 DR Allocations'!N83*'PG&amp;E 2023 DR Allocations w.DLF'!$P$6</f>
        <v>0.10830103375064203</v>
      </c>
      <c r="O83" s="19">
        <f>'PG&amp;E 2023 DR Allocations'!O83*'PG&amp;E 2023 DR Allocations w.DLF'!$P$6</f>
        <v>0.1191064421522896</v>
      </c>
    </row>
    <row r="84" spans="1:15" x14ac:dyDescent="0.25">
      <c r="A84" s="84"/>
      <c r="B84" s="101"/>
      <c r="C84" s="67" t="s">
        <v>12</v>
      </c>
      <c r="D84" s="19">
        <f>'PG&amp;E 2023 DR Allocations'!D84*'PG&amp;E 2023 DR Allocations w.DLF'!$P$6</f>
        <v>0.78602910533337855</v>
      </c>
      <c r="E84" s="19">
        <f>'PG&amp;E 2023 DR Allocations'!E84*'PG&amp;E 2023 DR Allocations w.DLF'!$P$6</f>
        <v>0.85485606199270059</v>
      </c>
      <c r="F84" s="19">
        <f>'PG&amp;E 2023 DR Allocations'!F84*'PG&amp;E 2023 DR Allocations w.DLF'!$P$6</f>
        <v>0.92352768405713215</v>
      </c>
      <c r="G84" s="19">
        <f>'PG&amp;E 2023 DR Allocations'!G84*'PG&amp;E 2023 DR Allocations w.DLF'!$P$6</f>
        <v>0.99115509362611975</v>
      </c>
      <c r="H84" s="19">
        <f>'PG&amp;E 2023 DR Allocations'!H84*'PG&amp;E 2023 DR Allocations w.DLF'!$P$6</f>
        <v>-1.4166592066977173</v>
      </c>
      <c r="I84" s="19">
        <f>'PG&amp;E 2023 DR Allocations'!I84*'PG&amp;E 2023 DR Allocations w.DLF'!$P$6</f>
        <v>1.6597632724680007</v>
      </c>
      <c r="J84" s="19">
        <f>'PG&amp;E 2023 DR Allocations'!J84*'PG&amp;E 2023 DR Allocations w.DLF'!$P$6</f>
        <v>1.6371804602891202</v>
      </c>
      <c r="K84" s="20">
        <f>'PG&amp;E 2023 DR Allocations'!K84*'PG&amp;E 2023 DR Allocations w.DLF'!$P$6</f>
        <v>1.7073852842152113</v>
      </c>
      <c r="L84" s="19">
        <f>'PG&amp;E 2023 DR Allocations'!L84*'PG&amp;E 2023 DR Allocations w.DLF'!$P$6</f>
        <v>1.6287927901018415</v>
      </c>
      <c r="M84" s="19">
        <f>'PG&amp;E 2023 DR Allocations'!M84*'PG&amp;E 2023 DR Allocations w.DLF'!$P$6</f>
        <v>-1.4785068590566521</v>
      </c>
      <c r="N84" s="19">
        <f>'PG&amp;E 2023 DR Allocations'!N84*'PG&amp;E 2023 DR Allocations w.DLF'!$P$6</f>
        <v>0.92575108653935534</v>
      </c>
      <c r="O84" s="19">
        <f>'PG&amp;E 2023 DR Allocations'!O84*'PG&amp;E 2023 DR Allocations w.DLF'!$P$6</f>
        <v>0.8793023750956056</v>
      </c>
    </row>
    <row r="85" spans="1:15" x14ac:dyDescent="0.25">
      <c r="A85" s="84"/>
      <c r="B85" s="101"/>
      <c r="C85" s="67" t="s">
        <v>13</v>
      </c>
      <c r="D85" s="19">
        <f>'PG&amp;E 2023 DR Allocations'!D85*'PG&amp;E 2023 DR Allocations w.DLF'!$P$6</f>
        <v>0.78054760272882462</v>
      </c>
      <c r="E85" s="19">
        <f>'PG&amp;E 2023 DR Allocations'!E85*'PG&amp;E 2023 DR Allocations w.DLF'!$P$6</f>
        <v>0.81542273754847605</v>
      </c>
      <c r="F85" s="19">
        <f>'PG&amp;E 2023 DR Allocations'!F85*'PG&amp;E 2023 DR Allocations w.DLF'!$P$6</f>
        <v>0.81888118281215394</v>
      </c>
      <c r="G85" s="19">
        <f>'PG&amp;E 2023 DR Allocations'!G85*'PG&amp;E 2023 DR Allocations w.DLF'!$P$6</f>
        <v>0.89423645801877139</v>
      </c>
      <c r="H85" s="19">
        <f>'PG&amp;E 2023 DR Allocations'!H85*'PG&amp;E 2023 DR Allocations w.DLF'!$P$6</f>
        <v>-1.2374821816869082</v>
      </c>
      <c r="I85" s="19">
        <f>'PG&amp;E 2023 DR Allocations'!I85*'PG&amp;E 2023 DR Allocations w.DLF'!$P$6</f>
        <v>1.5007096491521228</v>
      </c>
      <c r="J85" s="19">
        <f>'PG&amp;E 2023 DR Allocations'!J85*'PG&amp;E 2023 DR Allocations w.DLF'!$P$6</f>
        <v>1.4431001875486689</v>
      </c>
      <c r="K85" s="20">
        <f>'PG&amp;E 2023 DR Allocations'!K85*'PG&amp;E 2023 DR Allocations w.DLF'!$P$6</f>
        <v>1.5060295190056787</v>
      </c>
      <c r="L85" s="19">
        <f>'PG&amp;E 2023 DR Allocations'!L85*'PG&amp;E 2023 DR Allocations w.DLF'!$P$6</f>
        <v>1.4436430204857595</v>
      </c>
      <c r="M85" s="19">
        <f>'PG&amp;E 2023 DR Allocations'!M85*'PG&amp;E 2023 DR Allocations w.DLF'!$P$6</f>
        <v>-1.1947555044568143</v>
      </c>
      <c r="N85" s="19">
        <f>'PG&amp;E 2023 DR Allocations'!N85*'PG&amp;E 2023 DR Allocations w.DLF'!$P$6</f>
        <v>0.83992267003154897</v>
      </c>
      <c r="O85" s="19">
        <f>'PG&amp;E 2023 DR Allocations'!O85*'PG&amp;E 2023 DR Allocations w.DLF'!$P$6</f>
        <v>0.78054568392201373</v>
      </c>
    </row>
    <row r="86" spans="1:15" x14ac:dyDescent="0.25">
      <c r="A86" s="84"/>
      <c r="B86" s="101"/>
      <c r="C86" s="67" t="s">
        <v>14</v>
      </c>
      <c r="D86" s="19">
        <f>'PG&amp;E 2023 DR Allocations'!D86*'PG&amp;E 2023 DR Allocations w.DLF'!$P$6</f>
        <v>0.74685514009930143</v>
      </c>
      <c r="E86" s="19">
        <f>'PG&amp;E 2023 DR Allocations'!E86*'PG&amp;E 2023 DR Allocations w.DLF'!$P$6</f>
        <v>0.80651170178875387</v>
      </c>
      <c r="F86" s="19">
        <f>'PG&amp;E 2023 DR Allocations'!F86*'PG&amp;E 2023 DR Allocations w.DLF'!$P$6</f>
        <v>0.80393443403998466</v>
      </c>
      <c r="G86" s="19">
        <f>'PG&amp;E 2023 DR Allocations'!G86*'PG&amp;E 2023 DR Allocations w.DLF'!$P$6</f>
        <v>0.96259509338345406</v>
      </c>
      <c r="H86" s="19">
        <f>'PG&amp;E 2023 DR Allocations'!H86*'PG&amp;E 2023 DR Allocations w.DLF'!$P$6</f>
        <v>-1.3103425933727995</v>
      </c>
      <c r="I86" s="19">
        <f>'PG&amp;E 2023 DR Allocations'!I86*'PG&amp;E 2023 DR Allocations w.DLF'!$P$6</f>
        <v>1.6055183482542643</v>
      </c>
      <c r="J86" s="19">
        <f>'PG&amp;E 2023 DR Allocations'!J86*'PG&amp;E 2023 DR Allocations w.DLF'!$P$6</f>
        <v>1.5664081527926028</v>
      </c>
      <c r="K86" s="20">
        <f>'PG&amp;E 2023 DR Allocations'!K86*'PG&amp;E 2023 DR Allocations w.DLF'!$P$6</f>
        <v>1.6803537356220186</v>
      </c>
      <c r="L86" s="19">
        <f>'PG&amp;E 2023 DR Allocations'!L86*'PG&amp;E 2023 DR Allocations w.DLF'!$P$6</f>
        <v>1.5187628880441193</v>
      </c>
      <c r="M86" s="19">
        <f>'PG&amp;E 2023 DR Allocations'!M86*'PG&amp;E 2023 DR Allocations w.DLF'!$P$6</f>
        <v>-1.1980045152455574</v>
      </c>
      <c r="N86" s="19">
        <f>'PG&amp;E 2023 DR Allocations'!N86*'PG&amp;E 2023 DR Allocations w.DLF'!$P$6</f>
        <v>0.8374718638476919</v>
      </c>
      <c r="O86" s="19">
        <f>'PG&amp;E 2023 DR Allocations'!O86*'PG&amp;E 2023 DR Allocations w.DLF'!$P$6</f>
        <v>0.77534934231732089</v>
      </c>
    </row>
    <row r="87" spans="1:15" x14ac:dyDescent="0.25">
      <c r="A87" s="84"/>
      <c r="B87" s="101"/>
      <c r="C87" s="67" t="s">
        <v>15</v>
      </c>
      <c r="D87" s="19">
        <f>'PG&amp;E 2023 DR Allocations'!D87*'PG&amp;E 2023 DR Allocations w.DLF'!$P$6</f>
        <v>0.96101910487562414</v>
      </c>
      <c r="E87" s="19">
        <f>'PG&amp;E 2023 DR Allocations'!E87*'PG&amp;E 2023 DR Allocations w.DLF'!$P$6</f>
        <v>1.0056871834574268</v>
      </c>
      <c r="F87" s="19">
        <f>'PG&amp;E 2023 DR Allocations'!F87*'PG&amp;E 2023 DR Allocations w.DLF'!$P$6</f>
        <v>1.0147728390656414</v>
      </c>
      <c r="G87" s="19">
        <f>'PG&amp;E 2023 DR Allocations'!G87*'PG&amp;E 2023 DR Allocations w.DLF'!$P$6</f>
        <v>1.1328921338454818</v>
      </c>
      <c r="H87" s="19">
        <f>'PG&amp;E 2023 DR Allocations'!H87*'PG&amp;E 2023 DR Allocations w.DLF'!$P$6</f>
        <v>-1.6395102577675138</v>
      </c>
      <c r="I87" s="19">
        <f>'PG&amp;E 2023 DR Allocations'!I87*'PG&amp;E 2023 DR Allocations w.DLF'!$P$6</f>
        <v>1.9398907076083127</v>
      </c>
      <c r="J87" s="19">
        <f>'PG&amp;E 2023 DR Allocations'!J87*'PG&amp;E 2023 DR Allocations w.DLF'!$P$6</f>
        <v>1.8978386458177117</v>
      </c>
      <c r="K87" s="20">
        <f>'PG&amp;E 2023 DR Allocations'!K87*'PG&amp;E 2023 DR Allocations w.DLF'!$P$6</f>
        <v>2.0613649726901206</v>
      </c>
      <c r="L87" s="19">
        <f>'PG&amp;E 2023 DR Allocations'!L87*'PG&amp;E 2023 DR Allocations w.DLF'!$P$6</f>
        <v>1.9279671652056298</v>
      </c>
      <c r="M87" s="19">
        <f>'PG&amp;E 2023 DR Allocations'!M87*'PG&amp;E 2023 DR Allocations w.DLF'!$P$6</f>
        <v>-1.4832784668672829</v>
      </c>
      <c r="N87" s="19">
        <f>'PG&amp;E 2023 DR Allocations'!N87*'PG&amp;E 2023 DR Allocations w.DLF'!$P$6</f>
        <v>1.0489674266828222</v>
      </c>
      <c r="O87" s="19">
        <f>'PG&amp;E 2023 DR Allocations'!O87*'PG&amp;E 2023 DR Allocations w.DLF'!$P$6</f>
        <v>1.00240422083484</v>
      </c>
    </row>
    <row r="88" spans="1:15" x14ac:dyDescent="0.25">
      <c r="A88" s="84"/>
      <c r="B88" s="101"/>
      <c r="C88" s="67" t="s">
        <v>16</v>
      </c>
      <c r="D88" s="19">
        <f>'PG&amp;E 2023 DR Allocations'!D88*'PG&amp;E 2023 DR Allocations w.DLF'!$P$6</f>
        <v>3.1733396255746511</v>
      </c>
      <c r="E88" s="19">
        <f>'PG&amp;E 2023 DR Allocations'!E88*'PG&amp;E 2023 DR Allocations w.DLF'!$P$6</f>
        <v>3.3520804402194875</v>
      </c>
      <c r="F88" s="19">
        <f>'PG&amp;E 2023 DR Allocations'!F88*'PG&amp;E 2023 DR Allocations w.DLF'!$P$6</f>
        <v>3.4613585204370358</v>
      </c>
      <c r="G88" s="19">
        <f>'PG&amp;E 2023 DR Allocations'!G88*'PG&amp;E 2023 DR Allocations w.DLF'!$P$6</f>
        <v>3.8694471030682274</v>
      </c>
      <c r="H88" s="19">
        <f>'PG&amp;E 2023 DR Allocations'!H88*'PG&amp;E 2023 DR Allocations w.DLF'!$P$6</f>
        <v>-5.642620097242296</v>
      </c>
      <c r="I88" s="19">
        <f>'PG&amp;E 2023 DR Allocations'!I88*'PG&amp;E 2023 DR Allocations w.DLF'!$P$6</f>
        <v>6.6293877367377352</v>
      </c>
      <c r="J88" s="19">
        <f>'PG&amp;E 2023 DR Allocations'!J88*'PG&amp;E 2023 DR Allocations w.DLF'!$P$6</f>
        <v>6.4813322895616308</v>
      </c>
      <c r="K88" s="20">
        <f>'PG&amp;E 2023 DR Allocations'!K88*'PG&amp;E 2023 DR Allocations w.DLF'!$P$6</f>
        <v>7.2311586707830466</v>
      </c>
      <c r="L88" s="19">
        <f>'PG&amp;E 2023 DR Allocations'!L88*'PG&amp;E 2023 DR Allocations w.DLF'!$P$6</f>
        <v>6.7302530772537068</v>
      </c>
      <c r="M88" s="19">
        <f>'PG&amp;E 2023 DR Allocations'!M88*'PG&amp;E 2023 DR Allocations w.DLF'!$P$6</f>
        <v>-5.1039225490912772</v>
      </c>
      <c r="N88" s="19">
        <f>'PG&amp;E 2023 DR Allocations'!N88*'PG&amp;E 2023 DR Allocations w.DLF'!$P$6</f>
        <v>3.2948744199760278</v>
      </c>
      <c r="O88" s="19">
        <f>'PG&amp;E 2023 DR Allocations'!O88*'PG&amp;E 2023 DR Allocations w.DLF'!$P$6</f>
        <v>3.2253229645192665</v>
      </c>
    </row>
    <row r="89" spans="1:15" x14ac:dyDescent="0.25">
      <c r="A89" s="85"/>
      <c r="B89" s="102"/>
      <c r="C89" s="67" t="s">
        <v>17</v>
      </c>
      <c r="D89" s="13">
        <f>'PG&amp;E 2023 DR Allocations'!D89*'PG&amp;E 2023 DR Allocations w.DLF'!$P$6</f>
        <v>18.221464384794238</v>
      </c>
      <c r="E89" s="13">
        <f>'PG&amp;E 2023 DR Allocations'!E89*'PG&amp;E 2023 DR Allocations w.DLF'!$P$6</f>
        <v>19.057150491192935</v>
      </c>
      <c r="F89" s="13">
        <f>'PG&amp;E 2023 DR Allocations'!F89*'PG&amp;E 2023 DR Allocations w.DLF'!$P$6</f>
        <v>19.285971302852026</v>
      </c>
      <c r="G89" s="13">
        <f>'PG&amp;E 2023 DR Allocations'!G89*'PG&amp;E 2023 DR Allocations w.DLF'!$P$6</f>
        <v>21.587593205422163</v>
      </c>
      <c r="H89" s="13">
        <f>'PG&amp;E 2023 DR Allocations'!H89*'PG&amp;E 2023 DR Allocations w.DLF'!$P$6</f>
        <v>-30.197134605616384</v>
      </c>
      <c r="I89" s="13">
        <f>'PG&amp;E 2023 DR Allocations'!I89*'PG&amp;E 2023 DR Allocations w.DLF'!$P$6</f>
        <v>34.857455219507202</v>
      </c>
      <c r="J89" s="13">
        <f>'PG&amp;E 2023 DR Allocations'!J89*'PG&amp;E 2023 DR Allocations w.DLF'!$P$6</f>
        <v>33.980469706833361</v>
      </c>
      <c r="K89" s="14">
        <f>'PG&amp;E 2023 DR Allocations'!K89*'PG&amp;E 2023 DR Allocations w.DLF'!$P$6</f>
        <v>36.811850998103651</v>
      </c>
      <c r="L89" s="13">
        <f>'PG&amp;E 2023 DR Allocations'!L89*'PG&amp;E 2023 DR Allocations w.DLF'!$P$6</f>
        <v>34.823956054985601</v>
      </c>
      <c r="M89" s="13">
        <f>'PG&amp;E 2023 DR Allocations'!M89*'PG&amp;E 2023 DR Allocations w.DLF'!$P$6</f>
        <v>-29.222386969655798</v>
      </c>
      <c r="N89" s="13">
        <f>'PG&amp;E 2023 DR Allocations'!N89*'PG&amp;E 2023 DR Allocations w.DLF'!$P$6</f>
        <v>19.736471222490074</v>
      </c>
      <c r="O89" s="13">
        <f>'PG&amp;E 2023 DR Allocations'!O89*'PG&amp;E 2023 DR Allocations w.DLF'!$P$6</f>
        <v>18.768685821175584</v>
      </c>
    </row>
    <row r="90" spans="1:15" x14ac:dyDescent="0.25">
      <c r="A90" s="103" t="s">
        <v>39</v>
      </c>
      <c r="B90" s="104"/>
      <c r="C90" s="68" t="s">
        <v>9</v>
      </c>
      <c r="D90" s="30">
        <f t="shared" ref="D90:O98" si="9">SUM(D54,D63,D72,D81)</f>
        <v>36.913118087342916</v>
      </c>
      <c r="E90" s="30">
        <f t="shared" si="9"/>
        <v>36.156208580388693</v>
      </c>
      <c r="F90" s="30">
        <f t="shared" si="9"/>
        <v>34.843582324677122</v>
      </c>
      <c r="G90" s="30">
        <f t="shared" si="9"/>
        <v>31.234263648394542</v>
      </c>
      <c r="H90" s="30">
        <f t="shared" si="9"/>
        <v>9.8433981856107629</v>
      </c>
      <c r="I90" s="30">
        <f t="shared" si="9"/>
        <v>61.741904787212619</v>
      </c>
      <c r="J90" s="30">
        <f t="shared" si="9"/>
        <v>61.37467430648951</v>
      </c>
      <c r="K90" s="31">
        <f t="shared" si="9"/>
        <v>63.078737419292288</v>
      </c>
      <c r="L90" s="30">
        <f t="shared" si="9"/>
        <v>63.156070640787469</v>
      </c>
      <c r="M90" s="30">
        <f t="shared" si="9"/>
        <v>11.093013615809335</v>
      </c>
      <c r="N90" s="30">
        <f t="shared" si="9"/>
        <v>36.085567669717605</v>
      </c>
      <c r="O90" s="30">
        <f t="shared" si="9"/>
        <v>39.403257717950304</v>
      </c>
    </row>
    <row r="91" spans="1:15" x14ac:dyDescent="0.25">
      <c r="A91" s="105"/>
      <c r="B91" s="106"/>
      <c r="C91" s="69" t="s">
        <v>10</v>
      </c>
      <c r="D91" s="30">
        <f t="shared" si="9"/>
        <v>6.1894598186481762</v>
      </c>
      <c r="E91" s="30">
        <f t="shared" si="9"/>
        <v>5.9583812917713068</v>
      </c>
      <c r="F91" s="30">
        <f t="shared" si="9"/>
        <v>5.7234997058864723</v>
      </c>
      <c r="G91" s="30">
        <f t="shared" si="9"/>
        <v>9.9304617644343498</v>
      </c>
      <c r="H91" s="30">
        <f t="shared" si="9"/>
        <v>9.5950337739922098</v>
      </c>
      <c r="I91" s="30">
        <f t="shared" si="9"/>
        <v>28.726905520774412</v>
      </c>
      <c r="J91" s="30">
        <f t="shared" si="9"/>
        <v>29.866593139398891</v>
      </c>
      <c r="K91" s="31">
        <f t="shared" si="9"/>
        <v>29.254639720182848</v>
      </c>
      <c r="L91" s="30">
        <f t="shared" si="9"/>
        <v>26.486851384526112</v>
      </c>
      <c r="M91" s="30">
        <f t="shared" si="9"/>
        <v>6.7078560970127565</v>
      </c>
      <c r="N91" s="30">
        <f t="shared" si="9"/>
        <v>6.4607249015737276</v>
      </c>
      <c r="O91" s="30">
        <f t="shared" si="9"/>
        <v>7.0758832484446454</v>
      </c>
    </row>
    <row r="92" spans="1:15" x14ac:dyDescent="0.25">
      <c r="A92" s="105"/>
      <c r="B92" s="106"/>
      <c r="C92" s="69" t="s">
        <v>11</v>
      </c>
      <c r="D92" s="30">
        <f t="shared" si="9"/>
        <v>0.23787285730673469</v>
      </c>
      <c r="E92" s="30">
        <f t="shared" si="9"/>
        <v>0.23617887973983287</v>
      </c>
      <c r="F92" s="30">
        <f t="shared" si="9"/>
        <v>0.23741876078787078</v>
      </c>
      <c r="G92" s="30">
        <f t="shared" si="9"/>
        <v>0.23281152777021635</v>
      </c>
      <c r="H92" s="30">
        <f t="shared" si="9"/>
        <v>-5.1842939435213328E-2</v>
      </c>
      <c r="I92" s="30">
        <f t="shared" si="9"/>
        <v>0.43137699150867448</v>
      </c>
      <c r="J92" s="30">
        <f t="shared" si="9"/>
        <v>0.43176144578040065</v>
      </c>
      <c r="K92" s="31">
        <f t="shared" si="9"/>
        <v>0.45290603218186831</v>
      </c>
      <c r="L92" s="30">
        <f t="shared" si="9"/>
        <v>0.47056119352919612</v>
      </c>
      <c r="M92" s="30">
        <f t="shared" si="9"/>
        <v>-3.0177086910524037E-2</v>
      </c>
      <c r="N92" s="30">
        <f t="shared" si="9"/>
        <v>0.24523256227973556</v>
      </c>
      <c r="O92" s="30">
        <f t="shared" si="9"/>
        <v>0.27093742409028304</v>
      </c>
    </row>
    <row r="93" spans="1:15" x14ac:dyDescent="0.25">
      <c r="A93" s="105"/>
      <c r="B93" s="106"/>
      <c r="C93" s="69" t="s">
        <v>12</v>
      </c>
      <c r="D93" s="30">
        <f t="shared" si="9"/>
        <v>2.8312764313195382</v>
      </c>
      <c r="E93" s="30">
        <f t="shared" si="9"/>
        <v>2.8564830675665238</v>
      </c>
      <c r="F93" s="30">
        <f t="shared" si="9"/>
        <v>2.9833507334776193</v>
      </c>
      <c r="G93" s="30">
        <f t="shared" si="9"/>
        <v>4.0785885411473011</v>
      </c>
      <c r="H93" s="30">
        <f t="shared" si="9"/>
        <v>3.2707081642299927</v>
      </c>
      <c r="I93" s="30">
        <f t="shared" si="9"/>
        <v>10.345493846494698</v>
      </c>
      <c r="J93" s="30">
        <f t="shared" si="9"/>
        <v>10.427937321640554</v>
      </c>
      <c r="K93" s="31">
        <f t="shared" si="9"/>
        <v>10.350252902179955</v>
      </c>
      <c r="L93" s="30">
        <f t="shared" si="9"/>
        <v>9.5380843397881812</v>
      </c>
      <c r="M93" s="30">
        <f t="shared" si="9"/>
        <v>2.5888249838640887</v>
      </c>
      <c r="N93" s="30">
        <f t="shared" si="9"/>
        <v>3.017837944944159</v>
      </c>
      <c r="O93" s="30">
        <f t="shared" si="9"/>
        <v>3.1297795332834903</v>
      </c>
    </row>
    <row r="94" spans="1:15" x14ac:dyDescent="0.25">
      <c r="A94" s="105"/>
      <c r="B94" s="106"/>
      <c r="C94" s="69" t="s">
        <v>13</v>
      </c>
      <c r="D94" s="30">
        <f t="shared" si="9"/>
        <v>6.6437472536180913</v>
      </c>
      <c r="E94" s="30">
        <f t="shared" si="9"/>
        <v>6.3516397766968016</v>
      </c>
      <c r="F94" s="30">
        <f t="shared" si="9"/>
        <v>6.0661059846626637</v>
      </c>
      <c r="G94" s="30">
        <f t="shared" si="9"/>
        <v>5.108073977468881</v>
      </c>
      <c r="H94" s="30">
        <f t="shared" si="9"/>
        <v>3.7943611339619334</v>
      </c>
      <c r="I94" s="30">
        <f t="shared" si="9"/>
        <v>10.425875522153454</v>
      </c>
      <c r="J94" s="30">
        <f t="shared" si="9"/>
        <v>10.472257596469721</v>
      </c>
      <c r="K94" s="31">
        <f t="shared" si="9"/>
        <v>10.179629268921909</v>
      </c>
      <c r="L94" s="30">
        <f t="shared" si="9"/>
        <v>10.144158842711004</v>
      </c>
      <c r="M94" s="30">
        <f t="shared" si="9"/>
        <v>3.6721524229370943</v>
      </c>
      <c r="N94" s="30">
        <f t="shared" si="9"/>
        <v>6.2890445681872116</v>
      </c>
      <c r="O94" s="30">
        <f t="shared" si="9"/>
        <v>6.9923006273095911</v>
      </c>
    </row>
    <row r="95" spans="1:15" x14ac:dyDescent="0.25">
      <c r="A95" s="105"/>
      <c r="B95" s="106"/>
      <c r="C95" s="69" t="s">
        <v>14</v>
      </c>
      <c r="D95" s="30">
        <f t="shared" si="9"/>
        <v>6.7080883491337273</v>
      </c>
      <c r="E95" s="30">
        <f t="shared" si="9"/>
        <v>6.6926369259469274</v>
      </c>
      <c r="F95" s="30">
        <f t="shared" si="9"/>
        <v>6.4154055586331502</v>
      </c>
      <c r="G95" s="30">
        <f t="shared" si="9"/>
        <v>5.7943265138817965</v>
      </c>
      <c r="H95" s="30">
        <f t="shared" si="9"/>
        <v>7.2254204461304523</v>
      </c>
      <c r="I95" s="30">
        <f t="shared" si="9"/>
        <v>20.775095976773621</v>
      </c>
      <c r="J95" s="30">
        <f t="shared" si="9"/>
        <v>20.902597728326949</v>
      </c>
      <c r="K95" s="31">
        <f t="shared" si="9"/>
        <v>20.62333806740498</v>
      </c>
      <c r="L95" s="30">
        <f t="shared" si="9"/>
        <v>18.879322003353419</v>
      </c>
      <c r="M95" s="30">
        <f t="shared" si="9"/>
        <v>5.8873760844208345</v>
      </c>
      <c r="N95" s="30">
        <f t="shared" si="9"/>
        <v>6.5878433223948774</v>
      </c>
      <c r="O95" s="30">
        <f t="shared" si="9"/>
        <v>7.303998395879753</v>
      </c>
    </row>
    <row r="96" spans="1:15" x14ac:dyDescent="0.25">
      <c r="A96" s="105"/>
      <c r="B96" s="106"/>
      <c r="C96" s="69" t="s">
        <v>15</v>
      </c>
      <c r="D96" s="30">
        <f t="shared" si="9"/>
        <v>3.4637885305862919</v>
      </c>
      <c r="E96" s="30">
        <f t="shared" si="9"/>
        <v>3.4538659058781391</v>
      </c>
      <c r="F96" s="30">
        <f t="shared" si="9"/>
        <v>3.5676600029645504</v>
      </c>
      <c r="G96" s="30">
        <f t="shared" si="9"/>
        <v>3.9715196600272251</v>
      </c>
      <c r="H96" s="30">
        <f t="shared" si="9"/>
        <v>2.6375300061889053</v>
      </c>
      <c r="I96" s="30">
        <f t="shared" si="9"/>
        <v>9.4979742284920032</v>
      </c>
      <c r="J96" s="30">
        <f t="shared" si="9"/>
        <v>9.6162924789544224</v>
      </c>
      <c r="K96" s="31">
        <f t="shared" si="9"/>
        <v>9.4017260308805888</v>
      </c>
      <c r="L96" s="30">
        <f t="shared" si="9"/>
        <v>8.8025469043506366</v>
      </c>
      <c r="M96" s="30">
        <f t="shared" si="9"/>
        <v>2.1336243607010719</v>
      </c>
      <c r="N96" s="30">
        <f t="shared" si="9"/>
        <v>3.5275887924274412</v>
      </c>
      <c r="O96" s="30">
        <f t="shared" si="9"/>
        <v>3.7099891303912762</v>
      </c>
    </row>
    <row r="97" spans="1:15" x14ac:dyDescent="0.25">
      <c r="A97" s="105"/>
      <c r="B97" s="106"/>
      <c r="C97" s="69" t="s">
        <v>16</v>
      </c>
      <c r="D97" s="30">
        <f t="shared" si="9"/>
        <v>11.554165404312318</v>
      </c>
      <c r="E97" s="30">
        <f t="shared" si="9"/>
        <v>11.537544788345688</v>
      </c>
      <c r="F97" s="30">
        <f t="shared" si="9"/>
        <v>11.850683132193993</v>
      </c>
      <c r="G97" s="30">
        <f t="shared" si="9"/>
        <v>13.104685283992428</v>
      </c>
      <c r="H97" s="30">
        <f t="shared" si="9"/>
        <v>5.9881669335998557</v>
      </c>
      <c r="I97" s="30">
        <f t="shared" si="9"/>
        <v>25.782485722143207</v>
      </c>
      <c r="J97" s="30">
        <f t="shared" si="9"/>
        <v>26.78847234316169</v>
      </c>
      <c r="K97" s="31">
        <f t="shared" si="9"/>
        <v>26.924484292689762</v>
      </c>
      <c r="L97" s="30">
        <f t="shared" si="9"/>
        <v>25.715433931630091</v>
      </c>
      <c r="M97" s="30">
        <f t="shared" si="9"/>
        <v>5.4726157702803588</v>
      </c>
      <c r="N97" s="30">
        <f t="shared" si="9"/>
        <v>11.311569763984533</v>
      </c>
      <c r="O97" s="30">
        <f t="shared" si="9"/>
        <v>11.970014772154396</v>
      </c>
    </row>
    <row r="98" spans="1:15" x14ac:dyDescent="0.25">
      <c r="A98" s="107"/>
      <c r="B98" s="108"/>
      <c r="C98" s="69" t="s">
        <v>17</v>
      </c>
      <c r="D98" s="30">
        <f>SUM(D62,D71,D80,D89)</f>
        <v>74.541516052097052</v>
      </c>
      <c r="E98" s="30">
        <f t="shared" si="9"/>
        <v>73.242939519256382</v>
      </c>
      <c r="F98" s="30">
        <f t="shared" si="9"/>
        <v>71.687704891279338</v>
      </c>
      <c r="G98" s="30">
        <f t="shared" si="9"/>
        <v>73.454730274140815</v>
      </c>
      <c r="H98" s="30">
        <f t="shared" si="9"/>
        <v>42.302775078192354</v>
      </c>
      <c r="I98" s="30">
        <f t="shared" si="9"/>
        <v>167.72711142584649</v>
      </c>
      <c r="J98" s="30">
        <f t="shared" si="9"/>
        <v>169.88134688112083</v>
      </c>
      <c r="K98" s="31">
        <f t="shared" si="9"/>
        <v>170.26571724307581</v>
      </c>
      <c r="L98" s="30">
        <f t="shared" si="9"/>
        <v>163.19302480906259</v>
      </c>
      <c r="M98" s="30">
        <f t="shared" si="9"/>
        <v>37.525287388607779</v>
      </c>
      <c r="N98" s="30">
        <f t="shared" si="9"/>
        <v>73.525407824635522</v>
      </c>
      <c r="O98" s="30">
        <f t="shared" si="9"/>
        <v>79.855913628518621</v>
      </c>
    </row>
    <row r="99" spans="1:15" x14ac:dyDescent="0.25">
      <c r="A99" s="62"/>
      <c r="B99" s="62"/>
      <c r="C99" s="6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45" customHeight="1" x14ac:dyDescent="0.25">
      <c r="A100" s="116" t="s">
        <v>40</v>
      </c>
      <c r="B100" s="117"/>
      <c r="C100" s="59"/>
      <c r="D100" s="30">
        <f t="shared" ref="D100:O100" si="10">SUM(D51,D98)</f>
        <v>244.14894277957342</v>
      </c>
      <c r="E100" s="30">
        <f t="shared" si="10"/>
        <v>245.66422017690172</v>
      </c>
      <c r="F100" s="30">
        <f t="shared" si="10"/>
        <v>252.59865451986997</v>
      </c>
      <c r="G100" s="30">
        <f t="shared" si="10"/>
        <v>271.82904241327503</v>
      </c>
      <c r="H100" s="30">
        <f t="shared" si="10"/>
        <v>281.23628096709808</v>
      </c>
      <c r="I100" s="30">
        <f t="shared" si="10"/>
        <v>437.01395110908834</v>
      </c>
      <c r="J100" s="30">
        <f t="shared" si="10"/>
        <v>447.39002466274383</v>
      </c>
      <c r="K100" s="31">
        <f t="shared" si="10"/>
        <v>449.91528052946217</v>
      </c>
      <c r="L100" s="30">
        <f t="shared" si="10"/>
        <v>438.70000569723123</v>
      </c>
      <c r="M100" s="30">
        <f t="shared" si="10"/>
        <v>287.72310438206739</v>
      </c>
      <c r="N100" s="30">
        <f t="shared" si="10"/>
        <v>264.54818105531581</v>
      </c>
      <c r="O100" s="30">
        <f t="shared" si="10"/>
        <v>256.63330071876953</v>
      </c>
    </row>
    <row r="102" spans="1:15" x14ac:dyDescent="0.25">
      <c r="A102" s="77" t="s">
        <v>30</v>
      </c>
    </row>
  </sheetData>
  <mergeCells count="23">
    <mergeCell ref="A1:O1"/>
    <mergeCell ref="A2:O2"/>
    <mergeCell ref="A7:A15"/>
    <mergeCell ref="B7:B15"/>
    <mergeCell ref="A16:A24"/>
    <mergeCell ref="B16:B24"/>
    <mergeCell ref="A3:O3"/>
    <mergeCell ref="A4:O4"/>
    <mergeCell ref="A25:A33"/>
    <mergeCell ref="B25:B33"/>
    <mergeCell ref="A34:A42"/>
    <mergeCell ref="B34:B42"/>
    <mergeCell ref="A54:A62"/>
    <mergeCell ref="B54:B62"/>
    <mergeCell ref="A43:B51"/>
    <mergeCell ref="A90:B98"/>
    <mergeCell ref="A100:B100"/>
    <mergeCell ref="A63:A71"/>
    <mergeCell ref="B63:B71"/>
    <mergeCell ref="A72:A80"/>
    <mergeCell ref="B72:B80"/>
    <mergeCell ref="A81:A89"/>
    <mergeCell ref="B81:B8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3"/>
  <sheetViews>
    <sheetView workbookViewId="0">
      <pane xSplit="3" ySplit="3" topLeftCell="D88" activePane="bottomRight" state="frozen"/>
      <selection pane="topRight" activeCell="D1" sqref="D1"/>
      <selection pane="bottomLeft" activeCell="A4" sqref="A4"/>
      <selection pane="bottomRight" activeCell="A102" sqref="A102"/>
    </sheetView>
  </sheetViews>
  <sheetFormatPr defaultColWidth="11" defaultRowHeight="15.75" x14ac:dyDescent="0.25"/>
  <cols>
    <col min="1" max="1" width="52.75" customWidth="1"/>
    <col min="2" max="2" width="9.75" bestFit="1" customWidth="1"/>
    <col min="3" max="3" width="26.375" bestFit="1" customWidth="1"/>
    <col min="4" max="15" width="14.125" bestFit="1" customWidth="1"/>
  </cols>
  <sheetData>
    <row r="1" spans="1:16" x14ac:dyDescent="0.25">
      <c r="A1" s="86" t="s">
        <v>42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30"/>
    </row>
    <row r="2" spans="1:16" ht="15" customHeight="1" x14ac:dyDescent="0.25">
      <c r="A2" s="121" t="s">
        <v>34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</row>
    <row r="3" spans="1:16" s="48" customFormat="1" ht="15" customHeight="1" x14ac:dyDescent="0.25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6" s="48" customFormat="1" ht="16.149999999999999" customHeight="1" x14ac:dyDescent="0.25">
      <c r="A4" s="89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  <c r="P4" s="75"/>
    </row>
    <row r="5" spans="1:16" s="48" customFormat="1" ht="16.149999999999999" customHeight="1" x14ac:dyDescent="0.25">
      <c r="A5" s="131"/>
      <c r="B5" s="132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/>
      <c r="P5" s="75"/>
    </row>
    <row r="6" spans="1:16" s="48" customFormat="1" ht="23.1" customHeight="1" x14ac:dyDescent="0.25">
      <c r="A6" s="58" t="s">
        <v>4</v>
      </c>
      <c r="B6" s="64" t="s">
        <v>5</v>
      </c>
      <c r="C6" s="64" t="s">
        <v>6</v>
      </c>
      <c r="D6" s="50">
        <v>44927</v>
      </c>
      <c r="E6" s="50">
        <v>44958</v>
      </c>
      <c r="F6" s="50">
        <v>44986</v>
      </c>
      <c r="G6" s="50">
        <v>45017</v>
      </c>
      <c r="H6" s="50">
        <v>45047</v>
      </c>
      <c r="I6" s="50">
        <v>45078</v>
      </c>
      <c r="J6" s="51">
        <v>45108</v>
      </c>
      <c r="K6" s="52">
        <v>45139</v>
      </c>
      <c r="L6" s="50">
        <v>45170</v>
      </c>
      <c r="M6" s="50">
        <v>45200</v>
      </c>
      <c r="N6" s="50">
        <v>45231</v>
      </c>
      <c r="O6" s="50">
        <v>45261</v>
      </c>
      <c r="P6" s="75">
        <v>1.097</v>
      </c>
    </row>
    <row r="7" spans="1:16" x14ac:dyDescent="0.25">
      <c r="A7" s="124" t="s">
        <v>7</v>
      </c>
      <c r="B7" s="80" t="s">
        <v>8</v>
      </c>
      <c r="C7" s="57" t="s">
        <v>9</v>
      </c>
      <c r="D7" s="23">
        <v>6.0295403658878097</v>
      </c>
      <c r="E7" s="23">
        <v>5.3562019255456104</v>
      </c>
      <c r="F7" s="23">
        <v>5.7910268268547904</v>
      </c>
      <c r="G7" s="23">
        <v>6.8927499463548898</v>
      </c>
      <c r="H7" s="23">
        <v>7.91825118907727</v>
      </c>
      <c r="I7" s="23">
        <v>8.3820599796250495</v>
      </c>
      <c r="J7" s="23">
        <v>8.9203187734819895</v>
      </c>
      <c r="K7" s="24">
        <v>8.6863657131791108</v>
      </c>
      <c r="L7" s="23">
        <v>8.5276947653619608</v>
      </c>
      <c r="M7" s="23">
        <v>6.2238034078385702</v>
      </c>
      <c r="N7" s="23">
        <v>6.3002174463472302</v>
      </c>
      <c r="O7" s="23">
        <v>6.2317148515489</v>
      </c>
    </row>
    <row r="8" spans="1:16" x14ac:dyDescent="0.25">
      <c r="A8" s="125"/>
      <c r="B8" s="81"/>
      <c r="C8" s="57" t="s">
        <v>10</v>
      </c>
      <c r="D8" s="7">
        <v>6.4625591295662197</v>
      </c>
      <c r="E8" s="7">
        <v>5.47553889135306</v>
      </c>
      <c r="F8" s="7">
        <v>5.7898649036560501</v>
      </c>
      <c r="G8" s="7">
        <v>7.8493732787843298</v>
      </c>
      <c r="H8" s="7">
        <v>8.9446851900930096</v>
      </c>
      <c r="I8" s="7">
        <v>9.6605301476096397</v>
      </c>
      <c r="J8" s="7">
        <v>9.3833594647049701</v>
      </c>
      <c r="K8" s="8">
        <v>8.7628770412702597</v>
      </c>
      <c r="L8" s="7">
        <v>8.9026907874678702</v>
      </c>
      <c r="M8" s="7">
        <v>8.1557990953355297</v>
      </c>
      <c r="N8" s="7">
        <v>5.9824052194388102</v>
      </c>
      <c r="O8" s="7">
        <v>5.4665548041768499</v>
      </c>
    </row>
    <row r="9" spans="1:16" x14ac:dyDescent="0.25">
      <c r="A9" s="125"/>
      <c r="B9" s="81"/>
      <c r="C9" s="57" t="s">
        <v>11</v>
      </c>
      <c r="D9" s="7">
        <v>0.26032401323318499</v>
      </c>
      <c r="E9" s="7">
        <v>0.26427048742771098</v>
      </c>
      <c r="F9" s="7">
        <v>0.25864914059638999</v>
      </c>
      <c r="G9" s="7">
        <v>0.232165628671646</v>
      </c>
      <c r="H9" s="7">
        <v>0.23593216836452499</v>
      </c>
      <c r="I9" s="7">
        <v>0.22664719521999399</v>
      </c>
      <c r="J9" s="7">
        <v>0.223764124512672</v>
      </c>
      <c r="K9" s="8">
        <v>0.21930683255195599</v>
      </c>
      <c r="L9" s="7">
        <v>0.22095518112182599</v>
      </c>
      <c r="M9" s="7">
        <v>0.27313697636127499</v>
      </c>
      <c r="N9" s="7">
        <v>0.234942531585693</v>
      </c>
      <c r="O9" s="7">
        <v>0.20456242859363599</v>
      </c>
    </row>
    <row r="10" spans="1:16" x14ac:dyDescent="0.25">
      <c r="A10" s="125"/>
      <c r="B10" s="81"/>
      <c r="C10" s="57" t="s">
        <v>12</v>
      </c>
      <c r="D10" s="7">
        <v>38.801421890617902</v>
      </c>
      <c r="E10" s="7">
        <v>39.585217539592001</v>
      </c>
      <c r="F10" s="7">
        <v>41.563853803036601</v>
      </c>
      <c r="G10" s="7">
        <v>43.557252713667097</v>
      </c>
      <c r="H10" s="7">
        <v>44.8328360584565</v>
      </c>
      <c r="I10" s="7">
        <v>45.515344165265503</v>
      </c>
      <c r="J10" s="7">
        <v>45.333344281006198</v>
      </c>
      <c r="K10" s="8">
        <v>45.586001613361397</v>
      </c>
      <c r="L10" s="7">
        <v>44.076641378249001</v>
      </c>
      <c r="M10" s="7">
        <v>41.090441085517497</v>
      </c>
      <c r="N10" s="7">
        <v>41.226383726168201</v>
      </c>
      <c r="O10" s="7">
        <v>39.060460509313501</v>
      </c>
    </row>
    <row r="11" spans="1:16" x14ac:dyDescent="0.25">
      <c r="A11" s="125"/>
      <c r="B11" s="81"/>
      <c r="C11" s="57" t="s">
        <v>13</v>
      </c>
      <c r="D11" s="7">
        <v>3.0930206801742299</v>
      </c>
      <c r="E11" s="7">
        <v>3.1243026000563998</v>
      </c>
      <c r="F11" s="7">
        <v>3.13422775663203</v>
      </c>
      <c r="G11" s="7">
        <v>2.9748502707574498</v>
      </c>
      <c r="H11" s="7">
        <v>2.90640649087727</v>
      </c>
      <c r="I11" s="7">
        <v>3.20850517081562</v>
      </c>
      <c r="J11" s="7">
        <v>2.34048316543922</v>
      </c>
      <c r="K11" s="8">
        <v>2.6984761618077799</v>
      </c>
      <c r="L11" s="7">
        <v>2.7483691322850099</v>
      </c>
      <c r="M11" s="7">
        <v>2.8807493047788699</v>
      </c>
      <c r="N11" s="7">
        <v>2.34760197626892</v>
      </c>
      <c r="O11" s="7">
        <v>2.7957413117867</v>
      </c>
    </row>
    <row r="12" spans="1:16" x14ac:dyDescent="0.25">
      <c r="A12" s="125"/>
      <c r="B12" s="81"/>
      <c r="C12" s="57" t="s">
        <v>14</v>
      </c>
      <c r="D12" s="7">
        <v>4.4493482214864297</v>
      </c>
      <c r="E12" s="7">
        <v>4.7372253127396098</v>
      </c>
      <c r="F12" s="7">
        <v>5.0389567792415599</v>
      </c>
      <c r="G12" s="7">
        <v>4.1039041250944104</v>
      </c>
      <c r="H12" s="7">
        <v>3.81853327378631</v>
      </c>
      <c r="I12" s="7">
        <v>3.7347175225615499</v>
      </c>
      <c r="J12" s="7">
        <v>3.6249632321298102</v>
      </c>
      <c r="K12" s="8">
        <v>3.84248996898532</v>
      </c>
      <c r="L12" s="7">
        <v>3.5960676766931998</v>
      </c>
      <c r="M12" s="7">
        <v>4.3184363113716202</v>
      </c>
      <c r="N12" s="7">
        <v>4.5370962027460298</v>
      </c>
      <c r="O12" s="7">
        <v>3.99151639714837</v>
      </c>
    </row>
    <row r="13" spans="1:16" x14ac:dyDescent="0.25">
      <c r="A13" s="125"/>
      <c r="B13" s="81"/>
      <c r="C13" s="57" t="s">
        <v>15</v>
      </c>
      <c r="D13" s="7">
        <v>3.5658435069024601</v>
      </c>
      <c r="E13" s="7">
        <v>3.2328307874500801</v>
      </c>
      <c r="F13" s="7">
        <v>3.2986643661744899</v>
      </c>
      <c r="G13" s="7">
        <v>3.0294137774035299</v>
      </c>
      <c r="H13" s="7">
        <v>3.21775049492717</v>
      </c>
      <c r="I13" s="7">
        <v>4.0423531239852304</v>
      </c>
      <c r="J13" s="7">
        <v>3.9914920927025399</v>
      </c>
      <c r="K13" s="8">
        <v>4.9541239795275001</v>
      </c>
      <c r="L13" s="7">
        <v>5.3975649759173399</v>
      </c>
      <c r="M13" s="7">
        <v>4.3230589337646999</v>
      </c>
      <c r="N13" s="7">
        <v>3.1612592168850799</v>
      </c>
      <c r="O13" s="7">
        <v>3.1078740149736399</v>
      </c>
    </row>
    <row r="14" spans="1:16" x14ac:dyDescent="0.25">
      <c r="A14" s="125"/>
      <c r="B14" s="81"/>
      <c r="C14" s="57" t="s">
        <v>16</v>
      </c>
      <c r="D14" s="7">
        <v>94.830722422461093</v>
      </c>
      <c r="E14" s="7">
        <v>97.957262786228</v>
      </c>
      <c r="F14" s="7">
        <v>102.12736561717</v>
      </c>
      <c r="G14" s="7">
        <v>113.978620066858</v>
      </c>
      <c r="H14" s="7">
        <v>119.90523978054399</v>
      </c>
      <c r="I14" s="7">
        <v>125.196856387374</v>
      </c>
      <c r="J14" s="7">
        <v>118.489154543761</v>
      </c>
      <c r="K14" s="8">
        <v>118.322638406341</v>
      </c>
      <c r="L14" s="7">
        <v>124.02202721854999</v>
      </c>
      <c r="M14" s="7">
        <v>118.718468221991</v>
      </c>
      <c r="N14" s="7">
        <v>110.54076539797801</v>
      </c>
      <c r="O14" s="7">
        <v>100.28778086956</v>
      </c>
    </row>
    <row r="15" spans="1:16" x14ac:dyDescent="0.25">
      <c r="A15" s="126"/>
      <c r="B15" s="82"/>
      <c r="C15" s="57" t="s">
        <v>17</v>
      </c>
      <c r="D15" s="33">
        <v>157.492780230329</v>
      </c>
      <c r="E15" s="34">
        <v>159.73285033039201</v>
      </c>
      <c r="F15" s="34">
        <v>167.00260919336199</v>
      </c>
      <c r="G15" s="34">
        <v>182.61832980759101</v>
      </c>
      <c r="H15" s="34">
        <v>191.779634646126</v>
      </c>
      <c r="I15" s="34">
        <v>199.96701369245599</v>
      </c>
      <c r="J15" s="34">
        <v>192.306879677739</v>
      </c>
      <c r="K15" s="35">
        <v>193.072279717025</v>
      </c>
      <c r="L15" s="34">
        <v>197.49201111564599</v>
      </c>
      <c r="M15" s="34">
        <v>185.983893336959</v>
      </c>
      <c r="N15" s="34">
        <v>174.330671717418</v>
      </c>
      <c r="O15" s="34">
        <v>161.146205187102</v>
      </c>
    </row>
    <row r="16" spans="1:16" x14ac:dyDescent="0.25">
      <c r="A16" s="100" t="s">
        <v>43</v>
      </c>
      <c r="B16" s="83" t="s">
        <v>8</v>
      </c>
      <c r="C16" s="67" t="s">
        <v>9</v>
      </c>
      <c r="D16" s="25">
        <v>0</v>
      </c>
      <c r="E16" s="25">
        <v>0</v>
      </c>
      <c r="F16" s="25">
        <v>0</v>
      </c>
      <c r="G16" s="25">
        <v>0</v>
      </c>
      <c r="H16" s="25">
        <v>3.8592421875</v>
      </c>
      <c r="I16" s="25">
        <v>4.6789521484375003</v>
      </c>
      <c r="J16" s="25">
        <v>6.86987744140625</v>
      </c>
      <c r="K16" s="24">
        <v>7.4092255859374996</v>
      </c>
      <c r="L16" s="25">
        <v>6.79912890625</v>
      </c>
      <c r="M16" s="25">
        <v>6.2150820312499997</v>
      </c>
      <c r="N16" s="25">
        <v>0</v>
      </c>
      <c r="O16" s="25">
        <v>0</v>
      </c>
    </row>
    <row r="17" spans="1:15" x14ac:dyDescent="0.25">
      <c r="A17" s="101"/>
      <c r="B17" s="84"/>
      <c r="C17" s="67" t="s">
        <v>10</v>
      </c>
      <c r="D17" s="36">
        <v>0</v>
      </c>
      <c r="E17" s="36">
        <v>0</v>
      </c>
      <c r="F17" s="36">
        <v>0</v>
      </c>
      <c r="G17" s="36">
        <v>0</v>
      </c>
      <c r="H17" s="36">
        <v>4.8159677734375004</v>
      </c>
      <c r="I17" s="36">
        <v>7.5218398437499996</v>
      </c>
      <c r="J17" s="36">
        <v>8.8916699218749997</v>
      </c>
      <c r="K17" s="8">
        <v>9.7917646484374998</v>
      </c>
      <c r="L17" s="36">
        <v>9.2687626953124997</v>
      </c>
      <c r="M17" s="36">
        <v>7.87910693359375</v>
      </c>
      <c r="N17" s="36">
        <v>0</v>
      </c>
      <c r="O17" s="36">
        <v>0</v>
      </c>
    </row>
    <row r="18" spans="1:15" x14ac:dyDescent="0.25">
      <c r="A18" s="101"/>
      <c r="B18" s="84"/>
      <c r="C18" s="67" t="s">
        <v>11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1.7806313476562501</v>
      </c>
      <c r="K18" s="8">
        <v>1.917482421875</v>
      </c>
      <c r="L18" s="36">
        <v>1.7806313476562501</v>
      </c>
      <c r="M18" s="36">
        <v>0.65996533203124996</v>
      </c>
      <c r="N18" s="36">
        <v>0</v>
      </c>
      <c r="O18" s="36">
        <v>0</v>
      </c>
    </row>
    <row r="19" spans="1:15" x14ac:dyDescent="0.25">
      <c r="A19" s="101"/>
      <c r="B19" s="84"/>
      <c r="C19" s="67" t="s">
        <v>12</v>
      </c>
      <c r="D19" s="36">
        <v>0</v>
      </c>
      <c r="E19" s="36">
        <v>0</v>
      </c>
      <c r="F19" s="36">
        <v>0</v>
      </c>
      <c r="G19" s="36">
        <v>0</v>
      </c>
      <c r="H19" s="36">
        <v>4.0084611816406204</v>
      </c>
      <c r="I19" s="36">
        <v>5.5236230468749996</v>
      </c>
      <c r="J19" s="36">
        <v>6.8495639648437496</v>
      </c>
      <c r="K19" s="8">
        <v>7.1695327148437498</v>
      </c>
      <c r="L19" s="36">
        <v>6.8495639648437496</v>
      </c>
      <c r="M19" s="36">
        <v>6.4706572265625004</v>
      </c>
      <c r="N19" s="36">
        <v>0</v>
      </c>
      <c r="O19" s="36">
        <v>0</v>
      </c>
    </row>
    <row r="20" spans="1:15" x14ac:dyDescent="0.25">
      <c r="A20" s="101"/>
      <c r="B20" s="84"/>
      <c r="C20" s="67" t="s">
        <v>13</v>
      </c>
      <c r="D20" s="36">
        <v>0</v>
      </c>
      <c r="E20" s="36">
        <v>0</v>
      </c>
      <c r="F20" s="36">
        <v>0</v>
      </c>
      <c r="G20" s="36">
        <v>0</v>
      </c>
      <c r="H20" s="36">
        <v>1.0721490478515601</v>
      </c>
      <c r="I20" s="36">
        <v>1.7440267333984401</v>
      </c>
      <c r="J20" s="36">
        <v>2.90615551757812</v>
      </c>
      <c r="K20" s="8">
        <v>2.9925744628906199</v>
      </c>
      <c r="L20" s="36">
        <v>2.80936401367188</v>
      </c>
      <c r="M20" s="36">
        <v>2.7380649414062499</v>
      </c>
      <c r="N20" s="36">
        <v>0</v>
      </c>
      <c r="O20" s="36">
        <v>0</v>
      </c>
    </row>
    <row r="21" spans="1:15" x14ac:dyDescent="0.25">
      <c r="A21" s="101"/>
      <c r="B21" s="84"/>
      <c r="C21" s="67" t="s">
        <v>14</v>
      </c>
      <c r="D21" s="36">
        <v>0</v>
      </c>
      <c r="E21" s="36">
        <v>0</v>
      </c>
      <c r="F21" s="36">
        <v>0</v>
      </c>
      <c r="G21" s="36">
        <v>0</v>
      </c>
      <c r="H21" s="36">
        <v>1.6098806152343701</v>
      </c>
      <c r="I21" s="36">
        <v>2.48157543945312</v>
      </c>
      <c r="J21" s="36">
        <v>2.8456345214843699</v>
      </c>
      <c r="K21" s="8">
        <v>2.95715966796875</v>
      </c>
      <c r="L21" s="36">
        <v>2.7634572753906199</v>
      </c>
      <c r="M21" s="36">
        <v>2.53300219726562</v>
      </c>
      <c r="N21" s="36">
        <v>0</v>
      </c>
      <c r="O21" s="36">
        <v>0</v>
      </c>
    </row>
    <row r="22" spans="1:15" x14ac:dyDescent="0.25">
      <c r="A22" s="101"/>
      <c r="B22" s="84"/>
      <c r="C22" s="67" t="s">
        <v>15</v>
      </c>
      <c r="D22" s="36">
        <v>0</v>
      </c>
      <c r="E22" s="36">
        <v>0</v>
      </c>
      <c r="F22" s="36">
        <v>0</v>
      </c>
      <c r="G22" s="36">
        <v>0</v>
      </c>
      <c r="H22" s="36">
        <v>1.2415786132812501</v>
      </c>
      <c r="I22" s="36">
        <v>1.51345532226563</v>
      </c>
      <c r="J22" s="36">
        <v>2.0195743408203102</v>
      </c>
      <c r="K22" s="8">
        <v>2.70276513671875</v>
      </c>
      <c r="L22" s="36">
        <v>2.36953515625</v>
      </c>
      <c r="M22" s="36">
        <v>1.60616882324219</v>
      </c>
      <c r="N22" s="36">
        <v>0</v>
      </c>
      <c r="O22" s="36">
        <v>0</v>
      </c>
    </row>
    <row r="23" spans="1:15" x14ac:dyDescent="0.25">
      <c r="A23" s="101"/>
      <c r="B23" s="84"/>
      <c r="C23" s="67" t="s">
        <v>16</v>
      </c>
      <c r="D23" s="36">
        <v>0</v>
      </c>
      <c r="E23" s="36">
        <v>0</v>
      </c>
      <c r="F23" s="36">
        <v>0</v>
      </c>
      <c r="G23" s="36">
        <v>0</v>
      </c>
      <c r="H23" s="36">
        <v>4.4348481445312498</v>
      </c>
      <c r="I23" s="36">
        <v>6.5563906249999997</v>
      </c>
      <c r="J23" s="36">
        <v>9.0664589843750001</v>
      </c>
      <c r="K23" s="8">
        <v>9.7683164062499994</v>
      </c>
      <c r="L23" s="36">
        <v>7.9676386718750001</v>
      </c>
      <c r="M23" s="36">
        <v>8.0827104492187498</v>
      </c>
      <c r="N23" s="36">
        <v>0</v>
      </c>
      <c r="O23" s="36">
        <v>0</v>
      </c>
    </row>
    <row r="24" spans="1:15" x14ac:dyDescent="0.25">
      <c r="A24" s="102"/>
      <c r="B24" s="85"/>
      <c r="C24" s="67" t="s">
        <v>17</v>
      </c>
      <c r="D24" s="37">
        <v>0</v>
      </c>
      <c r="E24" s="37">
        <v>0</v>
      </c>
      <c r="F24" s="37">
        <v>0</v>
      </c>
      <c r="G24" s="37">
        <v>0</v>
      </c>
      <c r="H24" s="37">
        <v>21.042126953124999</v>
      </c>
      <c r="I24" s="37">
        <v>30.01986328125</v>
      </c>
      <c r="J24" s="37">
        <v>41.229566406250001</v>
      </c>
      <c r="K24" s="38">
        <v>44.708820312500002</v>
      </c>
      <c r="L24" s="37">
        <v>40.608082031249999</v>
      </c>
      <c r="M24" s="37">
        <v>36.184757812500003</v>
      </c>
      <c r="N24" s="37">
        <v>0</v>
      </c>
      <c r="O24" s="37">
        <v>0</v>
      </c>
    </row>
    <row r="25" spans="1:15" x14ac:dyDescent="0.25">
      <c r="A25" s="124" t="s">
        <v>19</v>
      </c>
      <c r="B25" s="80" t="s">
        <v>8</v>
      </c>
      <c r="C25" s="57" t="s">
        <v>9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2.09046997070313</v>
      </c>
      <c r="J25" s="23">
        <v>3.33998974609375</v>
      </c>
      <c r="K25" s="24">
        <v>3.3439121093750002</v>
      </c>
      <c r="L25" s="23">
        <v>2.09005590820313</v>
      </c>
      <c r="M25" s="23">
        <v>2.08532006835937</v>
      </c>
      <c r="N25" s="23">
        <v>0</v>
      </c>
      <c r="O25" s="23">
        <v>0</v>
      </c>
    </row>
    <row r="26" spans="1:15" x14ac:dyDescent="0.25">
      <c r="A26" s="125"/>
      <c r="B26" s="81"/>
      <c r="C26" s="57" t="s">
        <v>10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4">
        <v>0</v>
      </c>
      <c r="L26" s="23">
        <v>0</v>
      </c>
      <c r="M26" s="23">
        <v>0</v>
      </c>
      <c r="N26" s="23">
        <v>0</v>
      </c>
      <c r="O26" s="23">
        <v>0</v>
      </c>
    </row>
    <row r="27" spans="1:15" x14ac:dyDescent="0.25">
      <c r="A27" s="125"/>
      <c r="B27" s="81"/>
      <c r="C27" s="57" t="s">
        <v>11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4">
        <v>0</v>
      </c>
      <c r="L27" s="23">
        <v>0</v>
      </c>
      <c r="M27" s="23">
        <v>0</v>
      </c>
      <c r="N27" s="23">
        <v>0</v>
      </c>
      <c r="O27" s="23">
        <v>0</v>
      </c>
    </row>
    <row r="28" spans="1:15" x14ac:dyDescent="0.25">
      <c r="A28" s="125"/>
      <c r="B28" s="81"/>
      <c r="C28" s="57" t="s">
        <v>12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4">
        <v>0</v>
      </c>
      <c r="L28" s="23">
        <v>0</v>
      </c>
      <c r="M28" s="23">
        <v>0</v>
      </c>
      <c r="N28" s="23">
        <v>0</v>
      </c>
      <c r="O28" s="23">
        <v>0</v>
      </c>
    </row>
    <row r="29" spans="1:15" x14ac:dyDescent="0.25">
      <c r="A29" s="125"/>
      <c r="B29" s="81"/>
      <c r="C29" s="57" t="s">
        <v>13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4">
        <v>0</v>
      </c>
      <c r="L29" s="23">
        <v>0</v>
      </c>
      <c r="M29" s="23">
        <v>0</v>
      </c>
      <c r="N29" s="23">
        <v>0</v>
      </c>
      <c r="O29" s="23">
        <v>0</v>
      </c>
    </row>
    <row r="30" spans="1:15" x14ac:dyDescent="0.25">
      <c r="A30" s="125"/>
      <c r="B30" s="81"/>
      <c r="C30" s="57" t="s">
        <v>14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4">
        <v>0</v>
      </c>
      <c r="L30" s="23">
        <v>0</v>
      </c>
      <c r="M30" s="23">
        <v>0</v>
      </c>
      <c r="N30" s="23">
        <v>0</v>
      </c>
      <c r="O30" s="23">
        <v>0</v>
      </c>
    </row>
    <row r="31" spans="1:15" x14ac:dyDescent="0.25">
      <c r="A31" s="125"/>
      <c r="B31" s="81"/>
      <c r="C31" s="57" t="s">
        <v>15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4">
        <v>0</v>
      </c>
      <c r="L31" s="23">
        <v>0</v>
      </c>
      <c r="M31" s="23">
        <v>0</v>
      </c>
      <c r="N31" s="23">
        <v>0</v>
      </c>
      <c r="O31" s="23">
        <v>0</v>
      </c>
    </row>
    <row r="32" spans="1:15" x14ac:dyDescent="0.25">
      <c r="A32" s="125"/>
      <c r="B32" s="81"/>
      <c r="C32" s="57" t="s">
        <v>16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0.96343402099609399</v>
      </c>
      <c r="J32" s="23">
        <v>1.54756994628906</v>
      </c>
      <c r="K32" s="24">
        <v>1.5383120117187501</v>
      </c>
      <c r="L32" s="23">
        <v>0.96140802001953096</v>
      </c>
      <c r="M32" s="23">
        <v>0.96140802001953096</v>
      </c>
      <c r="N32" s="23">
        <v>0</v>
      </c>
      <c r="O32" s="23">
        <v>0</v>
      </c>
    </row>
    <row r="33" spans="1:15" x14ac:dyDescent="0.25">
      <c r="A33" s="126"/>
      <c r="B33" s="82"/>
      <c r="C33" s="57" t="s">
        <v>17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3.0539040527343699</v>
      </c>
      <c r="J33" s="23">
        <v>4.8875595703124999</v>
      </c>
      <c r="K33" s="24">
        <v>4.88222412109375</v>
      </c>
      <c r="L33" s="23">
        <v>3.05146411132813</v>
      </c>
      <c r="M33" s="23">
        <v>3.0467280273437498</v>
      </c>
      <c r="N33" s="23">
        <v>0</v>
      </c>
      <c r="O33" s="23">
        <v>0</v>
      </c>
    </row>
    <row r="34" spans="1:15" x14ac:dyDescent="0.25">
      <c r="A34" s="100" t="s">
        <v>20</v>
      </c>
      <c r="B34" s="83" t="s">
        <v>8</v>
      </c>
      <c r="C34" s="67" t="s">
        <v>9</v>
      </c>
      <c r="D34" s="25">
        <v>0</v>
      </c>
      <c r="E34" s="25">
        <v>0</v>
      </c>
      <c r="F34" s="25">
        <v>0</v>
      </c>
      <c r="G34" s="25">
        <v>0</v>
      </c>
      <c r="H34" s="25">
        <v>0.97965329885482799</v>
      </c>
      <c r="I34" s="25">
        <v>2.7553906440734899</v>
      </c>
      <c r="J34" s="25">
        <v>3.2910299301147501</v>
      </c>
      <c r="K34" s="24">
        <v>2.9589879512786901</v>
      </c>
      <c r="L34" s="25">
        <v>2.6415228843689</v>
      </c>
      <c r="M34" s="25">
        <v>0.59629857540130604</v>
      </c>
      <c r="N34" s="25">
        <v>0</v>
      </c>
      <c r="O34" s="25">
        <v>0</v>
      </c>
    </row>
    <row r="35" spans="1:15" x14ac:dyDescent="0.25">
      <c r="A35" s="101"/>
      <c r="B35" s="84"/>
      <c r="C35" s="72" t="s">
        <v>10</v>
      </c>
      <c r="D35" s="39">
        <v>0</v>
      </c>
      <c r="E35" s="39">
        <v>0</v>
      </c>
      <c r="F35" s="39">
        <v>0</v>
      </c>
      <c r="G35" s="39">
        <v>0</v>
      </c>
      <c r="H35" s="39">
        <v>0.46682095527648898</v>
      </c>
      <c r="I35" s="39">
        <v>1.98777723312378</v>
      </c>
      <c r="J35" s="39">
        <v>2.2960944175720202</v>
      </c>
      <c r="K35" s="40">
        <v>1.6929631233215301</v>
      </c>
      <c r="L35" s="39">
        <v>1.09761130809784</v>
      </c>
      <c r="M35" s="39">
        <v>3.8667019456624999E-2</v>
      </c>
      <c r="N35" s="39">
        <v>0</v>
      </c>
      <c r="O35" s="39">
        <v>0</v>
      </c>
    </row>
    <row r="36" spans="1:15" x14ac:dyDescent="0.25">
      <c r="A36" s="101"/>
      <c r="B36" s="84"/>
      <c r="C36" s="67" t="s">
        <v>11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40">
        <v>0</v>
      </c>
      <c r="L36" s="39">
        <v>0</v>
      </c>
      <c r="M36" s="39">
        <v>0</v>
      </c>
      <c r="N36" s="39">
        <v>0</v>
      </c>
      <c r="O36" s="39">
        <v>0</v>
      </c>
    </row>
    <row r="37" spans="1:15" x14ac:dyDescent="0.25">
      <c r="A37" s="101"/>
      <c r="B37" s="84"/>
      <c r="C37" s="67" t="s">
        <v>12</v>
      </c>
      <c r="D37" s="39">
        <v>0</v>
      </c>
      <c r="E37" s="39">
        <v>0</v>
      </c>
      <c r="F37" s="39">
        <v>0</v>
      </c>
      <c r="G37" s="39">
        <v>0</v>
      </c>
      <c r="H37" s="39">
        <v>0.568356513977051</v>
      </c>
      <c r="I37" s="39">
        <v>0.87897109985351596</v>
      </c>
      <c r="J37" s="39">
        <v>0.89306235313415505</v>
      </c>
      <c r="K37" s="40">
        <v>0.81428468227386497</v>
      </c>
      <c r="L37" s="39">
        <v>0.676394283771515</v>
      </c>
      <c r="M37" s="39">
        <v>0.352824687957764</v>
      </c>
      <c r="N37" s="39">
        <v>0</v>
      </c>
      <c r="O37" s="39">
        <v>0</v>
      </c>
    </row>
    <row r="38" spans="1:15" x14ac:dyDescent="0.25">
      <c r="A38" s="101"/>
      <c r="B38" s="84"/>
      <c r="C38" s="67" t="s">
        <v>13</v>
      </c>
      <c r="D38" s="39">
        <v>0</v>
      </c>
      <c r="E38" s="39">
        <v>0</v>
      </c>
      <c r="F38" s="39">
        <v>0</v>
      </c>
      <c r="G38" s="39">
        <v>0</v>
      </c>
      <c r="H38" s="39">
        <v>0.116775929927826</v>
      </c>
      <c r="I38" s="39">
        <v>0.36998835206031799</v>
      </c>
      <c r="J38" s="39">
        <v>0.39814275503158603</v>
      </c>
      <c r="K38" s="40">
        <v>0.30969840288162198</v>
      </c>
      <c r="L38" s="39">
        <v>0.24703124165535001</v>
      </c>
      <c r="M38" s="39">
        <v>7.2145253419876099E-2</v>
      </c>
      <c r="N38" s="39">
        <v>0</v>
      </c>
      <c r="O38" s="39">
        <v>0</v>
      </c>
    </row>
    <row r="39" spans="1:15" x14ac:dyDescent="0.25">
      <c r="A39" s="101"/>
      <c r="B39" s="84"/>
      <c r="C39" s="67" t="s">
        <v>14</v>
      </c>
      <c r="D39" s="39">
        <v>0</v>
      </c>
      <c r="E39" s="39">
        <v>0</v>
      </c>
      <c r="F39" s="39">
        <v>0</v>
      </c>
      <c r="G39" s="39">
        <v>0</v>
      </c>
      <c r="H39" s="39">
        <v>0.57798224687576305</v>
      </c>
      <c r="I39" s="39">
        <v>1.8539720773696899</v>
      </c>
      <c r="J39" s="39">
        <v>2.07606720924377</v>
      </c>
      <c r="K39" s="40">
        <v>1.72601783275604</v>
      </c>
      <c r="L39" s="39">
        <v>1.0948579311370801</v>
      </c>
      <c r="M39" s="39">
        <v>8.7501958012580899E-2</v>
      </c>
      <c r="N39" s="39">
        <v>0</v>
      </c>
      <c r="O39" s="39">
        <v>0</v>
      </c>
    </row>
    <row r="40" spans="1:15" x14ac:dyDescent="0.25">
      <c r="A40" s="101"/>
      <c r="B40" s="84"/>
      <c r="C40" s="67" t="s">
        <v>15</v>
      </c>
      <c r="D40" s="39">
        <v>0</v>
      </c>
      <c r="E40" s="39">
        <v>0</v>
      </c>
      <c r="F40" s="39">
        <v>0</v>
      </c>
      <c r="G40" s="39">
        <v>0</v>
      </c>
      <c r="H40" s="39">
        <v>1.9000782966613801</v>
      </c>
      <c r="I40" s="39">
        <v>2.0438654422760001</v>
      </c>
      <c r="J40" s="39">
        <v>2.45980024337769</v>
      </c>
      <c r="K40" s="40">
        <v>2.1514346599578902</v>
      </c>
      <c r="L40" s="39">
        <v>2.1175665855407702</v>
      </c>
      <c r="M40" s="39">
        <v>1.2612602710723899</v>
      </c>
      <c r="N40" s="39">
        <v>0</v>
      </c>
      <c r="O40" s="39">
        <v>0</v>
      </c>
    </row>
    <row r="41" spans="1:15" x14ac:dyDescent="0.25">
      <c r="A41" s="101"/>
      <c r="B41" s="84"/>
      <c r="C41" s="67" t="s">
        <v>16</v>
      </c>
      <c r="D41" s="39">
        <v>0</v>
      </c>
      <c r="E41" s="39">
        <v>0</v>
      </c>
      <c r="F41" s="39">
        <v>0</v>
      </c>
      <c r="G41" s="39">
        <v>0</v>
      </c>
      <c r="H41" s="39">
        <v>1.15247058868408</v>
      </c>
      <c r="I41" s="39">
        <v>2.2053780555725102</v>
      </c>
      <c r="J41" s="39">
        <v>2.5862369537353498</v>
      </c>
      <c r="K41" s="40">
        <v>2.0984044075012198</v>
      </c>
      <c r="L41" s="39">
        <v>1.61538910865784</v>
      </c>
      <c r="M41" s="39">
        <v>0.36248058080673201</v>
      </c>
      <c r="N41" s="39">
        <v>0</v>
      </c>
      <c r="O41" s="39">
        <v>0</v>
      </c>
    </row>
    <row r="42" spans="1:15" x14ac:dyDescent="0.25">
      <c r="A42" s="102"/>
      <c r="B42" s="85"/>
      <c r="C42" s="67" t="s">
        <v>17</v>
      </c>
      <c r="D42" s="37">
        <v>0</v>
      </c>
      <c r="E42" s="37">
        <v>0</v>
      </c>
      <c r="F42" s="37">
        <v>0</v>
      </c>
      <c r="G42" s="37">
        <v>0</v>
      </c>
      <c r="H42" s="37">
        <v>5.7621378898620597</v>
      </c>
      <c r="I42" s="37">
        <v>12.0953426361084</v>
      </c>
      <c r="J42" s="37">
        <v>14.000433921814</v>
      </c>
      <c r="K42" s="38">
        <v>11.7517910003662</v>
      </c>
      <c r="L42" s="37">
        <v>9.4903736114502006</v>
      </c>
      <c r="M42" s="37">
        <v>2.77117824554443</v>
      </c>
      <c r="N42" s="37">
        <v>0</v>
      </c>
      <c r="O42" s="37">
        <v>0</v>
      </c>
    </row>
    <row r="43" spans="1:15" s="48" customFormat="1" ht="15" customHeight="1" x14ac:dyDescent="0.25">
      <c r="A43" s="115" t="s">
        <v>44</v>
      </c>
      <c r="B43" s="104"/>
      <c r="C43" s="70" t="s">
        <v>9</v>
      </c>
      <c r="D43" s="30">
        <f>SUM(D7,D16,D25,D34)</f>
        <v>6.0295403658878097</v>
      </c>
      <c r="E43" s="30">
        <f t="shared" ref="E43:O43" si="0">SUM(E7,E16,E25,E34)</f>
        <v>5.3562019255456104</v>
      </c>
      <c r="F43" s="30">
        <f t="shared" si="0"/>
        <v>5.7910268268547904</v>
      </c>
      <c r="G43" s="30">
        <f t="shared" si="0"/>
        <v>6.8927499463548898</v>
      </c>
      <c r="H43" s="30">
        <f t="shared" si="0"/>
        <v>12.757146675432098</v>
      </c>
      <c r="I43" s="30">
        <f t="shared" si="0"/>
        <v>17.90687274283917</v>
      </c>
      <c r="J43" s="30">
        <f t="shared" si="0"/>
        <v>22.42121589109674</v>
      </c>
      <c r="K43" s="31">
        <f t="shared" si="0"/>
        <v>22.398491359770301</v>
      </c>
      <c r="L43" s="30">
        <f t="shared" si="0"/>
        <v>20.058402464183992</v>
      </c>
      <c r="M43" s="30">
        <f t="shared" si="0"/>
        <v>15.120504082849244</v>
      </c>
      <c r="N43" s="30">
        <f t="shared" si="0"/>
        <v>6.3002174463472302</v>
      </c>
      <c r="O43" s="30">
        <f t="shared" si="0"/>
        <v>6.2317148515489</v>
      </c>
    </row>
    <row r="44" spans="1:15" s="48" customFormat="1" x14ac:dyDescent="0.25">
      <c r="A44" s="105"/>
      <c r="B44" s="106"/>
      <c r="C44" s="71" t="s">
        <v>10</v>
      </c>
      <c r="D44" s="30">
        <f t="shared" ref="D44:O44" si="1">SUM(D8,D17,D26,D35)</f>
        <v>6.4625591295662197</v>
      </c>
      <c r="E44" s="30">
        <f t="shared" si="1"/>
        <v>5.47553889135306</v>
      </c>
      <c r="F44" s="30">
        <f t="shared" si="1"/>
        <v>5.7898649036560501</v>
      </c>
      <c r="G44" s="30">
        <f t="shared" si="1"/>
        <v>7.8493732787843298</v>
      </c>
      <c r="H44" s="30">
        <f t="shared" si="1"/>
        <v>14.227473918807</v>
      </c>
      <c r="I44" s="30">
        <f t="shared" si="1"/>
        <v>19.170147224483419</v>
      </c>
      <c r="J44" s="30">
        <f t="shared" si="1"/>
        <v>20.571123804151991</v>
      </c>
      <c r="K44" s="31">
        <f t="shared" si="1"/>
        <v>20.247604813029287</v>
      </c>
      <c r="L44" s="30">
        <f t="shared" si="1"/>
        <v>19.269064790878211</v>
      </c>
      <c r="M44" s="30">
        <f t="shared" si="1"/>
        <v>16.073573048385903</v>
      </c>
      <c r="N44" s="30">
        <f t="shared" si="1"/>
        <v>5.9824052194388102</v>
      </c>
      <c r="O44" s="30">
        <f t="shared" si="1"/>
        <v>5.4665548041768499</v>
      </c>
    </row>
    <row r="45" spans="1:15" s="48" customFormat="1" x14ac:dyDescent="0.25">
      <c r="A45" s="105"/>
      <c r="B45" s="106"/>
      <c r="C45" s="70" t="s">
        <v>11</v>
      </c>
      <c r="D45" s="30">
        <f t="shared" ref="D45:O45" si="2">SUM(D9,D18,D27,D36)</f>
        <v>0.26032401323318499</v>
      </c>
      <c r="E45" s="30">
        <f t="shared" si="2"/>
        <v>0.26427048742771098</v>
      </c>
      <c r="F45" s="30">
        <f t="shared" si="2"/>
        <v>0.25864914059638999</v>
      </c>
      <c r="G45" s="30">
        <f t="shared" si="2"/>
        <v>0.232165628671646</v>
      </c>
      <c r="H45" s="30">
        <f t="shared" si="2"/>
        <v>0.23593216836452499</v>
      </c>
      <c r="I45" s="30">
        <f t="shared" si="2"/>
        <v>0.22664719521999399</v>
      </c>
      <c r="J45" s="30">
        <f t="shared" si="2"/>
        <v>2.0043954721689219</v>
      </c>
      <c r="K45" s="31">
        <f t="shared" si="2"/>
        <v>2.1367892544269558</v>
      </c>
      <c r="L45" s="30">
        <f t="shared" si="2"/>
        <v>2.0015865287780761</v>
      </c>
      <c r="M45" s="30">
        <f t="shared" si="2"/>
        <v>0.93310230839252495</v>
      </c>
      <c r="N45" s="30">
        <f t="shared" si="2"/>
        <v>0.234942531585693</v>
      </c>
      <c r="O45" s="30">
        <f t="shared" si="2"/>
        <v>0.20456242859363599</v>
      </c>
    </row>
    <row r="46" spans="1:15" s="48" customFormat="1" x14ac:dyDescent="0.25">
      <c r="A46" s="105"/>
      <c r="B46" s="106"/>
      <c r="C46" s="70" t="s">
        <v>12</v>
      </c>
      <c r="D46" s="30">
        <f t="shared" ref="D46:O46" si="3">SUM(D10,D19,D28,D37)</f>
        <v>38.801421890617902</v>
      </c>
      <c r="E46" s="30">
        <f t="shared" si="3"/>
        <v>39.585217539592001</v>
      </c>
      <c r="F46" s="30">
        <f t="shared" si="3"/>
        <v>41.563853803036601</v>
      </c>
      <c r="G46" s="30">
        <f t="shared" si="3"/>
        <v>43.557252713667097</v>
      </c>
      <c r="H46" s="30">
        <f t="shared" si="3"/>
        <v>49.409653754074171</v>
      </c>
      <c r="I46" s="30">
        <f t="shared" si="3"/>
        <v>51.917938311994021</v>
      </c>
      <c r="J46" s="30">
        <f t="shared" si="3"/>
        <v>53.0759705989841</v>
      </c>
      <c r="K46" s="31">
        <f t="shared" si="3"/>
        <v>53.569819010479009</v>
      </c>
      <c r="L46" s="30">
        <f t="shared" si="3"/>
        <v>51.602599626864261</v>
      </c>
      <c r="M46" s="30">
        <f t="shared" si="3"/>
        <v>47.913923000037762</v>
      </c>
      <c r="N46" s="30">
        <f t="shared" si="3"/>
        <v>41.226383726168201</v>
      </c>
      <c r="O46" s="30">
        <f t="shared" si="3"/>
        <v>39.060460509313501</v>
      </c>
    </row>
    <row r="47" spans="1:15" s="48" customFormat="1" x14ac:dyDescent="0.25">
      <c r="A47" s="105"/>
      <c r="B47" s="106"/>
      <c r="C47" s="70" t="s">
        <v>13</v>
      </c>
      <c r="D47" s="30">
        <f t="shared" ref="D47:O47" si="4">SUM(D11,D20,D29,D38)</f>
        <v>3.0930206801742299</v>
      </c>
      <c r="E47" s="30">
        <f t="shared" si="4"/>
        <v>3.1243026000563998</v>
      </c>
      <c r="F47" s="30">
        <f t="shared" si="4"/>
        <v>3.13422775663203</v>
      </c>
      <c r="G47" s="30">
        <f t="shared" si="4"/>
        <v>2.9748502707574498</v>
      </c>
      <c r="H47" s="30">
        <f t="shared" si="4"/>
        <v>4.0953314686566564</v>
      </c>
      <c r="I47" s="30">
        <f t="shared" si="4"/>
        <v>5.3225202562743785</v>
      </c>
      <c r="J47" s="30">
        <f t="shared" si="4"/>
        <v>5.6447814380489252</v>
      </c>
      <c r="K47" s="31">
        <f t="shared" si="4"/>
        <v>6.0007490275800226</v>
      </c>
      <c r="L47" s="30">
        <f t="shared" si="4"/>
        <v>5.8047643876122397</v>
      </c>
      <c r="M47" s="30">
        <f t="shared" si="4"/>
        <v>5.6909594996049959</v>
      </c>
      <c r="N47" s="30">
        <f t="shared" si="4"/>
        <v>2.34760197626892</v>
      </c>
      <c r="O47" s="30">
        <f t="shared" si="4"/>
        <v>2.7957413117867</v>
      </c>
    </row>
    <row r="48" spans="1:15" s="48" customFormat="1" x14ac:dyDescent="0.25">
      <c r="A48" s="105"/>
      <c r="B48" s="106"/>
      <c r="C48" s="70" t="s">
        <v>14</v>
      </c>
      <c r="D48" s="30">
        <f t="shared" ref="D48:O48" si="5">SUM(D12,D21,D30,D39)</f>
        <v>4.4493482214864297</v>
      </c>
      <c r="E48" s="30">
        <f t="shared" si="5"/>
        <v>4.7372253127396098</v>
      </c>
      <c r="F48" s="30">
        <f t="shared" si="5"/>
        <v>5.0389567792415599</v>
      </c>
      <c r="G48" s="30">
        <f t="shared" si="5"/>
        <v>4.1039041250944104</v>
      </c>
      <c r="H48" s="30">
        <f t="shared" si="5"/>
        <v>6.0063961358964431</v>
      </c>
      <c r="I48" s="30">
        <f t="shared" si="5"/>
        <v>8.0702650393843598</v>
      </c>
      <c r="J48" s="30">
        <f t="shared" si="5"/>
        <v>8.5466649628579496</v>
      </c>
      <c r="K48" s="31">
        <f t="shared" si="5"/>
        <v>8.5256674697101111</v>
      </c>
      <c r="L48" s="30">
        <f t="shared" si="5"/>
        <v>7.4543828832208998</v>
      </c>
      <c r="M48" s="30">
        <f t="shared" si="5"/>
        <v>6.9389404666498216</v>
      </c>
      <c r="N48" s="30">
        <f t="shared" si="5"/>
        <v>4.5370962027460298</v>
      </c>
      <c r="O48" s="30">
        <f t="shared" si="5"/>
        <v>3.99151639714837</v>
      </c>
    </row>
    <row r="49" spans="1:15" s="48" customFormat="1" x14ac:dyDescent="0.25">
      <c r="A49" s="105"/>
      <c r="B49" s="106"/>
      <c r="C49" s="70" t="s">
        <v>15</v>
      </c>
      <c r="D49" s="30">
        <f t="shared" ref="D49:O49" si="6">SUM(D13,D22,D31,D40)</f>
        <v>3.5658435069024601</v>
      </c>
      <c r="E49" s="30">
        <f t="shared" si="6"/>
        <v>3.2328307874500801</v>
      </c>
      <c r="F49" s="30">
        <f t="shared" si="6"/>
        <v>3.2986643661744899</v>
      </c>
      <c r="G49" s="30">
        <f t="shared" si="6"/>
        <v>3.0294137774035299</v>
      </c>
      <c r="H49" s="30">
        <f t="shared" si="6"/>
        <v>6.3594074048698008</v>
      </c>
      <c r="I49" s="30">
        <f t="shared" si="6"/>
        <v>7.5996738885268602</v>
      </c>
      <c r="J49" s="30">
        <f t="shared" si="6"/>
        <v>8.4708666769005401</v>
      </c>
      <c r="K49" s="31">
        <f t="shared" si="6"/>
        <v>9.8083237762041406</v>
      </c>
      <c r="L49" s="30">
        <f t="shared" si="6"/>
        <v>9.8846667177081091</v>
      </c>
      <c r="M49" s="30">
        <f t="shared" si="6"/>
        <v>7.1904880280792796</v>
      </c>
      <c r="N49" s="30">
        <f t="shared" si="6"/>
        <v>3.1612592168850799</v>
      </c>
      <c r="O49" s="30">
        <f t="shared" si="6"/>
        <v>3.1078740149736399</v>
      </c>
    </row>
    <row r="50" spans="1:15" s="48" customFormat="1" x14ac:dyDescent="0.25">
      <c r="A50" s="105"/>
      <c r="B50" s="106"/>
      <c r="C50" s="70" t="s">
        <v>16</v>
      </c>
      <c r="D50" s="30">
        <f>SUM(D14,D23,D32,D41)</f>
        <v>94.830722422461093</v>
      </c>
      <c r="E50" s="30">
        <f t="shared" ref="E50:O50" si="7">SUM(E14,E23,E32,E41)</f>
        <v>97.957262786228</v>
      </c>
      <c r="F50" s="30">
        <f t="shared" si="7"/>
        <v>102.12736561717</v>
      </c>
      <c r="G50" s="30">
        <f t="shared" si="7"/>
        <v>113.978620066858</v>
      </c>
      <c r="H50" s="30">
        <f t="shared" si="7"/>
        <v>125.49255851375932</v>
      </c>
      <c r="I50" s="30">
        <f t="shared" si="7"/>
        <v>134.9220590889426</v>
      </c>
      <c r="J50" s="30">
        <f t="shared" si="7"/>
        <v>131.68942042816042</v>
      </c>
      <c r="K50" s="31">
        <f t="shared" si="7"/>
        <v>131.72767123181097</v>
      </c>
      <c r="L50" s="30">
        <f t="shared" si="7"/>
        <v>134.56646301910234</v>
      </c>
      <c r="M50" s="30">
        <f t="shared" si="7"/>
        <v>128.12506727203601</v>
      </c>
      <c r="N50" s="30">
        <f t="shared" si="7"/>
        <v>110.54076539797801</v>
      </c>
      <c r="O50" s="30">
        <f t="shared" si="7"/>
        <v>100.28778086956</v>
      </c>
    </row>
    <row r="51" spans="1:15" x14ac:dyDescent="0.25">
      <c r="A51" s="107"/>
      <c r="B51" s="108"/>
      <c r="C51" s="53" t="s">
        <v>17</v>
      </c>
      <c r="D51" s="26">
        <f>SUM(D15,D24,D33,D42)</f>
        <v>157.492780230329</v>
      </c>
      <c r="E51" s="26">
        <f t="shared" ref="E51:O51" si="8">SUM(E15,E24,E33,E42)</f>
        <v>159.73285033039201</v>
      </c>
      <c r="F51" s="26">
        <f t="shared" si="8"/>
        <v>167.00260919336199</v>
      </c>
      <c r="G51" s="26">
        <f t="shared" si="8"/>
        <v>182.61832980759101</v>
      </c>
      <c r="H51" s="26">
        <f t="shared" si="8"/>
        <v>218.58389948911307</v>
      </c>
      <c r="I51" s="26">
        <f t="shared" si="8"/>
        <v>245.13612366254875</v>
      </c>
      <c r="J51" s="26">
        <f t="shared" si="8"/>
        <v>252.4244395761155</v>
      </c>
      <c r="K51" s="27">
        <f t="shared" si="8"/>
        <v>254.41511515098495</v>
      </c>
      <c r="L51" s="26">
        <f t="shared" si="8"/>
        <v>250.64193086967433</v>
      </c>
      <c r="M51" s="26">
        <f t="shared" si="8"/>
        <v>227.9865574223472</v>
      </c>
      <c r="N51" s="26">
        <f t="shared" si="8"/>
        <v>174.330671717418</v>
      </c>
      <c r="O51" s="26">
        <f t="shared" si="8"/>
        <v>161.146205187102</v>
      </c>
    </row>
    <row r="52" spans="1:15" ht="15" customHeight="1" x14ac:dyDescent="0.25">
      <c r="A52" s="54"/>
      <c r="B52" s="54"/>
      <c r="C52" s="54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31.5" x14ac:dyDescent="0.25">
      <c r="A53" s="55" t="s">
        <v>22</v>
      </c>
      <c r="B53" s="65" t="s">
        <v>5</v>
      </c>
      <c r="C53" s="65" t="s">
        <v>6</v>
      </c>
      <c r="D53" s="42">
        <v>45292</v>
      </c>
      <c r="E53" s="42">
        <v>45323</v>
      </c>
      <c r="F53" s="42">
        <v>45352</v>
      </c>
      <c r="G53" s="42">
        <v>45383</v>
      </c>
      <c r="H53" s="42">
        <v>45413</v>
      </c>
      <c r="I53" s="42">
        <v>45444</v>
      </c>
      <c r="J53" s="43">
        <v>45474</v>
      </c>
      <c r="K53" s="44">
        <v>45505</v>
      </c>
      <c r="L53" s="42">
        <v>45536</v>
      </c>
      <c r="M53" s="42">
        <v>45566</v>
      </c>
      <c r="N53" s="42">
        <v>45597</v>
      </c>
      <c r="O53" s="42">
        <v>45627</v>
      </c>
    </row>
    <row r="54" spans="1:15" x14ac:dyDescent="0.25">
      <c r="A54" s="112" t="s">
        <v>23</v>
      </c>
      <c r="B54" s="109" t="s">
        <v>24</v>
      </c>
      <c r="C54" s="57" t="s">
        <v>9</v>
      </c>
      <c r="D54" s="23">
        <v>0.33674651384353599</v>
      </c>
      <c r="E54" s="23">
        <v>0.33592021465301503</v>
      </c>
      <c r="F54" s="23">
        <v>0.33514302968978898</v>
      </c>
      <c r="G54" s="23">
        <v>0.34485396742820701</v>
      </c>
      <c r="H54" s="23">
        <v>0.42467483878135698</v>
      </c>
      <c r="I54" s="23">
        <v>0.52747040987014804</v>
      </c>
      <c r="J54" s="23">
        <v>0.52634632587432895</v>
      </c>
      <c r="K54" s="24">
        <v>0.488920748233795</v>
      </c>
      <c r="L54" s="23">
        <v>0.56529533863067605</v>
      </c>
      <c r="M54" s="23">
        <v>0.37697923183441201</v>
      </c>
      <c r="N54" s="23">
        <v>0.32873636484146102</v>
      </c>
      <c r="O54" s="23">
        <v>0.32792133092880199</v>
      </c>
    </row>
    <row r="55" spans="1:15" x14ac:dyDescent="0.25">
      <c r="A55" s="113"/>
      <c r="B55" s="110"/>
      <c r="C55" s="57" t="s">
        <v>10</v>
      </c>
      <c r="D55" s="21">
        <v>0.45757117867469799</v>
      </c>
      <c r="E55" s="21">
        <v>0.45648506283760099</v>
      </c>
      <c r="F55" s="21">
        <v>0.45540902018547103</v>
      </c>
      <c r="G55" s="21">
        <v>0.65743559598922696</v>
      </c>
      <c r="H55" s="21">
        <v>0.80064982175827004</v>
      </c>
      <c r="I55" s="21">
        <v>1.0159050226211499</v>
      </c>
      <c r="J55" s="21">
        <v>0.94310593605041504</v>
      </c>
      <c r="K55" s="12">
        <v>0.91329354047775302</v>
      </c>
      <c r="L55" s="21">
        <v>1.04124879837036</v>
      </c>
      <c r="M55" s="21">
        <v>0.67180132865905795</v>
      </c>
      <c r="N55" s="21">
        <v>0.44687354564666698</v>
      </c>
      <c r="O55" s="21">
        <v>0.44580748677253701</v>
      </c>
    </row>
    <row r="56" spans="1:15" x14ac:dyDescent="0.25">
      <c r="A56" s="113"/>
      <c r="B56" s="110"/>
      <c r="C56" s="57" t="s">
        <v>11</v>
      </c>
      <c r="D56" s="21">
        <v>3.7505028303712602E-3</v>
      </c>
      <c r="E56" s="21">
        <v>3.7505028303712602E-3</v>
      </c>
      <c r="F56" s="21">
        <v>3.7505028303712602E-3</v>
      </c>
      <c r="G56" s="21">
        <v>4.06526075676084E-3</v>
      </c>
      <c r="H56" s="21">
        <v>5.7509848847985302E-3</v>
      </c>
      <c r="I56" s="21">
        <v>5.5675203911960099E-3</v>
      </c>
      <c r="J56" s="21">
        <v>4.9731358885765102E-3</v>
      </c>
      <c r="K56" s="12">
        <v>6.36712554842234E-3</v>
      </c>
      <c r="L56" s="21">
        <v>7.0999437011778398E-3</v>
      </c>
      <c r="M56" s="21">
        <v>4.32634865865111E-3</v>
      </c>
      <c r="N56" s="21">
        <v>3.69452522136271E-3</v>
      </c>
      <c r="O56" s="21">
        <v>3.69452522136271E-3</v>
      </c>
    </row>
    <row r="57" spans="1:15" x14ac:dyDescent="0.25">
      <c r="A57" s="113"/>
      <c r="B57" s="110"/>
      <c r="C57" s="57" t="s">
        <v>12</v>
      </c>
      <c r="D57" s="21">
        <v>0.189402565360069</v>
      </c>
      <c r="E57" s="21">
        <v>0.188955262303352</v>
      </c>
      <c r="F57" s="21">
        <v>0.18849782645702401</v>
      </c>
      <c r="G57" s="21">
        <v>0.28435802459716802</v>
      </c>
      <c r="H57" s="21">
        <v>0.32517763972282399</v>
      </c>
      <c r="I57" s="21">
        <v>0.42199042439460799</v>
      </c>
      <c r="J57" s="21">
        <v>0.37058299779892001</v>
      </c>
      <c r="K57" s="12">
        <v>0.35911327600479098</v>
      </c>
      <c r="L57" s="21">
        <v>0.41891574859619102</v>
      </c>
      <c r="M57" s="21">
        <v>0.27753961086273199</v>
      </c>
      <c r="N57" s="21">
        <v>0.18503737449645999</v>
      </c>
      <c r="O57" s="21">
        <v>0.18457992374897</v>
      </c>
    </row>
    <row r="58" spans="1:15" x14ac:dyDescent="0.25">
      <c r="A58" s="113"/>
      <c r="B58" s="110"/>
      <c r="C58" s="57" t="s">
        <v>13</v>
      </c>
      <c r="D58" s="21">
        <v>0.101336799561977</v>
      </c>
      <c r="E58" s="21">
        <v>0.101094260811806</v>
      </c>
      <c r="F58" s="21">
        <v>0.10085172206163399</v>
      </c>
      <c r="G58" s="21">
        <v>0.10136541724205</v>
      </c>
      <c r="H58" s="21">
        <v>0.135506436228752</v>
      </c>
      <c r="I58" s="21">
        <v>0.163391783833504</v>
      </c>
      <c r="J58" s="21">
        <v>0.16532842814922299</v>
      </c>
      <c r="K58" s="12">
        <v>0.16020396351814301</v>
      </c>
      <c r="L58" s="21">
        <v>0.17681166529655501</v>
      </c>
      <c r="M58" s="21">
        <v>0.108345814049244</v>
      </c>
      <c r="N58" s="21">
        <v>9.9003866314888E-2</v>
      </c>
      <c r="O58" s="21">
        <v>9.8761327564716297E-2</v>
      </c>
    </row>
    <row r="59" spans="1:15" x14ac:dyDescent="0.25">
      <c r="A59" s="113"/>
      <c r="B59" s="110"/>
      <c r="C59" s="57" t="s">
        <v>14</v>
      </c>
      <c r="D59" s="21">
        <v>0.25753194093704201</v>
      </c>
      <c r="E59" s="21">
        <v>0.25692248344421398</v>
      </c>
      <c r="F59" s="21">
        <v>0.256313025951385</v>
      </c>
      <c r="G59" s="21">
        <v>0.29318892955780002</v>
      </c>
      <c r="H59" s="21">
        <v>0.40871939063072199</v>
      </c>
      <c r="I59" s="21">
        <v>0.51130783557891801</v>
      </c>
      <c r="J59" s="21">
        <v>0.49248534440994302</v>
      </c>
      <c r="K59" s="12">
        <v>0.45347547531127902</v>
      </c>
      <c r="L59" s="21">
        <v>0.52837234735488903</v>
      </c>
      <c r="M59" s="21">
        <v>0.30549141764640803</v>
      </c>
      <c r="N59" s="21">
        <v>0.25141474604606601</v>
      </c>
      <c r="O59" s="21">
        <v>0.25080528855323803</v>
      </c>
    </row>
    <row r="60" spans="1:15" x14ac:dyDescent="0.25">
      <c r="A60" s="113"/>
      <c r="B60" s="110"/>
      <c r="C60" s="57" t="s">
        <v>15</v>
      </c>
      <c r="D60" s="21">
        <v>0.219526797533035</v>
      </c>
      <c r="E60" s="21">
        <v>0.21897491812705999</v>
      </c>
      <c r="F60" s="21">
        <v>0.21846733987331399</v>
      </c>
      <c r="G60" s="21">
        <v>0.26002472639083901</v>
      </c>
      <c r="H60" s="21">
        <v>0.34751096367835999</v>
      </c>
      <c r="I60" s="21">
        <v>0.43847739696502702</v>
      </c>
      <c r="J60" s="21">
        <v>0.429293632507324</v>
      </c>
      <c r="K60" s="12">
        <v>0.39806771278381298</v>
      </c>
      <c r="L60" s="21">
        <v>0.45594903826713601</v>
      </c>
      <c r="M60" s="21">
        <v>0.27362218499183699</v>
      </c>
      <c r="N60" s="21">
        <v>0.214240282773972</v>
      </c>
      <c r="O60" s="21">
        <v>0.21368838846683499</v>
      </c>
    </row>
    <row r="61" spans="1:15" x14ac:dyDescent="0.25">
      <c r="A61" s="113"/>
      <c r="B61" s="110"/>
      <c r="C61" s="57" t="s">
        <v>16</v>
      </c>
      <c r="D61" s="21">
        <v>0.456218481063843</v>
      </c>
      <c r="E61" s="21">
        <v>0.45512348413467402</v>
      </c>
      <c r="F61" s="21">
        <v>0.45399707555770902</v>
      </c>
      <c r="G61" s="21">
        <v>0.54316091537475597</v>
      </c>
      <c r="H61" s="21">
        <v>0.72762048244476296</v>
      </c>
      <c r="I61" s="21">
        <v>0.91390722990036</v>
      </c>
      <c r="J61" s="21">
        <v>0.86919039487838701</v>
      </c>
      <c r="K61" s="12">
        <v>0.82493859529495195</v>
      </c>
      <c r="L61" s="21">
        <v>0.91769868135452304</v>
      </c>
      <c r="M61" s="21">
        <v>0.56615728139877297</v>
      </c>
      <c r="N61" s="21">
        <v>0.44530570507049599</v>
      </c>
      <c r="O61" s="21">
        <v>0.44422003626823398</v>
      </c>
    </row>
    <row r="62" spans="1:15" x14ac:dyDescent="0.25">
      <c r="A62" s="114"/>
      <c r="B62" s="111"/>
      <c r="C62" s="57" t="s">
        <v>17</v>
      </c>
      <c r="D62" s="22">
        <v>2.02208471298218</v>
      </c>
      <c r="E62" s="22">
        <v>2.0172262191772501</v>
      </c>
      <c r="F62" s="22">
        <v>2.0124294757843</v>
      </c>
      <c r="G62" s="22">
        <v>2.48845291137695</v>
      </c>
      <c r="H62" s="22">
        <v>3.1756105422973602</v>
      </c>
      <c r="I62" s="22">
        <v>3.9980175495147701</v>
      </c>
      <c r="J62" s="22">
        <v>3.8013062477111799</v>
      </c>
      <c r="K62" s="14">
        <v>3.6043803691864</v>
      </c>
      <c r="L62" s="22">
        <v>4.1113915443420401</v>
      </c>
      <c r="M62" s="22">
        <v>2.5842630863189702</v>
      </c>
      <c r="N62" s="22">
        <v>1.9743063449859599</v>
      </c>
      <c r="O62" s="22">
        <v>1.9694782495498699</v>
      </c>
    </row>
    <row r="63" spans="1:15" x14ac:dyDescent="0.25">
      <c r="A63" s="83" t="s">
        <v>36</v>
      </c>
      <c r="B63" s="100" t="s">
        <v>24</v>
      </c>
      <c r="C63" s="67" t="s">
        <v>9</v>
      </c>
      <c r="D63" s="25">
        <v>0.53999423980712902</v>
      </c>
      <c r="E63" s="25">
        <v>0.53358745574951205</v>
      </c>
      <c r="F63" s="25">
        <v>0.655991911888123</v>
      </c>
      <c r="G63" s="25">
        <v>0.72420459985732999</v>
      </c>
      <c r="H63" s="25">
        <v>0.68123579025268599</v>
      </c>
      <c r="I63" s="25">
        <v>0.68924975395202603</v>
      </c>
      <c r="J63" s="25">
        <v>0.67490094900131203</v>
      </c>
      <c r="K63" s="24">
        <v>0.66395676136016801</v>
      </c>
      <c r="L63" s="25">
        <v>0.66894429922103904</v>
      </c>
      <c r="M63" s="25">
        <v>0.63687664270401001</v>
      </c>
      <c r="N63" s="25">
        <v>0.477669447660446</v>
      </c>
      <c r="O63" s="25">
        <v>0.47981214523315402</v>
      </c>
    </row>
    <row r="64" spans="1:15" x14ac:dyDescent="0.25">
      <c r="A64" s="84"/>
      <c r="B64" s="101"/>
      <c r="C64" s="72" t="s">
        <v>10</v>
      </c>
      <c r="D64" s="11">
        <v>-3.5655792802572299E-2</v>
      </c>
      <c r="E64" s="11">
        <v>-3.0808735638856902E-2</v>
      </c>
      <c r="F64" s="11">
        <v>3.3324394375085803E-2</v>
      </c>
      <c r="G64" s="11">
        <v>2.9270098209381099</v>
      </c>
      <c r="H64" s="11">
        <v>4.0970821380615199</v>
      </c>
      <c r="I64" s="11">
        <v>5.2757582664489702</v>
      </c>
      <c r="J64" s="11">
        <v>5.3286066055297896</v>
      </c>
      <c r="K64" s="12">
        <v>5.1161036491393999</v>
      </c>
      <c r="L64" s="11">
        <v>4.7082004547119096</v>
      </c>
      <c r="M64" s="11">
        <v>2.9996509552002002</v>
      </c>
      <c r="N64" s="11">
        <v>-1.33861005306244E-2</v>
      </c>
      <c r="O64" s="11">
        <v>-3.6397047340869897E-2</v>
      </c>
    </row>
    <row r="65" spans="1:15" x14ac:dyDescent="0.25">
      <c r="A65" s="84"/>
      <c r="B65" s="101"/>
      <c r="C65" s="67" t="s">
        <v>11</v>
      </c>
      <c r="D65" s="11">
        <v>-8.81746876984835E-4</v>
      </c>
      <c r="E65" s="11">
        <v>-8.2876632222905798E-4</v>
      </c>
      <c r="F65" s="11">
        <v>-9.2368252808228103E-4</v>
      </c>
      <c r="G65" s="11">
        <v>1.5183527721092101E-3</v>
      </c>
      <c r="H65" s="11">
        <v>7.0283887907862698E-3</v>
      </c>
      <c r="I65" s="11">
        <v>8.67828726768494E-3</v>
      </c>
      <c r="J65" s="11">
        <v>9.4430744647979702E-3</v>
      </c>
      <c r="K65" s="12">
        <v>9.1758696362376196E-3</v>
      </c>
      <c r="L65" s="11">
        <v>8.2314889878034592E-3</v>
      </c>
      <c r="M65" s="11">
        <v>3.9149476215243296E-3</v>
      </c>
      <c r="N65" s="11">
        <v>-7.7799416612833695E-4</v>
      </c>
      <c r="O65" s="11">
        <v>-8.1489374861121199E-4</v>
      </c>
    </row>
    <row r="66" spans="1:15" x14ac:dyDescent="0.25">
      <c r="A66" s="84"/>
      <c r="B66" s="101"/>
      <c r="C66" s="67" t="s">
        <v>12</v>
      </c>
      <c r="D66" s="11">
        <v>0.54921287298202504</v>
      </c>
      <c r="E66" s="11">
        <v>0.53731030225753795</v>
      </c>
      <c r="F66" s="11">
        <v>0.66846299171447798</v>
      </c>
      <c r="G66" s="11">
        <v>1.24119532108307</v>
      </c>
      <c r="H66" s="11">
        <v>1.37584924697876</v>
      </c>
      <c r="I66" s="11">
        <v>1.5974636077880899</v>
      </c>
      <c r="J66" s="11">
        <v>1.55105948448181</v>
      </c>
      <c r="K66" s="12">
        <v>1.5020494461059599</v>
      </c>
      <c r="L66" s="11">
        <v>1.4503086805343599</v>
      </c>
      <c r="M66" s="11">
        <v>1.1581885814666699</v>
      </c>
      <c r="N66" s="11">
        <v>0.49190619587898299</v>
      </c>
      <c r="O66" s="11">
        <v>0.49570411443710299</v>
      </c>
    </row>
    <row r="67" spans="1:15" x14ac:dyDescent="0.25">
      <c r="A67" s="84"/>
      <c r="B67" s="101"/>
      <c r="C67" s="67" t="s">
        <v>13</v>
      </c>
      <c r="D67" s="11">
        <v>0.15483732521533999</v>
      </c>
      <c r="E67" s="11">
        <v>0.15409688651561701</v>
      </c>
      <c r="F67" s="11">
        <v>0.188367024064064</v>
      </c>
      <c r="G67" s="11">
        <v>0.19931757450103799</v>
      </c>
      <c r="H67" s="11">
        <v>0.26435762643814098</v>
      </c>
      <c r="I67" s="11">
        <v>0.29261857271194502</v>
      </c>
      <c r="J67" s="11">
        <v>0.306672602891922</v>
      </c>
      <c r="K67" s="12">
        <v>0.28665137290954601</v>
      </c>
      <c r="L67" s="11">
        <v>0.29180291295051602</v>
      </c>
      <c r="M67" s="11">
        <v>0.22215102612972301</v>
      </c>
      <c r="N67" s="11">
        <v>0.13762892782688099</v>
      </c>
      <c r="O67" s="11">
        <v>0.135326713323593</v>
      </c>
    </row>
    <row r="68" spans="1:15" x14ac:dyDescent="0.25">
      <c r="A68" s="84"/>
      <c r="B68" s="101"/>
      <c r="C68" s="67" t="s">
        <v>14</v>
      </c>
      <c r="D68" s="11">
        <v>0.31333062052726701</v>
      </c>
      <c r="E68" s="11">
        <v>0.30920195579528797</v>
      </c>
      <c r="F68" s="11">
        <v>0.395276248455048</v>
      </c>
      <c r="G68" s="11">
        <v>0.57245922088623002</v>
      </c>
      <c r="H68" s="11">
        <v>0.72989666461944602</v>
      </c>
      <c r="I68" s="11">
        <v>0.87363964319229104</v>
      </c>
      <c r="J68" s="11">
        <v>0.86800199747085605</v>
      </c>
      <c r="K68" s="12">
        <v>0.78139507770538297</v>
      </c>
      <c r="L68" s="11">
        <v>0.81106352806091297</v>
      </c>
      <c r="M68" s="11">
        <v>0.62398594617843595</v>
      </c>
      <c r="N68" s="11">
        <v>0.275141030550003</v>
      </c>
      <c r="O68" s="11">
        <v>0.276972115039825</v>
      </c>
    </row>
    <row r="69" spans="1:15" x14ac:dyDescent="0.25">
      <c r="A69" s="84"/>
      <c r="B69" s="101"/>
      <c r="C69" s="67" t="s">
        <v>15</v>
      </c>
      <c r="D69" s="11">
        <v>0.67248749732971203</v>
      </c>
      <c r="E69" s="11">
        <v>0.67328172922134399</v>
      </c>
      <c r="F69" s="11">
        <v>0.82774317264556896</v>
      </c>
      <c r="G69" s="11">
        <v>1.0575317144393901</v>
      </c>
      <c r="H69" s="11">
        <v>1.12989473342896</v>
      </c>
      <c r="I69" s="11">
        <v>1.1979732513427701</v>
      </c>
      <c r="J69" s="11">
        <v>1.1872870922088601</v>
      </c>
      <c r="K69" s="12">
        <v>1.1398226022720299</v>
      </c>
      <c r="L69" s="11">
        <v>1.1319724321365401</v>
      </c>
      <c r="M69" s="11">
        <v>0.98396933078765902</v>
      </c>
      <c r="N69" s="11">
        <v>0.59753334522247303</v>
      </c>
      <c r="O69" s="11">
        <v>0.60206067562103305</v>
      </c>
    </row>
    <row r="70" spans="1:15" x14ac:dyDescent="0.25">
      <c r="A70" s="84"/>
      <c r="B70" s="101"/>
      <c r="C70" s="67" t="s">
        <v>16</v>
      </c>
      <c r="D70" s="11">
        <v>2.5806512832641602</v>
      </c>
      <c r="E70" s="11">
        <v>2.5599606037139901</v>
      </c>
      <c r="F70" s="11">
        <v>3.0570979118347199</v>
      </c>
      <c r="G70" s="11">
        <v>4.0458607673645002</v>
      </c>
      <c r="H70" s="11">
        <v>4.5277972221374503</v>
      </c>
      <c r="I70" s="11">
        <v>5.0239229202270499</v>
      </c>
      <c r="J70" s="11">
        <v>5.1403460502624503</v>
      </c>
      <c r="K70" s="12">
        <v>4.9505782127380398</v>
      </c>
      <c r="L70" s="11">
        <v>4.8893923759460396</v>
      </c>
      <c r="M70" s="11">
        <v>4.04953956604004</v>
      </c>
      <c r="N70" s="11">
        <v>2.2851243019103999</v>
      </c>
      <c r="O70" s="11">
        <v>2.2601110935211199</v>
      </c>
    </row>
    <row r="71" spans="1:15" x14ac:dyDescent="0.25">
      <c r="A71" s="85"/>
      <c r="B71" s="102"/>
      <c r="C71" s="67" t="s">
        <v>17</v>
      </c>
      <c r="D71" s="13">
        <v>4.7739763259887704</v>
      </c>
      <c r="E71" s="13">
        <v>4.7358016967773402</v>
      </c>
      <c r="F71" s="13">
        <v>5.82533979415894</v>
      </c>
      <c r="G71" s="13">
        <v>10.769096374511699</v>
      </c>
      <c r="H71" s="13">
        <v>12.8131427764893</v>
      </c>
      <c r="I71" s="13">
        <v>14.959303855896</v>
      </c>
      <c r="J71" s="13">
        <v>15.066317558288601</v>
      </c>
      <c r="K71" s="14">
        <v>14.4497327804565</v>
      </c>
      <c r="L71" s="13">
        <v>13.9599161148071</v>
      </c>
      <c r="M71" s="13">
        <v>10.678277015686</v>
      </c>
      <c r="N71" s="13">
        <v>4.2508387565612802</v>
      </c>
      <c r="O71" s="13">
        <v>4.2127747535705602</v>
      </c>
    </row>
    <row r="72" spans="1:15" x14ac:dyDescent="0.25">
      <c r="A72" s="112" t="s">
        <v>37</v>
      </c>
      <c r="B72" s="109" t="s">
        <v>8</v>
      </c>
      <c r="C72" s="57" t="s">
        <v>9</v>
      </c>
      <c r="D72" s="23">
        <v>26.096375241875599</v>
      </c>
      <c r="E72" s="23">
        <v>24.969053249806201</v>
      </c>
      <c r="F72" s="23">
        <v>23.4731546975672</v>
      </c>
      <c r="G72" s="23">
        <v>18.681358877569401</v>
      </c>
      <c r="H72" s="23">
        <v>23.829602342099001</v>
      </c>
      <c r="I72" s="23">
        <v>42.156203776597998</v>
      </c>
      <c r="J72" s="23">
        <v>42.546132795512698</v>
      </c>
      <c r="K72" s="24">
        <v>43.314821168780298</v>
      </c>
      <c r="L72" s="23">
        <v>43.686292946338703</v>
      </c>
      <c r="M72" s="23">
        <v>24.816689018160101</v>
      </c>
      <c r="N72" s="23">
        <v>24.514434430748199</v>
      </c>
      <c r="O72" s="23">
        <v>28.411507222801401</v>
      </c>
    </row>
    <row r="73" spans="1:15" x14ac:dyDescent="0.25">
      <c r="A73" s="113"/>
      <c r="B73" s="110"/>
      <c r="C73" s="57" t="s">
        <v>10</v>
      </c>
      <c r="D73" s="21">
        <v>3.8398643136024502</v>
      </c>
      <c r="E73" s="21">
        <v>3.6245626267045701</v>
      </c>
      <c r="F73" s="21">
        <v>3.2980147600173999</v>
      </c>
      <c r="G73" s="21">
        <v>3.08869366906583</v>
      </c>
      <c r="H73" s="21">
        <v>6.8210005499422603</v>
      </c>
      <c r="I73" s="21">
        <v>15.6672486811876</v>
      </c>
      <c r="J73" s="21">
        <v>16.541953507810799</v>
      </c>
      <c r="K73" s="12">
        <v>15.729729518294301</v>
      </c>
      <c r="L73" s="21">
        <v>14.039007477462301</v>
      </c>
      <c r="M73" s="21">
        <v>5.5688684135675404</v>
      </c>
      <c r="N73" s="21">
        <v>3.5486783310771002</v>
      </c>
      <c r="O73" s="21">
        <v>4.17594257555902</v>
      </c>
    </row>
    <row r="74" spans="1:15" x14ac:dyDescent="0.25">
      <c r="A74" s="113"/>
      <c r="B74" s="110"/>
      <c r="C74" s="57" t="s">
        <v>11</v>
      </c>
      <c r="D74" s="21">
        <v>0.135342038469389</v>
      </c>
      <c r="E74" s="21">
        <v>0.13442335283616599</v>
      </c>
      <c r="F74" s="21">
        <v>0.12987038877327001</v>
      </c>
      <c r="G74" s="21">
        <v>0.118253899388947</v>
      </c>
      <c r="H74" s="21">
        <v>9.8381053918274106E-2</v>
      </c>
      <c r="I74" s="21">
        <v>0.26447018879116502</v>
      </c>
      <c r="J74" s="21">
        <v>0.268110279954271</v>
      </c>
      <c r="K74" s="12">
        <v>0.27957950255949998</v>
      </c>
      <c r="L74" s="21">
        <v>0.28178643059800401</v>
      </c>
      <c r="M74" s="21">
        <v>0.112268479599152</v>
      </c>
      <c r="N74" s="21">
        <v>0.14550370379583899</v>
      </c>
      <c r="O74" s="21">
        <v>0.16163018700899601</v>
      </c>
    </row>
    <row r="75" spans="1:15" x14ac:dyDescent="0.25">
      <c r="A75" s="113"/>
      <c r="B75" s="110"/>
      <c r="C75" s="57" t="s">
        <v>12</v>
      </c>
      <c r="D75" s="21">
        <v>1.20945082046092</v>
      </c>
      <c r="E75" s="21">
        <v>1.1767833046615099</v>
      </c>
      <c r="F75" s="21">
        <v>1.0790059398859699</v>
      </c>
      <c r="G75" s="21">
        <v>1.18239174131304</v>
      </c>
      <c r="H75" s="21">
        <v>2.4891438744962202</v>
      </c>
      <c r="I75" s="21">
        <v>5.8619732018560198</v>
      </c>
      <c r="J75" s="21">
        <v>6.0521194310858801</v>
      </c>
      <c r="K75" s="12">
        <v>5.9851602138951403</v>
      </c>
      <c r="L75" s="21">
        <v>5.2898133890703303</v>
      </c>
      <c r="M75" s="21">
        <v>2.1806910699233399</v>
      </c>
      <c r="N75" s="21">
        <v>1.2019856423139601</v>
      </c>
      <c r="O75" s="21">
        <v>1.3471526727080301</v>
      </c>
    </row>
    <row r="76" spans="1:15" x14ac:dyDescent="0.25">
      <c r="A76" s="113"/>
      <c r="B76" s="110"/>
      <c r="C76" s="57" t="s">
        <v>13</v>
      </c>
      <c r="D76" s="21">
        <v>5.4480008836835596</v>
      </c>
      <c r="E76" s="21">
        <v>5.1414884626865396</v>
      </c>
      <c r="F76" s="21">
        <v>4.8066566903144103</v>
      </c>
      <c r="G76" s="21">
        <v>3.76037760451436</v>
      </c>
      <c r="H76" s="21">
        <v>4.46090507693589</v>
      </c>
      <c r="I76" s="21">
        <v>8.0571025628596509</v>
      </c>
      <c r="J76" s="21">
        <v>8.1313518928363901</v>
      </c>
      <c r="K76" s="12">
        <v>7.8298194333910898</v>
      </c>
      <c r="L76" s="21">
        <v>7.8206790424883401</v>
      </c>
      <c r="M76" s="21">
        <v>4.3504190519452104</v>
      </c>
      <c r="N76" s="21">
        <v>5.0159016093239197</v>
      </c>
      <c r="O76" s="21">
        <v>5.7476510358974302</v>
      </c>
    </row>
    <row r="77" spans="1:15" x14ac:dyDescent="0.25">
      <c r="A77" s="113"/>
      <c r="B77" s="110"/>
      <c r="C77" s="57" t="s">
        <v>14</v>
      </c>
      <c r="D77" s="21">
        <v>5.1672391425818196</v>
      </c>
      <c r="E77" s="21">
        <v>5.09715859591961</v>
      </c>
      <c r="F77" s="21">
        <v>4.7225140780210504</v>
      </c>
      <c r="G77" s="21">
        <v>3.6104808505624502</v>
      </c>
      <c r="H77" s="21">
        <v>6.8030048161745098</v>
      </c>
      <c r="I77" s="21">
        <v>16.4194850772619</v>
      </c>
      <c r="J77" s="21">
        <v>16.5917260125279</v>
      </c>
      <c r="K77" s="12">
        <v>16.364201266318599</v>
      </c>
      <c r="L77" s="21">
        <v>14.762412853539001</v>
      </c>
      <c r="M77" s="21">
        <v>5.6401661857962599</v>
      </c>
      <c r="N77" s="21">
        <v>4.8379080742597598</v>
      </c>
      <c r="O77" s="21">
        <v>5.5661252606660101</v>
      </c>
    </row>
    <row r="78" spans="1:15" x14ac:dyDescent="0.25">
      <c r="A78" s="113"/>
      <c r="B78" s="110"/>
      <c r="C78" s="57" t="s">
        <v>15</v>
      </c>
      <c r="D78" s="21">
        <v>1.4859315408393701</v>
      </c>
      <c r="E78" s="21">
        <v>1.43462221696973</v>
      </c>
      <c r="F78" s="21">
        <v>1.34313513431698</v>
      </c>
      <c r="G78" s="21">
        <v>1.18736962229013</v>
      </c>
      <c r="H78" s="21">
        <v>2.3709427919238801</v>
      </c>
      <c r="I78" s="21">
        <v>5.2642765734344703</v>
      </c>
      <c r="J78" s="21">
        <v>5.4293181952089098</v>
      </c>
      <c r="K78" s="12">
        <v>5.1625373419374201</v>
      </c>
      <c r="L78" s="21">
        <v>4.6643038224428901</v>
      </c>
      <c r="M78" s="21">
        <v>1.98116626217961</v>
      </c>
      <c r="N78" s="21">
        <v>1.41888166218996</v>
      </c>
      <c r="O78" s="21">
        <v>1.6214271001517799</v>
      </c>
    </row>
    <row r="79" spans="1:15" x14ac:dyDescent="0.25">
      <c r="A79" s="113"/>
      <c r="B79" s="110"/>
      <c r="C79" s="57" t="s">
        <v>16</v>
      </c>
      <c r="D79" s="21">
        <v>4.8132048919796899</v>
      </c>
      <c r="E79" s="21">
        <v>4.6343266963958696</v>
      </c>
      <c r="F79" s="21">
        <v>4.2296644691377896</v>
      </c>
      <c r="G79" s="21">
        <v>3.5194588210433699</v>
      </c>
      <c r="H79" s="21">
        <v>5.0555518381297597</v>
      </c>
      <c r="I79" s="21">
        <v>11.2999622933567</v>
      </c>
      <c r="J79" s="21">
        <v>12.2704196497798</v>
      </c>
      <c r="K79" s="12">
        <v>11.9576442167163</v>
      </c>
      <c r="L79" s="21">
        <v>11.2468973472714</v>
      </c>
      <c r="M79" s="21">
        <v>4.70499818772078</v>
      </c>
      <c r="N79" s="21">
        <v>4.4773868694901502</v>
      </c>
      <c r="O79" s="21">
        <v>5.1962448470294502</v>
      </c>
    </row>
    <row r="80" spans="1:15" x14ac:dyDescent="0.25">
      <c r="A80" s="114"/>
      <c r="B80" s="111"/>
      <c r="C80" s="57" t="s">
        <v>17</v>
      </c>
      <c r="D80" s="22">
        <v>48.195407330989802</v>
      </c>
      <c r="E80" s="22">
        <v>46.212419539690003</v>
      </c>
      <c r="F80" s="22">
        <v>43.082017093896901</v>
      </c>
      <c r="G80" s="22">
        <v>35.148385807871797</v>
      </c>
      <c r="H80" s="22">
        <v>51.9285318255424</v>
      </c>
      <c r="I80" s="22">
        <v>104.990723669529</v>
      </c>
      <c r="J80" s="22">
        <v>107.831128209829</v>
      </c>
      <c r="K80" s="14">
        <v>106.62348988652199</v>
      </c>
      <c r="L80" s="22">
        <v>101.791192352772</v>
      </c>
      <c r="M80" s="22">
        <v>49.355267077684402</v>
      </c>
      <c r="N80" s="22">
        <v>45.160681277513497</v>
      </c>
      <c r="O80" s="22">
        <v>52.227681845426602</v>
      </c>
    </row>
    <row r="81" spans="1:15" x14ac:dyDescent="0.25">
      <c r="A81" s="100" t="s">
        <v>38</v>
      </c>
      <c r="B81" s="100" t="s">
        <v>8</v>
      </c>
      <c r="C81" s="67" t="s">
        <v>9</v>
      </c>
      <c r="D81" s="25">
        <v>8.9879275923594797</v>
      </c>
      <c r="E81" s="25">
        <v>9.3953458322212136</v>
      </c>
      <c r="F81" s="25">
        <v>9.3953022109344637</v>
      </c>
      <c r="G81" s="25">
        <v>10.369096003472803</v>
      </c>
      <c r="H81" s="25">
        <v>-13.996136240661146</v>
      </c>
      <c r="I81" s="25">
        <v>15.617486320436003</v>
      </c>
      <c r="J81" s="25">
        <v>14.89848830550909</v>
      </c>
      <c r="K81" s="24">
        <v>15.912140496075157</v>
      </c>
      <c r="L81" s="25">
        <v>15.476242259144783</v>
      </c>
      <c r="M81" s="25">
        <v>-13.638819418847557</v>
      </c>
      <c r="N81" s="25">
        <v>9.553217178210609</v>
      </c>
      <c r="O81" s="25">
        <v>8.9356535021215642</v>
      </c>
    </row>
    <row r="82" spans="1:15" x14ac:dyDescent="0.25">
      <c r="A82" s="101"/>
      <c r="B82" s="101"/>
      <c r="C82" s="72" t="s">
        <v>10</v>
      </c>
      <c r="D82" s="19">
        <v>1.7884568944573407</v>
      </c>
      <c r="E82" s="19">
        <v>1.7756812274456024</v>
      </c>
      <c r="F82" s="19">
        <v>1.7951063849031923</v>
      </c>
      <c r="G82" s="19">
        <v>2.1512054204940796</v>
      </c>
      <c r="H82" s="19">
        <v>-3.2576617449522041</v>
      </c>
      <c r="I82" s="19">
        <v>3.9845409542322185</v>
      </c>
      <c r="J82" s="19">
        <v>4.1615487039089141</v>
      </c>
      <c r="K82" s="20">
        <v>4.6519464105367678</v>
      </c>
      <c r="L82" s="19">
        <v>4.0974791049957249</v>
      </c>
      <c r="M82" s="19">
        <v>-3.3585124015808114</v>
      </c>
      <c r="N82" s="19">
        <v>2.0175240784883495</v>
      </c>
      <c r="O82" s="19">
        <v>1.9913315474987019</v>
      </c>
    </row>
    <row r="83" spans="1:15" x14ac:dyDescent="0.25">
      <c r="A83" s="101"/>
      <c r="B83" s="101"/>
      <c r="C83" s="67" t="s">
        <v>11</v>
      </c>
      <c r="D83" s="19">
        <v>0.10448192246258262</v>
      </c>
      <c r="E83" s="19">
        <v>0.10383616946637619</v>
      </c>
      <c r="F83" s="19">
        <v>0.10829416196793319</v>
      </c>
      <c r="G83" s="19">
        <v>0.1087459167465567</v>
      </c>
      <c r="H83" s="19">
        <v>-0.1444198725512251</v>
      </c>
      <c r="I83" s="19">
        <v>0.12897511688061061</v>
      </c>
      <c r="J83" s="19">
        <v>0.1286715695168823</v>
      </c>
      <c r="K83" s="20">
        <v>0.13718332187272608</v>
      </c>
      <c r="L83" s="19">
        <v>0.15165733220055699</v>
      </c>
      <c r="M83" s="19">
        <v>-0.13073682505637405</v>
      </c>
      <c r="N83" s="19">
        <v>9.8801953252404928E-2</v>
      </c>
      <c r="O83" s="19">
        <v>0.1085746965836733</v>
      </c>
    </row>
    <row r="84" spans="1:15" x14ac:dyDescent="0.25">
      <c r="A84" s="101"/>
      <c r="B84" s="101"/>
      <c r="C84" s="67" t="s">
        <v>12</v>
      </c>
      <c r="D84" s="19">
        <v>0.72490439540706586</v>
      </c>
      <c r="E84" s="19">
        <v>0.78648084169253663</v>
      </c>
      <c r="F84" s="19">
        <v>0.8487188648432491</v>
      </c>
      <c r="G84" s="19">
        <v>0.90973300579935312</v>
      </c>
      <c r="H84" s="19">
        <v>-1.2980521246790897</v>
      </c>
      <c r="I84" s="19">
        <v>1.5196253582835197</v>
      </c>
      <c r="J84" s="19">
        <v>1.4977310560643673</v>
      </c>
      <c r="K84" s="20">
        <v>1.5609186366200452</v>
      </c>
      <c r="L84" s="19">
        <v>1.4880340453237297</v>
      </c>
      <c r="M84" s="19">
        <v>-1.3486996442079549</v>
      </c>
      <c r="N84" s="19">
        <v>0.84453568304888815</v>
      </c>
      <c r="O84" s="19">
        <v>0.80155184603063412</v>
      </c>
    </row>
    <row r="85" spans="1:15" x14ac:dyDescent="0.25">
      <c r="A85" s="101"/>
      <c r="B85" s="101"/>
      <c r="C85" s="67" t="s">
        <v>13</v>
      </c>
      <c r="D85" s="19">
        <v>0.72198162402492039</v>
      </c>
      <c r="E85" s="19">
        <v>0.75260517688002504</v>
      </c>
      <c r="F85" s="19">
        <v>0.75497663021087613</v>
      </c>
      <c r="G85" s="19">
        <v>0.82259634637739576</v>
      </c>
      <c r="H85" s="19">
        <v>-1.1364480480551729</v>
      </c>
      <c r="I85" s="19">
        <v>1.3757035052403805</v>
      </c>
      <c r="J85" s="19">
        <v>1.3216393582988524</v>
      </c>
      <c r="K85" s="20">
        <v>1.3779948344454171</v>
      </c>
      <c r="L85" s="19">
        <v>1.3196525305975226</v>
      </c>
      <c r="M85" s="19">
        <v>-1.0902722640894358</v>
      </c>
      <c r="N85" s="19">
        <v>0.76643703656736717</v>
      </c>
      <c r="O85" s="19">
        <v>0.7115275149699305</v>
      </c>
    </row>
    <row r="86" spans="1:15" x14ac:dyDescent="0.25">
      <c r="A86" s="101"/>
      <c r="B86" s="101"/>
      <c r="C86" s="67" t="s">
        <v>14</v>
      </c>
      <c r="D86" s="19">
        <v>0.69027245976030827</v>
      </c>
      <c r="E86" s="19">
        <v>0.74378710612654664</v>
      </c>
      <c r="F86" s="19">
        <v>0.74063445115462012</v>
      </c>
      <c r="G86" s="19">
        <v>0.88473427202552579</v>
      </c>
      <c r="H86" s="19">
        <v>-1.202566497959197</v>
      </c>
      <c r="I86" s="19">
        <v>1.4712008908391006</v>
      </c>
      <c r="J86" s="19">
        <v>1.4341288246214385</v>
      </c>
      <c r="K86" s="20">
        <v>1.5371357314288616</v>
      </c>
      <c r="L86" s="19">
        <v>1.3880864977836613</v>
      </c>
      <c r="M86" s="19">
        <v>-1.093156080693007</v>
      </c>
      <c r="N86" s="19">
        <v>0.76413712697103597</v>
      </c>
      <c r="O86" s="19">
        <v>0.70679064933210656</v>
      </c>
    </row>
    <row r="87" spans="1:15" x14ac:dyDescent="0.25">
      <c r="A87" s="101"/>
      <c r="B87" s="101"/>
      <c r="C87" s="67" t="s">
        <v>15</v>
      </c>
      <c r="D87" s="19">
        <v>0.88843492418527581</v>
      </c>
      <c r="E87" s="19">
        <v>0.92773764487355903</v>
      </c>
      <c r="F87" s="19">
        <v>0.93515174835920312</v>
      </c>
      <c r="G87" s="19">
        <v>1.0416896813549101</v>
      </c>
      <c r="H87" s="19">
        <v>-1.5045878496021032</v>
      </c>
      <c r="I87" s="19">
        <v>1.7778155915439124</v>
      </c>
      <c r="J87" s="19">
        <v>1.7378230933099976</v>
      </c>
      <c r="K87" s="20">
        <v>1.8858127836138034</v>
      </c>
      <c r="L87" s="19">
        <v>1.7622043378651102</v>
      </c>
      <c r="M87" s="19">
        <v>-1.3534648325294256</v>
      </c>
      <c r="N87" s="19">
        <v>0.95714609976857912</v>
      </c>
      <c r="O87" s="19">
        <v>0.91376866074278951</v>
      </c>
    </row>
    <row r="88" spans="1:15" x14ac:dyDescent="0.25">
      <c r="A88" s="101"/>
      <c r="B88" s="101"/>
      <c r="C88" s="67" t="s">
        <v>16</v>
      </c>
      <c r="D88" s="19">
        <v>2.9307131096720718</v>
      </c>
      <c r="E88" s="19">
        <v>3.0885250680148579</v>
      </c>
      <c r="F88" s="19">
        <v>3.1859511025249976</v>
      </c>
      <c r="G88" s="19">
        <v>3.5536178797483409</v>
      </c>
      <c r="H88" s="19">
        <v>-5.1750861853361112</v>
      </c>
      <c r="I88" s="19">
        <v>6.0708704590797486</v>
      </c>
      <c r="J88" s="19">
        <v>5.9303400665521595</v>
      </c>
      <c r="K88" s="20">
        <v>6.6117577105760512</v>
      </c>
      <c r="L88" s="19">
        <v>6.1494037657976151</v>
      </c>
      <c r="M88" s="19">
        <v>-4.658613137900832</v>
      </c>
      <c r="N88" s="19">
        <v>3.0061443336308016</v>
      </c>
      <c r="O88" s="19">
        <v>2.9401303231716196</v>
      </c>
    </row>
    <row r="89" spans="1:15" x14ac:dyDescent="0.25">
      <c r="A89" s="102"/>
      <c r="B89" s="102"/>
      <c r="C89" s="67" t="s">
        <v>17</v>
      </c>
      <c r="D89" s="13">
        <v>16.837172448635094</v>
      </c>
      <c r="E89" s="13">
        <v>17.573998764157288</v>
      </c>
      <c r="F89" s="13">
        <v>17.76413486897944</v>
      </c>
      <c r="G89" s="13">
        <v>19.841417998075485</v>
      </c>
      <c r="H89" s="13">
        <v>-27.714958876371362</v>
      </c>
      <c r="I89" s="13">
        <v>31.946218669414534</v>
      </c>
      <c r="J89" s="13">
        <v>31.11106735467909</v>
      </c>
      <c r="K89" s="14">
        <v>33.67488986253732</v>
      </c>
      <c r="L89" s="13">
        <v>31.832759439945249</v>
      </c>
      <c r="M89" s="13">
        <v>-26.672274321317669</v>
      </c>
      <c r="N89" s="13">
        <v>18.007943481206894</v>
      </c>
      <c r="O89" s="13">
        <v>17.109102845191963</v>
      </c>
    </row>
    <row r="90" spans="1:15" ht="15" customHeight="1" x14ac:dyDescent="0.25">
      <c r="A90" s="103" t="s">
        <v>45</v>
      </c>
      <c r="B90" s="104"/>
      <c r="C90" s="70" t="s">
        <v>9</v>
      </c>
      <c r="D90" s="30">
        <f t="shared" ref="D90:O97" si="9">SUM(D54,D63,D72,D81)</f>
        <v>35.96104358788574</v>
      </c>
      <c r="E90" s="30">
        <f t="shared" si="9"/>
        <v>35.233906752429945</v>
      </c>
      <c r="F90" s="30">
        <f t="shared" si="9"/>
        <v>33.859591850079575</v>
      </c>
      <c r="G90" s="30">
        <f t="shared" si="9"/>
        <v>30.119513448327744</v>
      </c>
      <c r="H90" s="30">
        <f t="shared" si="9"/>
        <v>10.939376730471897</v>
      </c>
      <c r="I90" s="30">
        <f t="shared" si="9"/>
        <v>58.990410260856173</v>
      </c>
      <c r="J90" s="30">
        <f t="shared" si="9"/>
        <v>58.645868375897429</v>
      </c>
      <c r="K90" s="31">
        <f t="shared" si="9"/>
        <v>60.379839174449415</v>
      </c>
      <c r="L90" s="30">
        <f t="shared" si="9"/>
        <v>60.396774843335201</v>
      </c>
      <c r="M90" s="30">
        <f t="shared" si="9"/>
        <v>12.191725473850965</v>
      </c>
      <c r="N90" s="30">
        <f t="shared" si="9"/>
        <v>34.874057421460719</v>
      </c>
      <c r="O90" s="30">
        <f t="shared" si="9"/>
        <v>38.154894201084922</v>
      </c>
    </row>
    <row r="91" spans="1:15" x14ac:dyDescent="0.25">
      <c r="A91" s="105"/>
      <c r="B91" s="106"/>
      <c r="C91" s="71" t="s">
        <v>10</v>
      </c>
      <c r="D91" s="30">
        <f t="shared" si="9"/>
        <v>6.0502365939319169</v>
      </c>
      <c r="E91" s="30">
        <f t="shared" si="9"/>
        <v>5.8259201813489163</v>
      </c>
      <c r="F91" s="30">
        <f t="shared" si="9"/>
        <v>5.5818545594811493</v>
      </c>
      <c r="G91" s="30">
        <f t="shared" si="9"/>
        <v>8.8243445064872468</v>
      </c>
      <c r="H91" s="30">
        <f t="shared" si="9"/>
        <v>8.4610707648098469</v>
      </c>
      <c r="I91" s="30">
        <f t="shared" si="9"/>
        <v>25.943452924489939</v>
      </c>
      <c r="J91" s="30">
        <f t="shared" si="9"/>
        <v>26.975214753299916</v>
      </c>
      <c r="K91" s="31">
        <f t="shared" si="9"/>
        <v>26.411073118448222</v>
      </c>
      <c r="L91" s="30">
        <f t="shared" si="9"/>
        <v>23.885935835540295</v>
      </c>
      <c r="M91" s="30">
        <f t="shared" si="9"/>
        <v>5.8818082958459881</v>
      </c>
      <c r="N91" s="30">
        <f t="shared" si="9"/>
        <v>5.9996898546814919</v>
      </c>
      <c r="O91" s="30">
        <f t="shared" si="9"/>
        <v>6.5766845624893895</v>
      </c>
    </row>
    <row r="92" spans="1:15" x14ac:dyDescent="0.25">
      <c r="A92" s="105"/>
      <c r="B92" s="106"/>
      <c r="C92" s="70" t="s">
        <v>11</v>
      </c>
      <c r="D92" s="30">
        <f t="shared" si="9"/>
        <v>0.24269271688535804</v>
      </c>
      <c r="E92" s="30">
        <f t="shared" si="9"/>
        <v>0.24118125881068439</v>
      </c>
      <c r="F92" s="30">
        <f t="shared" si="9"/>
        <v>0.24099137104349216</v>
      </c>
      <c r="G92" s="30">
        <f t="shared" si="9"/>
        <v>0.23258342966437373</v>
      </c>
      <c r="H92" s="30">
        <f t="shared" si="9"/>
        <v>-3.3259444957366185E-2</v>
      </c>
      <c r="I92" s="30">
        <f t="shared" si="9"/>
        <v>0.40769111333065655</v>
      </c>
      <c r="J92" s="30">
        <f t="shared" si="9"/>
        <v>0.41119805982452778</v>
      </c>
      <c r="K92" s="31">
        <f t="shared" si="9"/>
        <v>0.43230581961688602</v>
      </c>
      <c r="L92" s="30">
        <f t="shared" si="9"/>
        <v>0.4487751954875423</v>
      </c>
      <c r="M92" s="30">
        <f t="shared" si="9"/>
        <v>-1.0227049177046615E-2</v>
      </c>
      <c r="N92" s="30">
        <f t="shared" si="9"/>
        <v>0.24722218810347829</v>
      </c>
      <c r="O92" s="30">
        <f t="shared" si="9"/>
        <v>0.27308451506542081</v>
      </c>
    </row>
    <row r="93" spans="1:15" x14ac:dyDescent="0.25">
      <c r="A93" s="105"/>
      <c r="B93" s="106"/>
      <c r="C93" s="70" t="s">
        <v>12</v>
      </c>
      <c r="D93" s="30">
        <f t="shared" si="9"/>
        <v>2.6729706542100797</v>
      </c>
      <c r="E93" s="30">
        <f t="shared" si="9"/>
        <v>2.6895297109149365</v>
      </c>
      <c r="F93" s="30">
        <f t="shared" si="9"/>
        <v>2.7846856229007209</v>
      </c>
      <c r="G93" s="30">
        <f t="shared" si="9"/>
        <v>3.6176780927926311</v>
      </c>
      <c r="H93" s="30">
        <f t="shared" si="9"/>
        <v>2.8921186365187141</v>
      </c>
      <c r="I93" s="30">
        <f t="shared" si="9"/>
        <v>9.4010525923222374</v>
      </c>
      <c r="J93" s="30">
        <f t="shared" si="9"/>
        <v>9.4714929694309777</v>
      </c>
      <c r="K93" s="31">
        <f t="shared" si="9"/>
        <v>9.4072415726259369</v>
      </c>
      <c r="L93" s="30">
        <f t="shared" si="9"/>
        <v>8.6470718635246104</v>
      </c>
      <c r="M93" s="30">
        <f t="shared" si="9"/>
        <v>2.2677196180447869</v>
      </c>
      <c r="N93" s="30">
        <f t="shared" si="9"/>
        <v>2.7234648957382914</v>
      </c>
      <c r="O93" s="30">
        <f t="shared" si="9"/>
        <v>2.8289885569247373</v>
      </c>
    </row>
    <row r="94" spans="1:15" x14ac:dyDescent="0.25">
      <c r="A94" s="105"/>
      <c r="B94" s="106"/>
      <c r="C94" s="70" t="s">
        <v>13</v>
      </c>
      <c r="D94" s="30">
        <f t="shared" si="9"/>
        <v>6.4261566324857968</v>
      </c>
      <c r="E94" s="30">
        <f t="shared" si="9"/>
        <v>6.1492847868939879</v>
      </c>
      <c r="F94" s="30">
        <f t="shared" si="9"/>
        <v>5.8508520666509849</v>
      </c>
      <c r="G94" s="30">
        <f t="shared" si="9"/>
        <v>4.8836569426348442</v>
      </c>
      <c r="H94" s="30">
        <f t="shared" si="9"/>
        <v>3.7243210915476102</v>
      </c>
      <c r="I94" s="30">
        <f t="shared" si="9"/>
        <v>9.8888164246454799</v>
      </c>
      <c r="J94" s="30">
        <f t="shared" si="9"/>
        <v>9.9249922821763885</v>
      </c>
      <c r="K94" s="31">
        <f t="shared" si="9"/>
        <v>9.6546696042641962</v>
      </c>
      <c r="L94" s="30">
        <f t="shared" si="9"/>
        <v>9.6089461513329333</v>
      </c>
      <c r="M94" s="30">
        <f t="shared" si="9"/>
        <v>3.590643628034742</v>
      </c>
      <c r="N94" s="30">
        <f t="shared" si="9"/>
        <v>6.0189714400330558</v>
      </c>
      <c r="O94" s="30">
        <f t="shared" si="9"/>
        <v>6.6932665917556697</v>
      </c>
    </row>
    <row r="95" spans="1:15" x14ac:dyDescent="0.25">
      <c r="A95" s="105"/>
      <c r="B95" s="106"/>
      <c r="C95" s="70" t="s">
        <v>14</v>
      </c>
      <c r="D95" s="30">
        <f t="shared" si="9"/>
        <v>6.4283741638064367</v>
      </c>
      <c r="E95" s="30">
        <f t="shared" si="9"/>
        <v>6.4070701412856588</v>
      </c>
      <c r="F95" s="30">
        <f t="shared" si="9"/>
        <v>6.1147378035821038</v>
      </c>
      <c r="G95" s="30">
        <f t="shared" si="9"/>
        <v>5.360863273032006</v>
      </c>
      <c r="H95" s="30">
        <f t="shared" si="9"/>
        <v>6.7390543734654802</v>
      </c>
      <c r="I95" s="30">
        <f t="shared" si="9"/>
        <v>19.275633446872209</v>
      </c>
      <c r="J95" s="30">
        <f t="shared" si="9"/>
        <v>19.386342179030137</v>
      </c>
      <c r="K95" s="31">
        <f t="shared" si="9"/>
        <v>19.136207550764123</v>
      </c>
      <c r="L95" s="30">
        <f t="shared" si="9"/>
        <v>17.489935226738464</v>
      </c>
      <c r="M95" s="30">
        <f t="shared" si="9"/>
        <v>5.4764874689280969</v>
      </c>
      <c r="N95" s="30">
        <f t="shared" si="9"/>
        <v>6.1286009778268653</v>
      </c>
      <c r="O95" s="30">
        <f t="shared" si="9"/>
        <v>6.8006933135911805</v>
      </c>
    </row>
    <row r="96" spans="1:15" x14ac:dyDescent="0.25">
      <c r="A96" s="105"/>
      <c r="B96" s="106"/>
      <c r="C96" s="70" t="s">
        <v>15</v>
      </c>
      <c r="D96" s="30">
        <f t="shared" si="9"/>
        <v>3.2663807598873928</v>
      </c>
      <c r="E96" s="30">
        <f t="shared" si="9"/>
        <v>3.2546165091916932</v>
      </c>
      <c r="F96" s="30">
        <f t="shared" si="9"/>
        <v>3.324497395195066</v>
      </c>
      <c r="G96" s="30">
        <f t="shared" si="9"/>
        <v>3.5466157444752691</v>
      </c>
      <c r="H96" s="30">
        <f t="shared" si="9"/>
        <v>2.3437606394290968</v>
      </c>
      <c r="I96" s="30">
        <f t="shared" si="9"/>
        <v>8.6785428132861799</v>
      </c>
      <c r="J96" s="30">
        <f t="shared" si="9"/>
        <v>8.7837220132350922</v>
      </c>
      <c r="K96" s="31">
        <f t="shared" si="9"/>
        <v>8.5862404406070656</v>
      </c>
      <c r="L96" s="30">
        <f t="shared" si="9"/>
        <v>8.0144296307116765</v>
      </c>
      <c r="M96" s="30">
        <f t="shared" si="9"/>
        <v>1.8852929454296805</v>
      </c>
      <c r="N96" s="30">
        <f t="shared" si="9"/>
        <v>3.1878013899549842</v>
      </c>
      <c r="O96" s="30">
        <f t="shared" si="9"/>
        <v>3.3509448249824376</v>
      </c>
    </row>
    <row r="97" spans="1:15" x14ac:dyDescent="0.25">
      <c r="A97" s="105"/>
      <c r="B97" s="106"/>
      <c r="C97" s="70" t="s">
        <v>16</v>
      </c>
      <c r="D97" s="30">
        <f t="shared" si="9"/>
        <v>10.780787765979765</v>
      </c>
      <c r="E97" s="30">
        <f t="shared" si="9"/>
        <v>10.737935852259392</v>
      </c>
      <c r="F97" s="30">
        <f t="shared" si="9"/>
        <v>10.926710559055216</v>
      </c>
      <c r="G97" s="30">
        <f t="shared" si="9"/>
        <v>11.662098383530967</v>
      </c>
      <c r="H97" s="30">
        <f t="shared" si="9"/>
        <v>5.135883357375862</v>
      </c>
      <c r="I97" s="30">
        <f t="shared" si="9"/>
        <v>23.30866290256386</v>
      </c>
      <c r="J97" s="30">
        <f t="shared" si="9"/>
        <v>24.210296161472794</v>
      </c>
      <c r="K97" s="31">
        <f t="shared" si="9"/>
        <v>24.344918735325344</v>
      </c>
      <c r="L97" s="30">
        <f t="shared" si="9"/>
        <v>23.203392170369575</v>
      </c>
      <c r="M97" s="30">
        <f t="shared" si="9"/>
        <v>4.6620818972587612</v>
      </c>
      <c r="N97" s="30">
        <f t="shared" si="9"/>
        <v>10.213961210101848</v>
      </c>
      <c r="O97" s="30">
        <f t="shared" si="9"/>
        <v>10.840706299990423</v>
      </c>
    </row>
    <row r="98" spans="1:15" x14ac:dyDescent="0.25">
      <c r="A98" s="107"/>
      <c r="B98" s="108"/>
      <c r="C98" s="70" t="s">
        <v>17</v>
      </c>
      <c r="D98" s="30">
        <f>SUM(D62,D71,D80,D89)</f>
        <v>71.828640818595858</v>
      </c>
      <c r="E98" s="30">
        <f t="shared" ref="E98:O98" si="10">SUM(E62,E71,E80,E89)</f>
        <v>70.539446219801874</v>
      </c>
      <c r="F98" s="30">
        <f t="shared" si="10"/>
        <v>68.683921232819586</v>
      </c>
      <c r="G98" s="30">
        <f t="shared" si="10"/>
        <v>68.247353091835933</v>
      </c>
      <c r="H98" s="30">
        <f t="shared" si="10"/>
        <v>40.202326267957694</v>
      </c>
      <c r="I98" s="30">
        <f t="shared" si="10"/>
        <v>155.8942637443543</v>
      </c>
      <c r="J98" s="30">
        <f t="shared" si="10"/>
        <v>157.80981937050788</v>
      </c>
      <c r="K98" s="31">
        <f t="shared" si="10"/>
        <v>158.35249289870222</v>
      </c>
      <c r="L98" s="30">
        <f t="shared" si="10"/>
        <v>151.69525945186638</v>
      </c>
      <c r="M98" s="30">
        <f t="shared" si="10"/>
        <v>35.945532858371706</v>
      </c>
      <c r="N98" s="30">
        <f t="shared" si="10"/>
        <v>69.393769860267639</v>
      </c>
      <c r="O98" s="30">
        <f t="shared" si="10"/>
        <v>75.519037693738994</v>
      </c>
    </row>
    <row r="99" spans="1:15" ht="18" customHeight="1" x14ac:dyDescent="0.25">
      <c r="A99" s="56"/>
      <c r="B99" s="56"/>
      <c r="C99" s="56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29.1" customHeight="1" x14ac:dyDescent="0.25">
      <c r="A100" s="98" t="s">
        <v>46</v>
      </c>
      <c r="B100" s="99"/>
      <c r="C100" s="53"/>
      <c r="D100" s="30">
        <f t="shared" ref="D100:O100" si="11">SUM(D51,D98)</f>
        <v>229.32142104892486</v>
      </c>
      <c r="E100" s="30">
        <f t="shared" si="11"/>
        <v>230.27229655019389</v>
      </c>
      <c r="F100" s="30">
        <f t="shared" si="11"/>
        <v>235.68653042618158</v>
      </c>
      <c r="G100" s="30">
        <f t="shared" si="11"/>
        <v>250.86568289942693</v>
      </c>
      <c r="H100" s="30">
        <f t="shared" si="11"/>
        <v>258.78622575707078</v>
      </c>
      <c r="I100" s="30">
        <f t="shared" si="11"/>
        <v>401.03038740690306</v>
      </c>
      <c r="J100" s="30">
        <f>SUM(J51,J98)</f>
        <v>410.23425894662341</v>
      </c>
      <c r="K100" s="31">
        <f t="shared" si="11"/>
        <v>412.76760804968717</v>
      </c>
      <c r="L100" s="30">
        <f t="shared" si="11"/>
        <v>402.33719032154067</v>
      </c>
      <c r="M100" s="30">
        <f t="shared" si="11"/>
        <v>263.93209028071891</v>
      </c>
      <c r="N100" s="30">
        <f t="shared" si="11"/>
        <v>243.72444157768564</v>
      </c>
      <c r="O100" s="30">
        <f t="shared" si="11"/>
        <v>236.66524288084099</v>
      </c>
    </row>
    <row r="102" spans="1:15" x14ac:dyDescent="0.25">
      <c r="A102" s="77" t="s">
        <v>30</v>
      </c>
    </row>
    <row r="103" spans="1:15" x14ac:dyDescent="0.25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</row>
  </sheetData>
  <mergeCells count="23">
    <mergeCell ref="A4:O4"/>
    <mergeCell ref="A100:B100"/>
    <mergeCell ref="A1:O1"/>
    <mergeCell ref="A2:O2"/>
    <mergeCell ref="B72:B80"/>
    <mergeCell ref="A72:A80"/>
    <mergeCell ref="B81:B89"/>
    <mergeCell ref="A81:A89"/>
    <mergeCell ref="A90:B98"/>
    <mergeCell ref="B34:B42"/>
    <mergeCell ref="A34:A42"/>
    <mergeCell ref="B54:B62"/>
    <mergeCell ref="A54:A62"/>
    <mergeCell ref="B63:B71"/>
    <mergeCell ref="A63:A71"/>
    <mergeCell ref="A7:A15"/>
    <mergeCell ref="A3:O3"/>
    <mergeCell ref="A43:B51"/>
    <mergeCell ref="B7:B15"/>
    <mergeCell ref="B16:B24"/>
    <mergeCell ref="A16:A24"/>
    <mergeCell ref="B25:B33"/>
    <mergeCell ref="A25:A3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5"/>
  <sheetViews>
    <sheetView topLeftCell="A76" workbookViewId="0">
      <selection activeCell="A102" sqref="A102"/>
    </sheetView>
  </sheetViews>
  <sheetFormatPr defaultColWidth="11" defaultRowHeight="15.75" x14ac:dyDescent="0.25"/>
  <cols>
    <col min="1" max="1" width="52.75" style="48" customWidth="1"/>
    <col min="2" max="2" width="9.75" style="48" bestFit="1" customWidth="1"/>
    <col min="3" max="3" width="26.375" style="48" bestFit="1" customWidth="1"/>
    <col min="4" max="15" width="14.125" style="48" bestFit="1" customWidth="1"/>
    <col min="16" max="16384" width="11" style="48"/>
  </cols>
  <sheetData>
    <row r="1" spans="1:16" x14ac:dyDescent="0.25">
      <c r="A1" s="86" t="s">
        <v>42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30"/>
    </row>
    <row r="2" spans="1:16" ht="15" customHeight="1" x14ac:dyDescent="0.25">
      <c r="A2" s="121" t="s">
        <v>34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</row>
    <row r="3" spans="1:16" ht="15" customHeight="1" x14ac:dyDescent="0.25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6" ht="16.149999999999999" customHeight="1" x14ac:dyDescent="0.25">
      <c r="A4" s="89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  <c r="P4" s="75"/>
    </row>
    <row r="5" spans="1:16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48" t="s">
        <v>32</v>
      </c>
    </row>
    <row r="6" spans="1:16" ht="31.5" x14ac:dyDescent="0.25">
      <c r="A6" s="55" t="s">
        <v>4</v>
      </c>
      <c r="B6" s="55" t="s">
        <v>5</v>
      </c>
      <c r="C6" s="55" t="s">
        <v>6</v>
      </c>
      <c r="D6" s="73">
        <v>45292</v>
      </c>
      <c r="E6" s="73">
        <v>45323</v>
      </c>
      <c r="F6" s="73">
        <v>45352</v>
      </c>
      <c r="G6" s="73">
        <v>45383</v>
      </c>
      <c r="H6" s="73">
        <v>45413</v>
      </c>
      <c r="I6" s="73">
        <v>45444</v>
      </c>
      <c r="J6" s="73">
        <v>45474</v>
      </c>
      <c r="K6" s="74">
        <v>45505</v>
      </c>
      <c r="L6" s="73">
        <v>45536</v>
      </c>
      <c r="M6" s="73">
        <v>45566</v>
      </c>
      <c r="N6" s="73">
        <v>45597</v>
      </c>
      <c r="O6" s="73">
        <v>45627</v>
      </c>
      <c r="P6" s="75">
        <v>1.097</v>
      </c>
    </row>
    <row r="7" spans="1:16" x14ac:dyDescent="0.25">
      <c r="A7" s="124" t="s">
        <v>7</v>
      </c>
      <c r="B7" s="80" t="s">
        <v>8</v>
      </c>
      <c r="C7" s="57" t="s">
        <v>9</v>
      </c>
      <c r="D7" s="23">
        <f>'PG&amp;E 2024 DR Allocations w.DLF'!$P$6*'PG&amp;E 2024 DR Allocations'!D7</f>
        <v>6.6144057813789274</v>
      </c>
      <c r="E7" s="23">
        <f>'PG&amp;E 2024 DR Allocations w.DLF'!$P$6*'PG&amp;E 2024 DR Allocations'!E7</f>
        <v>5.8757535123235343</v>
      </c>
      <c r="F7" s="23">
        <f>'PG&amp;E 2024 DR Allocations w.DLF'!$P$6*'PG&amp;E 2024 DR Allocations'!F7</f>
        <v>6.3527564290597054</v>
      </c>
      <c r="G7" s="23">
        <f>'PG&amp;E 2024 DR Allocations w.DLF'!$P$6*'PG&amp;E 2024 DR Allocations'!G7</f>
        <v>7.5613466911513143</v>
      </c>
      <c r="H7" s="23">
        <f>'PG&amp;E 2024 DR Allocations w.DLF'!$P$6*'PG&amp;E 2024 DR Allocations'!H7</f>
        <v>8.6863215544177645</v>
      </c>
      <c r="I7" s="23">
        <f>'PG&amp;E 2024 DR Allocations w.DLF'!$P$6*'PG&amp;E 2024 DR Allocations'!I7</f>
        <v>9.1951197976486796</v>
      </c>
      <c r="J7" s="23">
        <f>'PG&amp;E 2024 DR Allocations w.DLF'!$P$6*'PG&amp;E 2024 DR Allocations'!J7</f>
        <v>9.785589694509742</v>
      </c>
      <c r="K7" s="24">
        <f>'PG&amp;E 2024 DR Allocations w.DLF'!$P$6*'PG&amp;E 2024 DR Allocations'!K7</f>
        <v>9.5289431873574841</v>
      </c>
      <c r="L7" s="23">
        <f>'PG&amp;E 2024 DR Allocations w.DLF'!$P$6*'PG&amp;E 2024 DR Allocations'!L7</f>
        <v>9.3548811576020707</v>
      </c>
      <c r="M7" s="23">
        <f>'PG&amp;E 2024 DR Allocations w.DLF'!$P$6*'PG&amp;E 2024 DR Allocations'!M7</f>
        <v>6.8275123383989111</v>
      </c>
      <c r="N7" s="23">
        <f>'PG&amp;E 2024 DR Allocations w.DLF'!$P$6*'PG&amp;E 2024 DR Allocations'!N7</f>
        <v>6.9113385386429114</v>
      </c>
      <c r="O7" s="23">
        <f>'PG&amp;E 2024 DR Allocations w.DLF'!$P$6*'PG&amp;E 2024 DR Allocations'!O7</f>
        <v>6.8361911921491432</v>
      </c>
    </row>
    <row r="8" spans="1:16" x14ac:dyDescent="0.25">
      <c r="A8" s="125"/>
      <c r="B8" s="81"/>
      <c r="C8" s="57" t="s">
        <v>10</v>
      </c>
      <c r="D8" s="23">
        <f>'PG&amp;E 2024 DR Allocations w.DLF'!$P$6*'PG&amp;E 2024 DR Allocations'!D8</f>
        <v>7.0894273651341431</v>
      </c>
      <c r="E8" s="23">
        <f>'PG&amp;E 2024 DR Allocations w.DLF'!$P$6*'PG&amp;E 2024 DR Allocations'!E8</f>
        <v>6.0066661638143071</v>
      </c>
      <c r="F8" s="23">
        <f>'PG&amp;E 2024 DR Allocations w.DLF'!$P$6*'PG&amp;E 2024 DR Allocations'!F8</f>
        <v>6.3514817993106867</v>
      </c>
      <c r="G8" s="23">
        <f>'PG&amp;E 2024 DR Allocations w.DLF'!$P$6*'PG&amp;E 2024 DR Allocations'!G8</f>
        <v>8.6107624868264097</v>
      </c>
      <c r="H8" s="23">
        <f>'PG&amp;E 2024 DR Allocations w.DLF'!$P$6*'PG&amp;E 2024 DR Allocations'!H8</f>
        <v>9.8123196535320307</v>
      </c>
      <c r="I8" s="23">
        <f>'PG&amp;E 2024 DR Allocations w.DLF'!$P$6*'PG&amp;E 2024 DR Allocations'!I8</f>
        <v>10.597601571927774</v>
      </c>
      <c r="J8" s="23">
        <f>'PG&amp;E 2024 DR Allocations w.DLF'!$P$6*'PG&amp;E 2024 DR Allocations'!J8</f>
        <v>10.293545332781353</v>
      </c>
      <c r="K8" s="24">
        <f>'PG&amp;E 2024 DR Allocations w.DLF'!$P$6*'PG&amp;E 2024 DR Allocations'!K8</f>
        <v>9.6128761142734742</v>
      </c>
      <c r="L8" s="23">
        <f>'PG&amp;E 2024 DR Allocations w.DLF'!$P$6*'PG&amp;E 2024 DR Allocations'!L8</f>
        <v>9.7662517938522537</v>
      </c>
      <c r="M8" s="23">
        <f>'PG&amp;E 2024 DR Allocations w.DLF'!$P$6*'PG&amp;E 2024 DR Allocations'!M8</f>
        <v>8.9469116075830755</v>
      </c>
      <c r="N8" s="23">
        <f>'PG&amp;E 2024 DR Allocations w.DLF'!$P$6*'PG&amp;E 2024 DR Allocations'!N8</f>
        <v>6.5626985257243744</v>
      </c>
      <c r="O8" s="23">
        <f>'PG&amp;E 2024 DR Allocations w.DLF'!$P$6*'PG&amp;E 2024 DR Allocations'!O8</f>
        <v>5.9968106201820044</v>
      </c>
    </row>
    <row r="9" spans="1:16" x14ac:dyDescent="0.25">
      <c r="A9" s="125"/>
      <c r="B9" s="81"/>
      <c r="C9" s="57" t="s">
        <v>11</v>
      </c>
      <c r="D9" s="23">
        <f>'PG&amp;E 2024 DR Allocations w.DLF'!$P$6*'PG&amp;E 2024 DR Allocations'!D9</f>
        <v>0.28557544251680395</v>
      </c>
      <c r="E9" s="23">
        <f>'PG&amp;E 2024 DR Allocations w.DLF'!$P$6*'PG&amp;E 2024 DR Allocations'!E9</f>
        <v>0.28990472470819895</v>
      </c>
      <c r="F9" s="23">
        <f>'PG&amp;E 2024 DR Allocations w.DLF'!$P$6*'PG&amp;E 2024 DR Allocations'!F9</f>
        <v>0.28373810723423981</v>
      </c>
      <c r="G9" s="23">
        <f>'PG&amp;E 2024 DR Allocations w.DLF'!$P$6*'PG&amp;E 2024 DR Allocations'!G9</f>
        <v>0.25468569465279567</v>
      </c>
      <c r="H9" s="23">
        <f>'PG&amp;E 2024 DR Allocations w.DLF'!$P$6*'PG&amp;E 2024 DR Allocations'!H9</f>
        <v>0.25881758869588389</v>
      </c>
      <c r="I9" s="23">
        <f>'PG&amp;E 2024 DR Allocations w.DLF'!$P$6*'PG&amp;E 2024 DR Allocations'!I9</f>
        <v>0.2486319731563334</v>
      </c>
      <c r="J9" s="23">
        <f>'PG&amp;E 2024 DR Allocations w.DLF'!$P$6*'PG&amp;E 2024 DR Allocations'!J9</f>
        <v>0.24546924459040118</v>
      </c>
      <c r="K9" s="24">
        <f>'PG&amp;E 2024 DR Allocations w.DLF'!$P$6*'PG&amp;E 2024 DR Allocations'!K9</f>
        <v>0.24057959530949571</v>
      </c>
      <c r="L9" s="23">
        <f>'PG&amp;E 2024 DR Allocations w.DLF'!$P$6*'PG&amp;E 2024 DR Allocations'!L9</f>
        <v>0.24238783369064312</v>
      </c>
      <c r="M9" s="23">
        <f>'PG&amp;E 2024 DR Allocations w.DLF'!$P$6*'PG&amp;E 2024 DR Allocations'!M9</f>
        <v>0.29963126306831867</v>
      </c>
      <c r="N9" s="23">
        <f>'PG&amp;E 2024 DR Allocations w.DLF'!$P$6*'PG&amp;E 2024 DR Allocations'!N9</f>
        <v>0.2577319571495052</v>
      </c>
      <c r="O9" s="23">
        <f>'PG&amp;E 2024 DR Allocations w.DLF'!$P$6*'PG&amp;E 2024 DR Allocations'!O9</f>
        <v>0.22440498416721869</v>
      </c>
    </row>
    <row r="10" spans="1:16" x14ac:dyDescent="0.25">
      <c r="A10" s="125"/>
      <c r="B10" s="81"/>
      <c r="C10" s="57" t="s">
        <v>12</v>
      </c>
      <c r="D10" s="23">
        <f>'PG&amp;E 2024 DR Allocations w.DLF'!$P$6*'PG&amp;E 2024 DR Allocations'!D10</f>
        <v>42.565159814007835</v>
      </c>
      <c r="E10" s="23">
        <f>'PG&amp;E 2024 DR Allocations w.DLF'!$P$6*'PG&amp;E 2024 DR Allocations'!E10</f>
        <v>43.424983640932425</v>
      </c>
      <c r="F10" s="23">
        <f>'PG&amp;E 2024 DR Allocations w.DLF'!$P$6*'PG&amp;E 2024 DR Allocations'!F10</f>
        <v>45.595547621931146</v>
      </c>
      <c r="G10" s="23">
        <f>'PG&amp;E 2024 DR Allocations w.DLF'!$P$6*'PG&amp;E 2024 DR Allocations'!G10</f>
        <v>47.782306226892807</v>
      </c>
      <c r="H10" s="23">
        <f>'PG&amp;E 2024 DR Allocations w.DLF'!$P$6*'PG&amp;E 2024 DR Allocations'!H10</f>
        <v>49.181621156126781</v>
      </c>
      <c r="I10" s="23">
        <f>'PG&amp;E 2024 DR Allocations w.DLF'!$P$6*'PG&amp;E 2024 DR Allocations'!I10</f>
        <v>49.930332549296253</v>
      </c>
      <c r="J10" s="23">
        <f>'PG&amp;E 2024 DR Allocations w.DLF'!$P$6*'PG&amp;E 2024 DR Allocations'!J10</f>
        <v>49.7306786762638</v>
      </c>
      <c r="K10" s="24">
        <f>'PG&amp;E 2024 DR Allocations w.DLF'!$P$6*'PG&amp;E 2024 DR Allocations'!K10</f>
        <v>50.007843769857452</v>
      </c>
      <c r="L10" s="23">
        <f>'PG&amp;E 2024 DR Allocations w.DLF'!$P$6*'PG&amp;E 2024 DR Allocations'!L10</f>
        <v>48.352075591939155</v>
      </c>
      <c r="M10" s="23">
        <f>'PG&amp;E 2024 DR Allocations w.DLF'!$P$6*'PG&amp;E 2024 DR Allocations'!M10</f>
        <v>45.076213870812694</v>
      </c>
      <c r="N10" s="23">
        <f>'PG&amp;E 2024 DR Allocations w.DLF'!$P$6*'PG&amp;E 2024 DR Allocations'!N10</f>
        <v>45.225342947606514</v>
      </c>
      <c r="O10" s="23">
        <f>'PG&amp;E 2024 DR Allocations w.DLF'!$P$6*'PG&amp;E 2024 DR Allocations'!O10</f>
        <v>42.84932517871691</v>
      </c>
    </row>
    <row r="11" spans="1:16" x14ac:dyDescent="0.25">
      <c r="A11" s="125"/>
      <c r="B11" s="81"/>
      <c r="C11" s="57" t="s">
        <v>13</v>
      </c>
      <c r="D11" s="23">
        <f>'PG&amp;E 2024 DR Allocations w.DLF'!$P$6*'PG&amp;E 2024 DR Allocations'!D11</f>
        <v>3.3930436861511302</v>
      </c>
      <c r="E11" s="23">
        <f>'PG&amp;E 2024 DR Allocations w.DLF'!$P$6*'PG&amp;E 2024 DR Allocations'!E11</f>
        <v>3.4273599522618707</v>
      </c>
      <c r="F11" s="23">
        <f>'PG&amp;E 2024 DR Allocations w.DLF'!$P$6*'PG&amp;E 2024 DR Allocations'!F11</f>
        <v>3.4382478490253368</v>
      </c>
      <c r="G11" s="23">
        <f>'PG&amp;E 2024 DR Allocations w.DLF'!$P$6*'PG&amp;E 2024 DR Allocations'!G11</f>
        <v>3.2634107470209224</v>
      </c>
      <c r="H11" s="23">
        <f>'PG&amp;E 2024 DR Allocations w.DLF'!$P$6*'PG&amp;E 2024 DR Allocations'!H11</f>
        <v>3.1883279204923651</v>
      </c>
      <c r="I11" s="23">
        <f>'PG&amp;E 2024 DR Allocations w.DLF'!$P$6*'PG&amp;E 2024 DR Allocations'!I11</f>
        <v>3.519730172384735</v>
      </c>
      <c r="J11" s="23">
        <f>'PG&amp;E 2024 DR Allocations w.DLF'!$P$6*'PG&amp;E 2024 DR Allocations'!J11</f>
        <v>2.5675100324868243</v>
      </c>
      <c r="K11" s="24">
        <f>'PG&amp;E 2024 DR Allocations w.DLF'!$P$6*'PG&amp;E 2024 DR Allocations'!K11</f>
        <v>2.9602283495031347</v>
      </c>
      <c r="L11" s="23">
        <f>'PG&amp;E 2024 DR Allocations w.DLF'!$P$6*'PG&amp;E 2024 DR Allocations'!L11</f>
        <v>3.0149609381166558</v>
      </c>
      <c r="M11" s="23">
        <f>'PG&amp;E 2024 DR Allocations w.DLF'!$P$6*'PG&amp;E 2024 DR Allocations'!M11</f>
        <v>3.1601819873424204</v>
      </c>
      <c r="N11" s="23">
        <f>'PG&amp;E 2024 DR Allocations w.DLF'!$P$6*'PG&amp;E 2024 DR Allocations'!N11</f>
        <v>2.5753193679670052</v>
      </c>
      <c r="O11" s="23">
        <f>'PG&amp;E 2024 DR Allocations w.DLF'!$P$6*'PG&amp;E 2024 DR Allocations'!O11</f>
        <v>3.06692821903001</v>
      </c>
    </row>
    <row r="12" spans="1:16" x14ac:dyDescent="0.25">
      <c r="A12" s="125"/>
      <c r="B12" s="81"/>
      <c r="C12" s="57" t="s">
        <v>14</v>
      </c>
      <c r="D12" s="23">
        <f>'PG&amp;E 2024 DR Allocations w.DLF'!$P$6*'PG&amp;E 2024 DR Allocations'!D12</f>
        <v>4.8809349989706137</v>
      </c>
      <c r="E12" s="23">
        <f>'PG&amp;E 2024 DR Allocations w.DLF'!$P$6*'PG&amp;E 2024 DR Allocations'!E12</f>
        <v>5.1967361680753514</v>
      </c>
      <c r="F12" s="23">
        <f>'PG&amp;E 2024 DR Allocations w.DLF'!$P$6*'PG&amp;E 2024 DR Allocations'!F12</f>
        <v>5.5277355868279914</v>
      </c>
      <c r="G12" s="23">
        <f>'PG&amp;E 2024 DR Allocations w.DLF'!$P$6*'PG&amp;E 2024 DR Allocations'!G12</f>
        <v>4.5019828252285681</v>
      </c>
      <c r="H12" s="23">
        <f>'PG&amp;E 2024 DR Allocations w.DLF'!$P$6*'PG&amp;E 2024 DR Allocations'!H12</f>
        <v>4.1889310013435823</v>
      </c>
      <c r="I12" s="23">
        <f>'PG&amp;E 2024 DR Allocations w.DLF'!$P$6*'PG&amp;E 2024 DR Allocations'!I12</f>
        <v>4.09698512225002</v>
      </c>
      <c r="J12" s="23">
        <f>'PG&amp;E 2024 DR Allocations w.DLF'!$P$6*'PG&amp;E 2024 DR Allocations'!J12</f>
        <v>3.9765846656464019</v>
      </c>
      <c r="K12" s="24">
        <f>'PG&amp;E 2024 DR Allocations w.DLF'!$P$6*'PG&amp;E 2024 DR Allocations'!K12</f>
        <v>4.215211495976896</v>
      </c>
      <c r="L12" s="23">
        <f>'PG&amp;E 2024 DR Allocations w.DLF'!$P$6*'PG&amp;E 2024 DR Allocations'!L12</f>
        <v>3.9448862413324401</v>
      </c>
      <c r="M12" s="23">
        <f>'PG&amp;E 2024 DR Allocations w.DLF'!$P$6*'PG&amp;E 2024 DR Allocations'!M12</f>
        <v>4.7373246335746675</v>
      </c>
      <c r="N12" s="23">
        <f>'PG&amp;E 2024 DR Allocations w.DLF'!$P$6*'PG&amp;E 2024 DR Allocations'!N12</f>
        <v>4.9771945344123942</v>
      </c>
      <c r="O12" s="23">
        <f>'PG&amp;E 2024 DR Allocations w.DLF'!$P$6*'PG&amp;E 2024 DR Allocations'!O12</f>
        <v>4.3786934876717618</v>
      </c>
    </row>
    <row r="13" spans="1:16" x14ac:dyDescent="0.25">
      <c r="A13" s="125"/>
      <c r="B13" s="81"/>
      <c r="C13" s="57" t="s">
        <v>15</v>
      </c>
      <c r="D13" s="23">
        <f>'PG&amp;E 2024 DR Allocations w.DLF'!$P$6*'PG&amp;E 2024 DR Allocations'!D13</f>
        <v>3.9117303270719987</v>
      </c>
      <c r="E13" s="23">
        <f>'PG&amp;E 2024 DR Allocations w.DLF'!$P$6*'PG&amp;E 2024 DR Allocations'!E13</f>
        <v>3.5464153738327377</v>
      </c>
      <c r="F13" s="23">
        <f>'PG&amp;E 2024 DR Allocations w.DLF'!$P$6*'PG&amp;E 2024 DR Allocations'!F13</f>
        <v>3.6186348096934151</v>
      </c>
      <c r="G13" s="23">
        <f>'PG&amp;E 2024 DR Allocations w.DLF'!$P$6*'PG&amp;E 2024 DR Allocations'!G13</f>
        <v>3.3232669138116724</v>
      </c>
      <c r="H13" s="23">
        <f>'PG&amp;E 2024 DR Allocations w.DLF'!$P$6*'PG&amp;E 2024 DR Allocations'!H13</f>
        <v>3.5298722929351056</v>
      </c>
      <c r="I13" s="23">
        <f>'PG&amp;E 2024 DR Allocations w.DLF'!$P$6*'PG&amp;E 2024 DR Allocations'!I13</f>
        <v>4.4344613770117975</v>
      </c>
      <c r="J13" s="23">
        <f>'PG&amp;E 2024 DR Allocations w.DLF'!$P$6*'PG&amp;E 2024 DR Allocations'!J13</f>
        <v>4.3786668256946859</v>
      </c>
      <c r="K13" s="24">
        <f>'PG&amp;E 2024 DR Allocations w.DLF'!$P$6*'PG&amp;E 2024 DR Allocations'!K13</f>
        <v>5.4346740055416678</v>
      </c>
      <c r="L13" s="23">
        <f>'PG&amp;E 2024 DR Allocations w.DLF'!$P$6*'PG&amp;E 2024 DR Allocations'!L13</f>
        <v>5.9211287785813216</v>
      </c>
      <c r="M13" s="23">
        <f>'PG&amp;E 2024 DR Allocations w.DLF'!$P$6*'PG&amp;E 2024 DR Allocations'!M13</f>
        <v>4.7423956503398754</v>
      </c>
      <c r="N13" s="23">
        <f>'PG&amp;E 2024 DR Allocations w.DLF'!$P$6*'PG&amp;E 2024 DR Allocations'!N13</f>
        <v>3.4679013609229328</v>
      </c>
      <c r="O13" s="23">
        <f>'PG&amp;E 2024 DR Allocations w.DLF'!$P$6*'PG&amp;E 2024 DR Allocations'!O13</f>
        <v>3.409337794426083</v>
      </c>
    </row>
    <row r="14" spans="1:16" x14ac:dyDescent="0.25">
      <c r="A14" s="125"/>
      <c r="B14" s="81"/>
      <c r="C14" s="57" t="s">
        <v>16</v>
      </c>
      <c r="D14" s="23">
        <f>'PG&amp;E 2024 DR Allocations w.DLF'!$P$6*'PG&amp;E 2024 DR Allocations'!D14</f>
        <v>104.02930249743982</v>
      </c>
      <c r="E14" s="23">
        <f>'PG&amp;E 2024 DR Allocations w.DLF'!$P$6*'PG&amp;E 2024 DR Allocations'!E14</f>
        <v>107.45911727649211</v>
      </c>
      <c r="F14" s="23">
        <f>'PG&amp;E 2024 DR Allocations w.DLF'!$P$6*'PG&amp;E 2024 DR Allocations'!F14</f>
        <v>112.03372008203549</v>
      </c>
      <c r="G14" s="23">
        <f>'PG&amp;E 2024 DR Allocations w.DLF'!$P$6*'PG&amp;E 2024 DR Allocations'!G14</f>
        <v>125.03454621334322</v>
      </c>
      <c r="H14" s="23">
        <f>'PG&amp;E 2024 DR Allocations w.DLF'!$P$6*'PG&amp;E 2024 DR Allocations'!H14</f>
        <v>131.53604803925677</v>
      </c>
      <c r="I14" s="23">
        <f>'PG&amp;E 2024 DR Allocations w.DLF'!$P$6*'PG&amp;E 2024 DR Allocations'!I14</f>
        <v>137.34095145694928</v>
      </c>
      <c r="J14" s="23">
        <f>'PG&amp;E 2024 DR Allocations w.DLF'!$P$6*'PG&amp;E 2024 DR Allocations'!J14</f>
        <v>129.98260253450582</v>
      </c>
      <c r="K14" s="24">
        <f>'PG&amp;E 2024 DR Allocations w.DLF'!$P$6*'PG&amp;E 2024 DR Allocations'!K14</f>
        <v>129.79993433175608</v>
      </c>
      <c r="L14" s="23">
        <f>'PG&amp;E 2024 DR Allocations w.DLF'!$P$6*'PG&amp;E 2024 DR Allocations'!L14</f>
        <v>136.05216385874934</v>
      </c>
      <c r="M14" s="23">
        <f>'PG&amp;E 2024 DR Allocations w.DLF'!$P$6*'PG&amp;E 2024 DR Allocations'!M14</f>
        <v>130.23415963952414</v>
      </c>
      <c r="N14" s="23">
        <f>'PG&amp;E 2024 DR Allocations w.DLF'!$P$6*'PG&amp;E 2024 DR Allocations'!N14</f>
        <v>121.26321964158187</v>
      </c>
      <c r="O14" s="23">
        <f>'PG&amp;E 2024 DR Allocations w.DLF'!$P$6*'PG&amp;E 2024 DR Allocations'!O14</f>
        <v>110.01569561390731</v>
      </c>
    </row>
    <row r="15" spans="1:16" x14ac:dyDescent="0.25">
      <c r="A15" s="126"/>
      <c r="B15" s="82"/>
      <c r="C15" s="57" t="s">
        <v>17</v>
      </c>
      <c r="D15" s="47">
        <f>'PG&amp;E 2024 DR Allocations w.DLF'!$P$6*'PG&amp;E 2024 DR Allocations'!D15</f>
        <v>172.76957991267091</v>
      </c>
      <c r="E15" s="47">
        <f>'PG&amp;E 2024 DR Allocations w.DLF'!$P$6*'PG&amp;E 2024 DR Allocations'!E15</f>
        <v>175.22693681244004</v>
      </c>
      <c r="F15" s="47">
        <f>'PG&amp;E 2024 DR Allocations w.DLF'!$P$6*'PG&amp;E 2024 DR Allocations'!F15</f>
        <v>183.2018622851181</v>
      </c>
      <c r="G15" s="47">
        <f>'PG&amp;E 2024 DR Allocations w.DLF'!$P$6*'PG&amp;E 2024 DR Allocations'!G15</f>
        <v>200.33230779892733</v>
      </c>
      <c r="H15" s="47">
        <f>'PG&amp;E 2024 DR Allocations w.DLF'!$P$6*'PG&amp;E 2024 DR Allocations'!H15</f>
        <v>210.38225920680023</v>
      </c>
      <c r="I15" s="47">
        <f>'PG&amp;E 2024 DR Allocations w.DLF'!$P$6*'PG&amp;E 2024 DR Allocations'!I15</f>
        <v>219.36381402062423</v>
      </c>
      <c r="J15" s="47">
        <f>'PG&amp;E 2024 DR Allocations w.DLF'!$P$6*'PG&amp;E 2024 DR Allocations'!J15</f>
        <v>210.96064700647969</v>
      </c>
      <c r="K15" s="46">
        <f>'PG&amp;E 2024 DR Allocations w.DLF'!$P$6*'PG&amp;E 2024 DR Allocations'!K15</f>
        <v>211.80029084957641</v>
      </c>
      <c r="L15" s="47">
        <f>'PG&amp;E 2024 DR Allocations w.DLF'!$P$6*'PG&amp;E 2024 DR Allocations'!L15</f>
        <v>216.64873619386364</v>
      </c>
      <c r="M15" s="47">
        <f>'PG&amp;E 2024 DR Allocations w.DLF'!$P$6*'PG&amp;E 2024 DR Allocations'!M15</f>
        <v>204.02433099064402</v>
      </c>
      <c r="N15" s="47">
        <f>'PG&amp;E 2024 DR Allocations w.DLF'!$P$6*'PG&amp;E 2024 DR Allocations'!N15</f>
        <v>191.24074687400753</v>
      </c>
      <c r="O15" s="47">
        <f>'PG&amp;E 2024 DR Allocations w.DLF'!$P$6*'PG&amp;E 2024 DR Allocations'!O15</f>
        <v>176.7773870902509</v>
      </c>
    </row>
    <row r="16" spans="1:16" x14ac:dyDescent="0.25">
      <c r="A16" s="100" t="s">
        <v>43</v>
      </c>
      <c r="B16" s="83" t="s">
        <v>8</v>
      </c>
      <c r="C16" s="67" t="s">
        <v>9</v>
      </c>
      <c r="D16" s="25">
        <f>'PG&amp;E 2024 DR Allocations w.DLF'!$P$6*'PG&amp;E 2024 DR Allocations'!D16</f>
        <v>0</v>
      </c>
      <c r="E16" s="25">
        <f>'PG&amp;E 2024 DR Allocations w.DLF'!$P$6*'PG&amp;E 2024 DR Allocations'!E16</f>
        <v>0</v>
      </c>
      <c r="F16" s="25">
        <f>'PG&amp;E 2024 DR Allocations w.DLF'!$P$6*'PG&amp;E 2024 DR Allocations'!F16</f>
        <v>0</v>
      </c>
      <c r="G16" s="25">
        <f>'PG&amp;E 2024 DR Allocations w.DLF'!$P$6*'PG&amp;E 2024 DR Allocations'!G16</f>
        <v>0</v>
      </c>
      <c r="H16" s="25">
        <f>'PG&amp;E 2024 DR Allocations w.DLF'!$P$6*'PG&amp;E 2024 DR Allocations'!H16</f>
        <v>4.2335886796875002</v>
      </c>
      <c r="I16" s="25">
        <f>'PG&amp;E 2024 DR Allocations w.DLF'!$P$6*'PG&amp;E 2024 DR Allocations'!I16</f>
        <v>5.1328105068359378</v>
      </c>
      <c r="J16" s="25">
        <f>'PG&amp;E 2024 DR Allocations w.DLF'!$P$6*'PG&amp;E 2024 DR Allocations'!J16</f>
        <v>7.5362555532226558</v>
      </c>
      <c r="K16" s="24">
        <f>'PG&amp;E 2024 DR Allocations w.DLF'!$P$6*'PG&amp;E 2024 DR Allocations'!K16</f>
        <v>8.1279204677734374</v>
      </c>
      <c r="L16" s="25">
        <f>'PG&amp;E 2024 DR Allocations w.DLF'!$P$6*'PG&amp;E 2024 DR Allocations'!L16</f>
        <v>7.4586444101562499</v>
      </c>
      <c r="M16" s="25">
        <f>'PG&amp;E 2024 DR Allocations w.DLF'!$P$6*'PG&amp;E 2024 DR Allocations'!M16</f>
        <v>6.8179449882812495</v>
      </c>
      <c r="N16" s="25">
        <f>'PG&amp;E 2024 DR Allocations w.DLF'!$P$6*'PG&amp;E 2024 DR Allocations'!N16</f>
        <v>0</v>
      </c>
      <c r="O16" s="25">
        <f>'PG&amp;E 2024 DR Allocations w.DLF'!$P$6*'PG&amp;E 2024 DR Allocations'!O16</f>
        <v>0</v>
      </c>
    </row>
    <row r="17" spans="1:15" x14ac:dyDescent="0.25">
      <c r="A17" s="101"/>
      <c r="B17" s="84"/>
      <c r="C17" s="67" t="s">
        <v>10</v>
      </c>
      <c r="D17" s="36">
        <f>'PG&amp;E 2024 DR Allocations w.DLF'!$P$6*'PG&amp;E 2024 DR Allocations'!D17</f>
        <v>0</v>
      </c>
      <c r="E17" s="36">
        <f>'PG&amp;E 2024 DR Allocations w.DLF'!$P$6*'PG&amp;E 2024 DR Allocations'!E17</f>
        <v>0</v>
      </c>
      <c r="F17" s="36">
        <f>'PG&amp;E 2024 DR Allocations w.DLF'!$P$6*'PG&amp;E 2024 DR Allocations'!F17</f>
        <v>0</v>
      </c>
      <c r="G17" s="36">
        <f>'PG&amp;E 2024 DR Allocations w.DLF'!$P$6*'PG&amp;E 2024 DR Allocations'!G17</f>
        <v>0</v>
      </c>
      <c r="H17" s="36">
        <f>'PG&amp;E 2024 DR Allocations w.DLF'!$P$6*'PG&amp;E 2024 DR Allocations'!H17</f>
        <v>5.2831166474609379</v>
      </c>
      <c r="I17" s="36">
        <f>'PG&amp;E 2024 DR Allocations w.DLF'!$P$6*'PG&amp;E 2024 DR Allocations'!I17</f>
        <v>8.2514583085937492</v>
      </c>
      <c r="J17" s="36">
        <f>'PG&amp;E 2024 DR Allocations w.DLF'!$P$6*'PG&amp;E 2024 DR Allocations'!J17</f>
        <v>9.7541619042968737</v>
      </c>
      <c r="K17" s="8">
        <f>'PG&amp;E 2024 DR Allocations w.DLF'!$P$6*'PG&amp;E 2024 DR Allocations'!K17</f>
        <v>10.741565819335937</v>
      </c>
      <c r="L17" s="36">
        <f>'PG&amp;E 2024 DR Allocations w.DLF'!$P$6*'PG&amp;E 2024 DR Allocations'!L17</f>
        <v>10.167832676757811</v>
      </c>
      <c r="M17" s="36">
        <f>'PG&amp;E 2024 DR Allocations w.DLF'!$P$6*'PG&amp;E 2024 DR Allocations'!M17</f>
        <v>8.6433803061523431</v>
      </c>
      <c r="N17" s="36">
        <f>'PG&amp;E 2024 DR Allocations w.DLF'!$P$6*'PG&amp;E 2024 DR Allocations'!N17</f>
        <v>0</v>
      </c>
      <c r="O17" s="36">
        <f>'PG&amp;E 2024 DR Allocations w.DLF'!$P$6*'PG&amp;E 2024 DR Allocations'!O17</f>
        <v>0</v>
      </c>
    </row>
    <row r="18" spans="1:15" x14ac:dyDescent="0.25">
      <c r="A18" s="101"/>
      <c r="B18" s="84"/>
      <c r="C18" s="67" t="s">
        <v>11</v>
      </c>
      <c r="D18" s="36">
        <f>'PG&amp;E 2024 DR Allocations w.DLF'!$P$6*'PG&amp;E 2024 DR Allocations'!D18</f>
        <v>0</v>
      </c>
      <c r="E18" s="36">
        <f>'PG&amp;E 2024 DR Allocations w.DLF'!$P$6*'PG&amp;E 2024 DR Allocations'!E18</f>
        <v>0</v>
      </c>
      <c r="F18" s="36">
        <f>'PG&amp;E 2024 DR Allocations w.DLF'!$P$6*'PG&amp;E 2024 DR Allocations'!F18</f>
        <v>0</v>
      </c>
      <c r="G18" s="36">
        <f>'PG&amp;E 2024 DR Allocations w.DLF'!$P$6*'PG&amp;E 2024 DR Allocations'!G18</f>
        <v>0</v>
      </c>
      <c r="H18" s="36">
        <f>'PG&amp;E 2024 DR Allocations w.DLF'!$P$6*'PG&amp;E 2024 DR Allocations'!H18</f>
        <v>0</v>
      </c>
      <c r="I18" s="36">
        <f>'PG&amp;E 2024 DR Allocations w.DLF'!$P$6*'PG&amp;E 2024 DR Allocations'!I18</f>
        <v>0</v>
      </c>
      <c r="J18" s="36">
        <f>'PG&amp;E 2024 DR Allocations w.DLF'!$P$6*'PG&amp;E 2024 DR Allocations'!J18</f>
        <v>1.9533525883789062</v>
      </c>
      <c r="K18" s="8">
        <f>'PG&amp;E 2024 DR Allocations w.DLF'!$P$6*'PG&amp;E 2024 DR Allocations'!K18</f>
        <v>2.1034782167968751</v>
      </c>
      <c r="L18" s="36">
        <f>'PG&amp;E 2024 DR Allocations w.DLF'!$P$6*'PG&amp;E 2024 DR Allocations'!L18</f>
        <v>1.9533525883789062</v>
      </c>
      <c r="M18" s="36">
        <f>'PG&amp;E 2024 DR Allocations w.DLF'!$P$6*'PG&amp;E 2024 DR Allocations'!M18</f>
        <v>0.72398196923828118</v>
      </c>
      <c r="N18" s="36">
        <f>'PG&amp;E 2024 DR Allocations w.DLF'!$P$6*'PG&amp;E 2024 DR Allocations'!N18</f>
        <v>0</v>
      </c>
      <c r="O18" s="36">
        <f>'PG&amp;E 2024 DR Allocations w.DLF'!$P$6*'PG&amp;E 2024 DR Allocations'!O18</f>
        <v>0</v>
      </c>
    </row>
    <row r="19" spans="1:15" x14ac:dyDescent="0.25">
      <c r="A19" s="101"/>
      <c r="B19" s="84"/>
      <c r="C19" s="67" t="s">
        <v>12</v>
      </c>
      <c r="D19" s="36">
        <f>'PG&amp;E 2024 DR Allocations w.DLF'!$P$6*'PG&amp;E 2024 DR Allocations'!D19</f>
        <v>0</v>
      </c>
      <c r="E19" s="36">
        <f>'PG&amp;E 2024 DR Allocations w.DLF'!$P$6*'PG&amp;E 2024 DR Allocations'!E19</f>
        <v>0</v>
      </c>
      <c r="F19" s="36">
        <f>'PG&amp;E 2024 DR Allocations w.DLF'!$P$6*'PG&amp;E 2024 DR Allocations'!F19</f>
        <v>0</v>
      </c>
      <c r="G19" s="36">
        <f>'PG&amp;E 2024 DR Allocations w.DLF'!$P$6*'PG&amp;E 2024 DR Allocations'!G19</f>
        <v>0</v>
      </c>
      <c r="H19" s="36">
        <f>'PG&amp;E 2024 DR Allocations w.DLF'!$P$6*'PG&amp;E 2024 DR Allocations'!H19</f>
        <v>4.3972819162597601</v>
      </c>
      <c r="I19" s="36">
        <f>'PG&amp;E 2024 DR Allocations w.DLF'!$P$6*'PG&amp;E 2024 DR Allocations'!I19</f>
        <v>6.0594144824218743</v>
      </c>
      <c r="J19" s="36">
        <f>'PG&amp;E 2024 DR Allocations w.DLF'!$P$6*'PG&amp;E 2024 DR Allocations'!J19</f>
        <v>7.5139716694335927</v>
      </c>
      <c r="K19" s="8">
        <f>'PG&amp;E 2024 DR Allocations w.DLF'!$P$6*'PG&amp;E 2024 DR Allocations'!K19</f>
        <v>7.8649773881835934</v>
      </c>
      <c r="L19" s="36">
        <f>'PG&amp;E 2024 DR Allocations w.DLF'!$P$6*'PG&amp;E 2024 DR Allocations'!L19</f>
        <v>7.5139716694335927</v>
      </c>
      <c r="M19" s="36">
        <f>'PG&amp;E 2024 DR Allocations w.DLF'!$P$6*'PG&amp;E 2024 DR Allocations'!M19</f>
        <v>7.0983109775390627</v>
      </c>
      <c r="N19" s="36">
        <f>'PG&amp;E 2024 DR Allocations w.DLF'!$P$6*'PG&amp;E 2024 DR Allocations'!N19</f>
        <v>0</v>
      </c>
      <c r="O19" s="36">
        <f>'PG&amp;E 2024 DR Allocations w.DLF'!$P$6*'PG&amp;E 2024 DR Allocations'!O19</f>
        <v>0</v>
      </c>
    </row>
    <row r="20" spans="1:15" x14ac:dyDescent="0.25">
      <c r="A20" s="101"/>
      <c r="B20" s="84"/>
      <c r="C20" s="67" t="s">
        <v>13</v>
      </c>
      <c r="D20" s="36">
        <f>'PG&amp;E 2024 DR Allocations w.DLF'!$P$6*'PG&amp;E 2024 DR Allocations'!D20</f>
        <v>0</v>
      </c>
      <c r="E20" s="36">
        <f>'PG&amp;E 2024 DR Allocations w.DLF'!$P$6*'PG&amp;E 2024 DR Allocations'!E20</f>
        <v>0</v>
      </c>
      <c r="F20" s="36">
        <f>'PG&amp;E 2024 DR Allocations w.DLF'!$P$6*'PG&amp;E 2024 DR Allocations'!F20</f>
        <v>0</v>
      </c>
      <c r="G20" s="36">
        <f>'PG&amp;E 2024 DR Allocations w.DLF'!$P$6*'PG&amp;E 2024 DR Allocations'!G20</f>
        <v>0</v>
      </c>
      <c r="H20" s="36">
        <f>'PG&amp;E 2024 DR Allocations w.DLF'!$P$6*'PG&amp;E 2024 DR Allocations'!H20</f>
        <v>1.1761475054931614</v>
      </c>
      <c r="I20" s="36">
        <f>'PG&amp;E 2024 DR Allocations w.DLF'!$P$6*'PG&amp;E 2024 DR Allocations'!I20</f>
        <v>1.9131973265380886</v>
      </c>
      <c r="J20" s="36">
        <f>'PG&amp;E 2024 DR Allocations w.DLF'!$P$6*'PG&amp;E 2024 DR Allocations'!J20</f>
        <v>3.1880526027831975</v>
      </c>
      <c r="K20" s="8">
        <f>'PG&amp;E 2024 DR Allocations w.DLF'!$P$6*'PG&amp;E 2024 DR Allocations'!K20</f>
        <v>3.2828541857910101</v>
      </c>
      <c r="L20" s="36">
        <f>'PG&amp;E 2024 DR Allocations w.DLF'!$P$6*'PG&amp;E 2024 DR Allocations'!L20</f>
        <v>3.0818723229980525</v>
      </c>
      <c r="M20" s="36">
        <f>'PG&amp;E 2024 DR Allocations w.DLF'!$P$6*'PG&amp;E 2024 DR Allocations'!M20</f>
        <v>3.0036572407226561</v>
      </c>
      <c r="N20" s="36">
        <f>'PG&amp;E 2024 DR Allocations w.DLF'!$P$6*'PG&amp;E 2024 DR Allocations'!N20</f>
        <v>0</v>
      </c>
      <c r="O20" s="36">
        <f>'PG&amp;E 2024 DR Allocations w.DLF'!$P$6*'PG&amp;E 2024 DR Allocations'!O20</f>
        <v>0</v>
      </c>
    </row>
    <row r="21" spans="1:15" x14ac:dyDescent="0.25">
      <c r="A21" s="101"/>
      <c r="B21" s="84"/>
      <c r="C21" s="67" t="s">
        <v>14</v>
      </c>
      <c r="D21" s="36">
        <f>'PG&amp;E 2024 DR Allocations w.DLF'!$P$6*'PG&amp;E 2024 DR Allocations'!D21</f>
        <v>0</v>
      </c>
      <c r="E21" s="36">
        <f>'PG&amp;E 2024 DR Allocations w.DLF'!$P$6*'PG&amp;E 2024 DR Allocations'!E21</f>
        <v>0</v>
      </c>
      <c r="F21" s="36">
        <f>'PG&amp;E 2024 DR Allocations w.DLF'!$P$6*'PG&amp;E 2024 DR Allocations'!F21</f>
        <v>0</v>
      </c>
      <c r="G21" s="36">
        <f>'PG&amp;E 2024 DR Allocations w.DLF'!$P$6*'PG&amp;E 2024 DR Allocations'!G21</f>
        <v>0</v>
      </c>
      <c r="H21" s="36">
        <f>'PG&amp;E 2024 DR Allocations w.DLF'!$P$6*'PG&amp;E 2024 DR Allocations'!H21</f>
        <v>1.766039034912104</v>
      </c>
      <c r="I21" s="36">
        <f>'PG&amp;E 2024 DR Allocations w.DLF'!$P$6*'PG&amp;E 2024 DR Allocations'!I21</f>
        <v>2.7222882570800726</v>
      </c>
      <c r="J21" s="36">
        <f>'PG&amp;E 2024 DR Allocations w.DLF'!$P$6*'PG&amp;E 2024 DR Allocations'!J21</f>
        <v>3.1216610700683538</v>
      </c>
      <c r="K21" s="8">
        <f>'PG&amp;E 2024 DR Allocations w.DLF'!$P$6*'PG&amp;E 2024 DR Allocations'!K21</f>
        <v>3.2440041557617185</v>
      </c>
      <c r="L21" s="36">
        <f>'PG&amp;E 2024 DR Allocations w.DLF'!$P$6*'PG&amp;E 2024 DR Allocations'!L21</f>
        <v>3.0315126311035101</v>
      </c>
      <c r="M21" s="36">
        <f>'PG&amp;E 2024 DR Allocations w.DLF'!$P$6*'PG&amp;E 2024 DR Allocations'!M21</f>
        <v>2.7787034104003849</v>
      </c>
      <c r="N21" s="36">
        <f>'PG&amp;E 2024 DR Allocations w.DLF'!$P$6*'PG&amp;E 2024 DR Allocations'!N21</f>
        <v>0</v>
      </c>
      <c r="O21" s="36">
        <f>'PG&amp;E 2024 DR Allocations w.DLF'!$P$6*'PG&amp;E 2024 DR Allocations'!O21</f>
        <v>0</v>
      </c>
    </row>
    <row r="22" spans="1:15" x14ac:dyDescent="0.25">
      <c r="A22" s="101"/>
      <c r="B22" s="84"/>
      <c r="C22" s="67" t="s">
        <v>15</v>
      </c>
      <c r="D22" s="36">
        <f>'PG&amp;E 2024 DR Allocations w.DLF'!$P$6*'PG&amp;E 2024 DR Allocations'!D22</f>
        <v>0</v>
      </c>
      <c r="E22" s="36">
        <f>'PG&amp;E 2024 DR Allocations w.DLF'!$P$6*'PG&amp;E 2024 DR Allocations'!E22</f>
        <v>0</v>
      </c>
      <c r="F22" s="36">
        <f>'PG&amp;E 2024 DR Allocations w.DLF'!$P$6*'PG&amp;E 2024 DR Allocations'!F22</f>
        <v>0</v>
      </c>
      <c r="G22" s="36">
        <f>'PG&amp;E 2024 DR Allocations w.DLF'!$P$6*'PG&amp;E 2024 DR Allocations'!G22</f>
        <v>0</v>
      </c>
      <c r="H22" s="36">
        <f>'PG&amp;E 2024 DR Allocations w.DLF'!$P$6*'PG&amp;E 2024 DR Allocations'!H22</f>
        <v>1.3620117387695314</v>
      </c>
      <c r="I22" s="36">
        <f>'PG&amp;E 2024 DR Allocations w.DLF'!$P$6*'PG&amp;E 2024 DR Allocations'!I22</f>
        <v>1.660260488525396</v>
      </c>
      <c r="J22" s="36">
        <f>'PG&amp;E 2024 DR Allocations w.DLF'!$P$6*'PG&amp;E 2024 DR Allocations'!J22</f>
        <v>2.2154730518798802</v>
      </c>
      <c r="K22" s="8">
        <f>'PG&amp;E 2024 DR Allocations w.DLF'!$P$6*'PG&amp;E 2024 DR Allocations'!K22</f>
        <v>2.9649333549804688</v>
      </c>
      <c r="L22" s="36">
        <f>'PG&amp;E 2024 DR Allocations w.DLF'!$P$6*'PG&amp;E 2024 DR Allocations'!L22</f>
        <v>2.5993800664062499</v>
      </c>
      <c r="M22" s="36">
        <f>'PG&amp;E 2024 DR Allocations w.DLF'!$P$6*'PG&amp;E 2024 DR Allocations'!M22</f>
        <v>1.7619671990966823</v>
      </c>
      <c r="N22" s="36">
        <f>'PG&amp;E 2024 DR Allocations w.DLF'!$P$6*'PG&amp;E 2024 DR Allocations'!N22</f>
        <v>0</v>
      </c>
      <c r="O22" s="36">
        <f>'PG&amp;E 2024 DR Allocations w.DLF'!$P$6*'PG&amp;E 2024 DR Allocations'!O22</f>
        <v>0</v>
      </c>
    </row>
    <row r="23" spans="1:15" x14ac:dyDescent="0.25">
      <c r="A23" s="101"/>
      <c r="B23" s="84"/>
      <c r="C23" s="67" t="s">
        <v>16</v>
      </c>
      <c r="D23" s="36">
        <f>'PG&amp;E 2024 DR Allocations w.DLF'!$P$6*'PG&amp;E 2024 DR Allocations'!D23</f>
        <v>0</v>
      </c>
      <c r="E23" s="36">
        <f>'PG&amp;E 2024 DR Allocations w.DLF'!$P$6*'PG&amp;E 2024 DR Allocations'!E23</f>
        <v>0</v>
      </c>
      <c r="F23" s="36">
        <f>'PG&amp;E 2024 DR Allocations w.DLF'!$P$6*'PG&amp;E 2024 DR Allocations'!F23</f>
        <v>0</v>
      </c>
      <c r="G23" s="36">
        <f>'PG&amp;E 2024 DR Allocations w.DLF'!$P$6*'PG&amp;E 2024 DR Allocations'!G23</f>
        <v>0</v>
      </c>
      <c r="H23" s="36">
        <f>'PG&amp;E 2024 DR Allocations w.DLF'!$P$6*'PG&amp;E 2024 DR Allocations'!H23</f>
        <v>4.8650284145507809</v>
      </c>
      <c r="I23" s="36">
        <f>'PG&amp;E 2024 DR Allocations w.DLF'!$P$6*'PG&amp;E 2024 DR Allocations'!I23</f>
        <v>7.1923605156249995</v>
      </c>
      <c r="J23" s="36">
        <f>'PG&amp;E 2024 DR Allocations w.DLF'!$P$6*'PG&amp;E 2024 DR Allocations'!J23</f>
        <v>9.9459055058593755</v>
      </c>
      <c r="K23" s="8">
        <f>'PG&amp;E 2024 DR Allocations w.DLF'!$P$6*'PG&amp;E 2024 DR Allocations'!K23</f>
        <v>10.715843097656249</v>
      </c>
      <c r="L23" s="36">
        <f>'PG&amp;E 2024 DR Allocations w.DLF'!$P$6*'PG&amp;E 2024 DR Allocations'!L23</f>
        <v>8.7404996230468743</v>
      </c>
      <c r="M23" s="36">
        <f>'PG&amp;E 2024 DR Allocations w.DLF'!$P$6*'PG&amp;E 2024 DR Allocations'!M23</f>
        <v>8.866733362792969</v>
      </c>
      <c r="N23" s="36">
        <f>'PG&amp;E 2024 DR Allocations w.DLF'!$P$6*'PG&amp;E 2024 DR Allocations'!N23</f>
        <v>0</v>
      </c>
      <c r="O23" s="36">
        <f>'PG&amp;E 2024 DR Allocations w.DLF'!$P$6*'PG&amp;E 2024 DR Allocations'!O23</f>
        <v>0</v>
      </c>
    </row>
    <row r="24" spans="1:15" x14ac:dyDescent="0.25">
      <c r="A24" s="102"/>
      <c r="B24" s="85"/>
      <c r="C24" s="67" t="s">
        <v>17</v>
      </c>
      <c r="D24" s="37">
        <f>'PG&amp;E 2024 DR Allocations w.DLF'!$P$6*'PG&amp;E 2024 DR Allocations'!D24</f>
        <v>0</v>
      </c>
      <c r="E24" s="37">
        <f>'PG&amp;E 2024 DR Allocations w.DLF'!$P$6*'PG&amp;E 2024 DR Allocations'!E24</f>
        <v>0</v>
      </c>
      <c r="F24" s="37">
        <f>'PG&amp;E 2024 DR Allocations w.DLF'!$P$6*'PG&amp;E 2024 DR Allocations'!F24</f>
        <v>0</v>
      </c>
      <c r="G24" s="37">
        <f>'PG&amp;E 2024 DR Allocations w.DLF'!$P$6*'PG&amp;E 2024 DR Allocations'!G24</f>
        <v>0</v>
      </c>
      <c r="H24" s="37">
        <f>'PG&amp;E 2024 DR Allocations w.DLF'!$P$6*'PG&amp;E 2024 DR Allocations'!H24</f>
        <v>23.083213267578124</v>
      </c>
      <c r="I24" s="37">
        <f>'PG&amp;E 2024 DR Allocations w.DLF'!$P$6*'PG&amp;E 2024 DR Allocations'!I24</f>
        <v>32.931790019531249</v>
      </c>
      <c r="J24" s="37">
        <f>'PG&amp;E 2024 DR Allocations w.DLF'!$P$6*'PG&amp;E 2024 DR Allocations'!J24</f>
        <v>45.228834347656253</v>
      </c>
      <c r="K24" s="38">
        <f>'PG&amp;E 2024 DR Allocations w.DLF'!$P$6*'PG&amp;E 2024 DR Allocations'!K24</f>
        <v>49.0455758828125</v>
      </c>
      <c r="L24" s="37">
        <f>'PG&amp;E 2024 DR Allocations w.DLF'!$P$6*'PG&amp;E 2024 DR Allocations'!L24</f>
        <v>44.547065988281247</v>
      </c>
      <c r="M24" s="37">
        <f>'PG&amp;E 2024 DR Allocations w.DLF'!$P$6*'PG&amp;E 2024 DR Allocations'!M24</f>
        <v>39.694679320312503</v>
      </c>
      <c r="N24" s="37">
        <f>'PG&amp;E 2024 DR Allocations w.DLF'!$P$6*'PG&amp;E 2024 DR Allocations'!N24</f>
        <v>0</v>
      </c>
      <c r="O24" s="37">
        <f>'PG&amp;E 2024 DR Allocations w.DLF'!$P$6*'PG&amp;E 2024 DR Allocations'!O24</f>
        <v>0</v>
      </c>
    </row>
    <row r="25" spans="1:15" x14ac:dyDescent="0.25">
      <c r="A25" s="124" t="s">
        <v>19</v>
      </c>
      <c r="B25" s="80" t="s">
        <v>8</v>
      </c>
      <c r="C25" s="57" t="s">
        <v>9</v>
      </c>
      <c r="D25" s="23">
        <f>'PG&amp;E 2024 DR Allocations w.DLF'!$P$6*'PG&amp;E 2024 DR Allocations'!D25</f>
        <v>0</v>
      </c>
      <c r="E25" s="23">
        <f>'PG&amp;E 2024 DR Allocations w.DLF'!$P$6*'PG&amp;E 2024 DR Allocations'!E25</f>
        <v>0</v>
      </c>
      <c r="F25" s="23">
        <f>'PG&amp;E 2024 DR Allocations w.DLF'!$P$6*'PG&amp;E 2024 DR Allocations'!F25</f>
        <v>0</v>
      </c>
      <c r="G25" s="23">
        <f>'PG&amp;E 2024 DR Allocations w.DLF'!$P$6*'PG&amp;E 2024 DR Allocations'!G25</f>
        <v>0</v>
      </c>
      <c r="H25" s="23">
        <f>'PG&amp;E 2024 DR Allocations w.DLF'!$P$6*'PG&amp;E 2024 DR Allocations'!H25</f>
        <v>0</v>
      </c>
      <c r="I25" s="23">
        <f>'PG&amp;E 2024 DR Allocations w.DLF'!$P$6*'PG&amp;E 2024 DR Allocations'!I25</f>
        <v>2.2932455578613338</v>
      </c>
      <c r="J25" s="23">
        <f>'PG&amp;E 2024 DR Allocations w.DLF'!$P$6*'PG&amp;E 2024 DR Allocations'!J25</f>
        <v>3.6639687514648438</v>
      </c>
      <c r="K25" s="24">
        <f>'PG&amp;E 2024 DR Allocations w.DLF'!$P$6*'PG&amp;E 2024 DR Allocations'!K25</f>
        <v>3.6682715839843749</v>
      </c>
      <c r="L25" s="23">
        <f>'PG&amp;E 2024 DR Allocations w.DLF'!$P$6*'PG&amp;E 2024 DR Allocations'!L25</f>
        <v>2.2927913312988335</v>
      </c>
      <c r="M25" s="23">
        <f>'PG&amp;E 2024 DR Allocations w.DLF'!$P$6*'PG&amp;E 2024 DR Allocations'!M25</f>
        <v>2.2875961149902286</v>
      </c>
      <c r="N25" s="23">
        <f>'PG&amp;E 2024 DR Allocations w.DLF'!$P$6*'PG&amp;E 2024 DR Allocations'!N25</f>
        <v>0</v>
      </c>
      <c r="O25" s="23">
        <f>'PG&amp;E 2024 DR Allocations w.DLF'!$P$6*'PG&amp;E 2024 DR Allocations'!O25</f>
        <v>0</v>
      </c>
    </row>
    <row r="26" spans="1:15" x14ac:dyDescent="0.25">
      <c r="A26" s="125"/>
      <c r="B26" s="81"/>
      <c r="C26" s="57" t="s">
        <v>10</v>
      </c>
      <c r="D26" s="23">
        <f>'PG&amp;E 2024 DR Allocations w.DLF'!$P$6*'PG&amp;E 2024 DR Allocations'!D26</f>
        <v>0</v>
      </c>
      <c r="E26" s="23">
        <f>'PG&amp;E 2024 DR Allocations w.DLF'!$P$6*'PG&amp;E 2024 DR Allocations'!E26</f>
        <v>0</v>
      </c>
      <c r="F26" s="23">
        <f>'PG&amp;E 2024 DR Allocations w.DLF'!$P$6*'PG&amp;E 2024 DR Allocations'!F26</f>
        <v>0</v>
      </c>
      <c r="G26" s="23">
        <f>'PG&amp;E 2024 DR Allocations w.DLF'!$P$6*'PG&amp;E 2024 DR Allocations'!G26</f>
        <v>0</v>
      </c>
      <c r="H26" s="23">
        <f>'PG&amp;E 2024 DR Allocations w.DLF'!$P$6*'PG&amp;E 2024 DR Allocations'!H26</f>
        <v>0</v>
      </c>
      <c r="I26" s="23">
        <f>'PG&amp;E 2024 DR Allocations w.DLF'!$P$6*'PG&amp;E 2024 DR Allocations'!I26</f>
        <v>0</v>
      </c>
      <c r="J26" s="23">
        <f>'PG&amp;E 2024 DR Allocations w.DLF'!$P$6*'PG&amp;E 2024 DR Allocations'!J26</f>
        <v>0</v>
      </c>
      <c r="K26" s="24">
        <f>'PG&amp;E 2024 DR Allocations w.DLF'!$P$6*'PG&amp;E 2024 DR Allocations'!K26</f>
        <v>0</v>
      </c>
      <c r="L26" s="23">
        <f>'PG&amp;E 2024 DR Allocations w.DLF'!$P$6*'PG&amp;E 2024 DR Allocations'!L26</f>
        <v>0</v>
      </c>
      <c r="M26" s="23">
        <f>'PG&amp;E 2024 DR Allocations w.DLF'!$P$6*'PG&amp;E 2024 DR Allocations'!M26</f>
        <v>0</v>
      </c>
      <c r="N26" s="23">
        <f>'PG&amp;E 2024 DR Allocations w.DLF'!$P$6*'PG&amp;E 2024 DR Allocations'!N26</f>
        <v>0</v>
      </c>
      <c r="O26" s="23">
        <f>'PG&amp;E 2024 DR Allocations w.DLF'!$P$6*'PG&amp;E 2024 DR Allocations'!O26</f>
        <v>0</v>
      </c>
    </row>
    <row r="27" spans="1:15" x14ac:dyDescent="0.25">
      <c r="A27" s="125"/>
      <c r="B27" s="81"/>
      <c r="C27" s="57" t="s">
        <v>11</v>
      </c>
      <c r="D27" s="23">
        <f>'PG&amp;E 2024 DR Allocations w.DLF'!$P$6*'PG&amp;E 2024 DR Allocations'!D27</f>
        <v>0</v>
      </c>
      <c r="E27" s="23">
        <f>'PG&amp;E 2024 DR Allocations w.DLF'!$P$6*'PG&amp;E 2024 DR Allocations'!E27</f>
        <v>0</v>
      </c>
      <c r="F27" s="23">
        <f>'PG&amp;E 2024 DR Allocations w.DLF'!$P$6*'PG&amp;E 2024 DR Allocations'!F27</f>
        <v>0</v>
      </c>
      <c r="G27" s="23">
        <f>'PG&amp;E 2024 DR Allocations w.DLF'!$P$6*'PG&amp;E 2024 DR Allocations'!G27</f>
        <v>0</v>
      </c>
      <c r="H27" s="23">
        <f>'PG&amp;E 2024 DR Allocations w.DLF'!$P$6*'PG&amp;E 2024 DR Allocations'!H27</f>
        <v>0</v>
      </c>
      <c r="I27" s="23">
        <f>'PG&amp;E 2024 DR Allocations w.DLF'!$P$6*'PG&amp;E 2024 DR Allocations'!I27</f>
        <v>0</v>
      </c>
      <c r="J27" s="23">
        <f>'PG&amp;E 2024 DR Allocations w.DLF'!$P$6*'PG&amp;E 2024 DR Allocations'!J27</f>
        <v>0</v>
      </c>
      <c r="K27" s="24">
        <f>'PG&amp;E 2024 DR Allocations w.DLF'!$P$6*'PG&amp;E 2024 DR Allocations'!K27</f>
        <v>0</v>
      </c>
      <c r="L27" s="23">
        <f>'PG&amp;E 2024 DR Allocations w.DLF'!$P$6*'PG&amp;E 2024 DR Allocations'!L27</f>
        <v>0</v>
      </c>
      <c r="M27" s="23">
        <f>'PG&amp;E 2024 DR Allocations w.DLF'!$P$6*'PG&amp;E 2024 DR Allocations'!M27</f>
        <v>0</v>
      </c>
      <c r="N27" s="23">
        <f>'PG&amp;E 2024 DR Allocations w.DLF'!$P$6*'PG&amp;E 2024 DR Allocations'!N27</f>
        <v>0</v>
      </c>
      <c r="O27" s="23">
        <f>'PG&amp;E 2024 DR Allocations w.DLF'!$P$6*'PG&amp;E 2024 DR Allocations'!O27</f>
        <v>0</v>
      </c>
    </row>
    <row r="28" spans="1:15" x14ac:dyDescent="0.25">
      <c r="A28" s="125"/>
      <c r="B28" s="81"/>
      <c r="C28" s="57" t="s">
        <v>12</v>
      </c>
      <c r="D28" s="23">
        <f>'PG&amp;E 2024 DR Allocations w.DLF'!$P$6*'PG&amp;E 2024 DR Allocations'!D28</f>
        <v>0</v>
      </c>
      <c r="E28" s="23">
        <f>'PG&amp;E 2024 DR Allocations w.DLF'!$P$6*'PG&amp;E 2024 DR Allocations'!E28</f>
        <v>0</v>
      </c>
      <c r="F28" s="23">
        <f>'PG&amp;E 2024 DR Allocations w.DLF'!$P$6*'PG&amp;E 2024 DR Allocations'!F28</f>
        <v>0</v>
      </c>
      <c r="G28" s="23">
        <f>'PG&amp;E 2024 DR Allocations w.DLF'!$P$6*'PG&amp;E 2024 DR Allocations'!G28</f>
        <v>0</v>
      </c>
      <c r="H28" s="23">
        <f>'PG&amp;E 2024 DR Allocations w.DLF'!$P$6*'PG&amp;E 2024 DR Allocations'!H28</f>
        <v>0</v>
      </c>
      <c r="I28" s="23">
        <f>'PG&amp;E 2024 DR Allocations w.DLF'!$P$6*'PG&amp;E 2024 DR Allocations'!I28</f>
        <v>0</v>
      </c>
      <c r="J28" s="23">
        <f>'PG&amp;E 2024 DR Allocations w.DLF'!$P$6*'PG&amp;E 2024 DR Allocations'!J28</f>
        <v>0</v>
      </c>
      <c r="K28" s="24">
        <f>'PG&amp;E 2024 DR Allocations w.DLF'!$P$6*'PG&amp;E 2024 DR Allocations'!K28</f>
        <v>0</v>
      </c>
      <c r="L28" s="23">
        <f>'PG&amp;E 2024 DR Allocations w.DLF'!$P$6*'PG&amp;E 2024 DR Allocations'!L28</f>
        <v>0</v>
      </c>
      <c r="M28" s="23">
        <f>'PG&amp;E 2024 DR Allocations w.DLF'!$P$6*'PG&amp;E 2024 DR Allocations'!M28</f>
        <v>0</v>
      </c>
      <c r="N28" s="23">
        <f>'PG&amp;E 2024 DR Allocations w.DLF'!$P$6*'PG&amp;E 2024 DR Allocations'!N28</f>
        <v>0</v>
      </c>
      <c r="O28" s="23">
        <f>'PG&amp;E 2024 DR Allocations w.DLF'!$P$6*'PG&amp;E 2024 DR Allocations'!O28</f>
        <v>0</v>
      </c>
    </row>
    <row r="29" spans="1:15" x14ac:dyDescent="0.25">
      <c r="A29" s="125"/>
      <c r="B29" s="81"/>
      <c r="C29" s="57" t="s">
        <v>13</v>
      </c>
      <c r="D29" s="23">
        <f>'PG&amp;E 2024 DR Allocations w.DLF'!$P$6*'PG&amp;E 2024 DR Allocations'!D29</f>
        <v>0</v>
      </c>
      <c r="E29" s="23">
        <f>'PG&amp;E 2024 DR Allocations w.DLF'!$P$6*'PG&amp;E 2024 DR Allocations'!E29</f>
        <v>0</v>
      </c>
      <c r="F29" s="23">
        <f>'PG&amp;E 2024 DR Allocations w.DLF'!$P$6*'PG&amp;E 2024 DR Allocations'!F29</f>
        <v>0</v>
      </c>
      <c r="G29" s="23">
        <f>'PG&amp;E 2024 DR Allocations w.DLF'!$P$6*'PG&amp;E 2024 DR Allocations'!G29</f>
        <v>0</v>
      </c>
      <c r="H29" s="23">
        <f>'PG&amp;E 2024 DR Allocations w.DLF'!$P$6*'PG&amp;E 2024 DR Allocations'!H29</f>
        <v>0</v>
      </c>
      <c r="I29" s="23">
        <f>'PG&amp;E 2024 DR Allocations w.DLF'!$P$6*'PG&amp;E 2024 DR Allocations'!I29</f>
        <v>0</v>
      </c>
      <c r="J29" s="23">
        <f>'PG&amp;E 2024 DR Allocations w.DLF'!$P$6*'PG&amp;E 2024 DR Allocations'!J29</f>
        <v>0</v>
      </c>
      <c r="K29" s="24">
        <f>'PG&amp;E 2024 DR Allocations w.DLF'!$P$6*'PG&amp;E 2024 DR Allocations'!K29</f>
        <v>0</v>
      </c>
      <c r="L29" s="23">
        <f>'PG&amp;E 2024 DR Allocations w.DLF'!$P$6*'PG&amp;E 2024 DR Allocations'!L29</f>
        <v>0</v>
      </c>
      <c r="M29" s="23">
        <f>'PG&amp;E 2024 DR Allocations w.DLF'!$P$6*'PG&amp;E 2024 DR Allocations'!M29</f>
        <v>0</v>
      </c>
      <c r="N29" s="23">
        <f>'PG&amp;E 2024 DR Allocations w.DLF'!$P$6*'PG&amp;E 2024 DR Allocations'!N29</f>
        <v>0</v>
      </c>
      <c r="O29" s="23">
        <f>'PG&amp;E 2024 DR Allocations w.DLF'!$P$6*'PG&amp;E 2024 DR Allocations'!O29</f>
        <v>0</v>
      </c>
    </row>
    <row r="30" spans="1:15" x14ac:dyDescent="0.25">
      <c r="A30" s="125"/>
      <c r="B30" s="81"/>
      <c r="C30" s="57" t="s">
        <v>14</v>
      </c>
      <c r="D30" s="23">
        <f>'PG&amp;E 2024 DR Allocations w.DLF'!$P$6*'PG&amp;E 2024 DR Allocations'!D30</f>
        <v>0</v>
      </c>
      <c r="E30" s="23">
        <f>'PG&amp;E 2024 DR Allocations w.DLF'!$P$6*'PG&amp;E 2024 DR Allocations'!E30</f>
        <v>0</v>
      </c>
      <c r="F30" s="23">
        <f>'PG&amp;E 2024 DR Allocations w.DLF'!$P$6*'PG&amp;E 2024 DR Allocations'!F30</f>
        <v>0</v>
      </c>
      <c r="G30" s="23">
        <f>'PG&amp;E 2024 DR Allocations w.DLF'!$P$6*'PG&amp;E 2024 DR Allocations'!G30</f>
        <v>0</v>
      </c>
      <c r="H30" s="23">
        <f>'PG&amp;E 2024 DR Allocations w.DLF'!$P$6*'PG&amp;E 2024 DR Allocations'!H30</f>
        <v>0</v>
      </c>
      <c r="I30" s="23">
        <f>'PG&amp;E 2024 DR Allocations w.DLF'!$P$6*'PG&amp;E 2024 DR Allocations'!I30</f>
        <v>0</v>
      </c>
      <c r="J30" s="23">
        <f>'PG&amp;E 2024 DR Allocations w.DLF'!$P$6*'PG&amp;E 2024 DR Allocations'!J30</f>
        <v>0</v>
      </c>
      <c r="K30" s="24">
        <f>'PG&amp;E 2024 DR Allocations w.DLF'!$P$6*'PG&amp;E 2024 DR Allocations'!K30</f>
        <v>0</v>
      </c>
      <c r="L30" s="23">
        <f>'PG&amp;E 2024 DR Allocations w.DLF'!$P$6*'PG&amp;E 2024 DR Allocations'!L30</f>
        <v>0</v>
      </c>
      <c r="M30" s="23">
        <f>'PG&amp;E 2024 DR Allocations w.DLF'!$P$6*'PG&amp;E 2024 DR Allocations'!M30</f>
        <v>0</v>
      </c>
      <c r="N30" s="23">
        <f>'PG&amp;E 2024 DR Allocations w.DLF'!$P$6*'PG&amp;E 2024 DR Allocations'!N30</f>
        <v>0</v>
      </c>
      <c r="O30" s="23">
        <f>'PG&amp;E 2024 DR Allocations w.DLF'!$P$6*'PG&amp;E 2024 DR Allocations'!O30</f>
        <v>0</v>
      </c>
    </row>
    <row r="31" spans="1:15" x14ac:dyDescent="0.25">
      <c r="A31" s="125"/>
      <c r="B31" s="81"/>
      <c r="C31" s="57" t="s">
        <v>15</v>
      </c>
      <c r="D31" s="23">
        <f>'PG&amp;E 2024 DR Allocations w.DLF'!$P$6*'PG&amp;E 2024 DR Allocations'!D31</f>
        <v>0</v>
      </c>
      <c r="E31" s="23">
        <f>'PG&amp;E 2024 DR Allocations w.DLF'!$P$6*'PG&amp;E 2024 DR Allocations'!E31</f>
        <v>0</v>
      </c>
      <c r="F31" s="23">
        <f>'PG&amp;E 2024 DR Allocations w.DLF'!$P$6*'PG&amp;E 2024 DR Allocations'!F31</f>
        <v>0</v>
      </c>
      <c r="G31" s="23">
        <f>'PG&amp;E 2024 DR Allocations w.DLF'!$P$6*'PG&amp;E 2024 DR Allocations'!G31</f>
        <v>0</v>
      </c>
      <c r="H31" s="23">
        <f>'PG&amp;E 2024 DR Allocations w.DLF'!$P$6*'PG&amp;E 2024 DR Allocations'!H31</f>
        <v>0</v>
      </c>
      <c r="I31" s="23">
        <f>'PG&amp;E 2024 DR Allocations w.DLF'!$P$6*'PG&amp;E 2024 DR Allocations'!I31</f>
        <v>0</v>
      </c>
      <c r="J31" s="23">
        <f>'PG&amp;E 2024 DR Allocations w.DLF'!$P$6*'PG&amp;E 2024 DR Allocations'!J31</f>
        <v>0</v>
      </c>
      <c r="K31" s="24">
        <f>'PG&amp;E 2024 DR Allocations w.DLF'!$P$6*'PG&amp;E 2024 DR Allocations'!K31</f>
        <v>0</v>
      </c>
      <c r="L31" s="23">
        <f>'PG&amp;E 2024 DR Allocations w.DLF'!$P$6*'PG&amp;E 2024 DR Allocations'!L31</f>
        <v>0</v>
      </c>
      <c r="M31" s="23">
        <f>'PG&amp;E 2024 DR Allocations w.DLF'!$P$6*'PG&amp;E 2024 DR Allocations'!M31</f>
        <v>0</v>
      </c>
      <c r="N31" s="23">
        <f>'PG&amp;E 2024 DR Allocations w.DLF'!$P$6*'PG&amp;E 2024 DR Allocations'!N31</f>
        <v>0</v>
      </c>
      <c r="O31" s="23">
        <f>'PG&amp;E 2024 DR Allocations w.DLF'!$P$6*'PG&amp;E 2024 DR Allocations'!O31</f>
        <v>0</v>
      </c>
    </row>
    <row r="32" spans="1:15" x14ac:dyDescent="0.25">
      <c r="A32" s="125"/>
      <c r="B32" s="81"/>
      <c r="C32" s="57" t="s">
        <v>16</v>
      </c>
      <c r="D32" s="23">
        <f>'PG&amp;E 2024 DR Allocations w.DLF'!$P$6*'PG&amp;E 2024 DR Allocations'!D32</f>
        <v>0</v>
      </c>
      <c r="E32" s="23">
        <f>'PG&amp;E 2024 DR Allocations w.DLF'!$P$6*'PG&amp;E 2024 DR Allocations'!E32</f>
        <v>0</v>
      </c>
      <c r="F32" s="23">
        <f>'PG&amp;E 2024 DR Allocations w.DLF'!$P$6*'PG&amp;E 2024 DR Allocations'!F32</f>
        <v>0</v>
      </c>
      <c r="G32" s="23">
        <f>'PG&amp;E 2024 DR Allocations w.DLF'!$P$6*'PG&amp;E 2024 DR Allocations'!G32</f>
        <v>0</v>
      </c>
      <c r="H32" s="23">
        <f>'PG&amp;E 2024 DR Allocations w.DLF'!$P$6*'PG&amp;E 2024 DR Allocations'!H32</f>
        <v>0</v>
      </c>
      <c r="I32" s="23">
        <f>'PG&amp;E 2024 DR Allocations w.DLF'!$P$6*'PG&amp;E 2024 DR Allocations'!I32</f>
        <v>1.0568871210327151</v>
      </c>
      <c r="J32" s="23">
        <f>'PG&amp;E 2024 DR Allocations w.DLF'!$P$6*'PG&amp;E 2024 DR Allocations'!J32</f>
        <v>1.6976842310790987</v>
      </c>
      <c r="K32" s="24">
        <f>'PG&amp;E 2024 DR Allocations w.DLF'!$P$6*'PG&amp;E 2024 DR Allocations'!K32</f>
        <v>1.6875282768554689</v>
      </c>
      <c r="L32" s="23">
        <f>'PG&amp;E 2024 DR Allocations w.DLF'!$P$6*'PG&amp;E 2024 DR Allocations'!L32</f>
        <v>1.0546645979614255</v>
      </c>
      <c r="M32" s="23">
        <f>'PG&amp;E 2024 DR Allocations w.DLF'!$P$6*'PG&amp;E 2024 DR Allocations'!M32</f>
        <v>1.0546645979614255</v>
      </c>
      <c r="N32" s="23">
        <f>'PG&amp;E 2024 DR Allocations w.DLF'!$P$6*'PG&amp;E 2024 DR Allocations'!N32</f>
        <v>0</v>
      </c>
      <c r="O32" s="23">
        <f>'PG&amp;E 2024 DR Allocations w.DLF'!$P$6*'PG&amp;E 2024 DR Allocations'!O32</f>
        <v>0</v>
      </c>
    </row>
    <row r="33" spans="1:15" x14ac:dyDescent="0.25">
      <c r="A33" s="126"/>
      <c r="B33" s="82"/>
      <c r="C33" s="57" t="s">
        <v>17</v>
      </c>
      <c r="D33" s="23">
        <f>'PG&amp;E 2024 DR Allocations w.DLF'!$P$6*'PG&amp;E 2024 DR Allocations'!D33</f>
        <v>0</v>
      </c>
      <c r="E33" s="23">
        <f>'PG&amp;E 2024 DR Allocations w.DLF'!$P$6*'PG&amp;E 2024 DR Allocations'!E33</f>
        <v>0</v>
      </c>
      <c r="F33" s="23">
        <f>'PG&amp;E 2024 DR Allocations w.DLF'!$P$6*'PG&amp;E 2024 DR Allocations'!F33</f>
        <v>0</v>
      </c>
      <c r="G33" s="23">
        <f>'PG&amp;E 2024 DR Allocations w.DLF'!$P$6*'PG&amp;E 2024 DR Allocations'!G33</f>
        <v>0</v>
      </c>
      <c r="H33" s="23">
        <f>'PG&amp;E 2024 DR Allocations w.DLF'!$P$6*'PG&amp;E 2024 DR Allocations'!H33</f>
        <v>0</v>
      </c>
      <c r="I33" s="23">
        <f>'PG&amp;E 2024 DR Allocations w.DLF'!$P$6*'PG&amp;E 2024 DR Allocations'!I33</f>
        <v>3.3501327458496037</v>
      </c>
      <c r="J33" s="23">
        <f>'PG&amp;E 2024 DR Allocations w.DLF'!$P$6*'PG&amp;E 2024 DR Allocations'!J33</f>
        <v>5.3616528486328123</v>
      </c>
      <c r="K33" s="24">
        <f>'PG&amp;E 2024 DR Allocations w.DLF'!$P$6*'PG&amp;E 2024 DR Allocations'!K33</f>
        <v>5.3557998608398441</v>
      </c>
      <c r="L33" s="23">
        <f>'PG&amp;E 2024 DR Allocations w.DLF'!$P$6*'PG&amp;E 2024 DR Allocations'!L33</f>
        <v>3.3474561301269588</v>
      </c>
      <c r="M33" s="23">
        <f>'PG&amp;E 2024 DR Allocations w.DLF'!$P$6*'PG&amp;E 2024 DR Allocations'!M33</f>
        <v>3.3422606459960935</v>
      </c>
      <c r="N33" s="23">
        <f>'PG&amp;E 2024 DR Allocations w.DLF'!$P$6*'PG&amp;E 2024 DR Allocations'!N33</f>
        <v>0</v>
      </c>
      <c r="O33" s="23">
        <f>'PG&amp;E 2024 DR Allocations w.DLF'!$P$6*'PG&amp;E 2024 DR Allocations'!O33</f>
        <v>0</v>
      </c>
    </row>
    <row r="34" spans="1:15" x14ac:dyDescent="0.25">
      <c r="A34" s="100" t="s">
        <v>20</v>
      </c>
      <c r="B34" s="83" t="s">
        <v>8</v>
      </c>
      <c r="C34" s="67" t="s">
        <v>9</v>
      </c>
      <c r="D34" s="25">
        <f>'PG&amp;E 2024 DR Allocations w.DLF'!$P$6*'PG&amp;E 2024 DR Allocations'!D34</f>
        <v>0</v>
      </c>
      <c r="E34" s="25">
        <f>'PG&amp;E 2024 DR Allocations w.DLF'!$P$6*'PG&amp;E 2024 DR Allocations'!E34</f>
        <v>0</v>
      </c>
      <c r="F34" s="25">
        <f>'PG&amp;E 2024 DR Allocations w.DLF'!$P$6*'PG&amp;E 2024 DR Allocations'!F34</f>
        <v>0</v>
      </c>
      <c r="G34" s="25">
        <f>'PG&amp;E 2024 DR Allocations w.DLF'!$P$6*'PG&amp;E 2024 DR Allocations'!G34</f>
        <v>0</v>
      </c>
      <c r="H34" s="25">
        <f>'PG&amp;E 2024 DR Allocations w.DLF'!$P$6*'PG&amp;E 2024 DR Allocations'!H34</f>
        <v>1.0746796688437463</v>
      </c>
      <c r="I34" s="25">
        <f>'PG&amp;E 2024 DR Allocations w.DLF'!$P$6*'PG&amp;E 2024 DR Allocations'!I34</f>
        <v>3.0226635365486185</v>
      </c>
      <c r="J34" s="25">
        <f>'PG&amp;E 2024 DR Allocations w.DLF'!$P$6*'PG&amp;E 2024 DR Allocations'!J34</f>
        <v>3.6102598333358809</v>
      </c>
      <c r="K34" s="24">
        <f>'PG&amp;E 2024 DR Allocations w.DLF'!$P$6*'PG&amp;E 2024 DR Allocations'!K34</f>
        <v>3.246009782552723</v>
      </c>
      <c r="L34" s="25">
        <f>'PG&amp;E 2024 DR Allocations w.DLF'!$P$6*'PG&amp;E 2024 DR Allocations'!L34</f>
        <v>2.8977506041526833</v>
      </c>
      <c r="M34" s="25">
        <f>'PG&amp;E 2024 DR Allocations w.DLF'!$P$6*'PG&amp;E 2024 DR Allocations'!M34</f>
        <v>0.65413953721523266</v>
      </c>
      <c r="N34" s="25">
        <f>'PG&amp;E 2024 DR Allocations w.DLF'!$P$6*'PG&amp;E 2024 DR Allocations'!N34</f>
        <v>0</v>
      </c>
      <c r="O34" s="25">
        <f>'PG&amp;E 2024 DR Allocations w.DLF'!$P$6*'PG&amp;E 2024 DR Allocations'!O34</f>
        <v>0</v>
      </c>
    </row>
    <row r="35" spans="1:15" x14ac:dyDescent="0.25">
      <c r="A35" s="101"/>
      <c r="B35" s="84"/>
      <c r="C35" s="72" t="s">
        <v>10</v>
      </c>
      <c r="D35" s="39">
        <f>'PG&amp;E 2024 DR Allocations w.DLF'!$P$6*'PG&amp;E 2024 DR Allocations'!D35</f>
        <v>0</v>
      </c>
      <c r="E35" s="39">
        <f>'PG&amp;E 2024 DR Allocations w.DLF'!$P$6*'PG&amp;E 2024 DR Allocations'!E35</f>
        <v>0</v>
      </c>
      <c r="F35" s="39">
        <f>'PG&amp;E 2024 DR Allocations w.DLF'!$P$6*'PG&amp;E 2024 DR Allocations'!F35</f>
        <v>0</v>
      </c>
      <c r="G35" s="39">
        <f>'PG&amp;E 2024 DR Allocations w.DLF'!$P$6*'PG&amp;E 2024 DR Allocations'!G35</f>
        <v>0</v>
      </c>
      <c r="H35" s="39">
        <f>'PG&amp;E 2024 DR Allocations w.DLF'!$P$6*'PG&amp;E 2024 DR Allocations'!H35</f>
        <v>0.51210258793830843</v>
      </c>
      <c r="I35" s="39">
        <f>'PG&amp;E 2024 DR Allocations w.DLF'!$P$6*'PG&amp;E 2024 DR Allocations'!I35</f>
        <v>2.1805916247367865</v>
      </c>
      <c r="J35" s="39">
        <f>'PG&amp;E 2024 DR Allocations w.DLF'!$P$6*'PG&amp;E 2024 DR Allocations'!J35</f>
        <v>2.5188155760765061</v>
      </c>
      <c r="K35" s="40">
        <f>'PG&amp;E 2024 DR Allocations w.DLF'!$P$6*'PG&amp;E 2024 DR Allocations'!K35</f>
        <v>1.8571805462837185</v>
      </c>
      <c r="L35" s="39">
        <f>'PG&amp;E 2024 DR Allocations w.DLF'!$P$6*'PG&amp;E 2024 DR Allocations'!L35</f>
        <v>1.2040796049833304</v>
      </c>
      <c r="M35" s="39">
        <f>'PG&amp;E 2024 DR Allocations w.DLF'!$P$6*'PG&amp;E 2024 DR Allocations'!M35</f>
        <v>4.2417720343917623E-2</v>
      </c>
      <c r="N35" s="39">
        <f>'PG&amp;E 2024 DR Allocations w.DLF'!$P$6*'PG&amp;E 2024 DR Allocations'!N35</f>
        <v>0</v>
      </c>
      <c r="O35" s="39">
        <f>'PG&amp;E 2024 DR Allocations w.DLF'!$P$6*'PG&amp;E 2024 DR Allocations'!O35</f>
        <v>0</v>
      </c>
    </row>
    <row r="36" spans="1:15" x14ac:dyDescent="0.25">
      <c r="A36" s="101"/>
      <c r="B36" s="84"/>
      <c r="C36" s="67" t="s">
        <v>11</v>
      </c>
      <c r="D36" s="39">
        <f>'PG&amp;E 2024 DR Allocations w.DLF'!$P$6*'PG&amp;E 2024 DR Allocations'!D36</f>
        <v>0</v>
      </c>
      <c r="E36" s="39">
        <f>'PG&amp;E 2024 DR Allocations w.DLF'!$P$6*'PG&amp;E 2024 DR Allocations'!E36</f>
        <v>0</v>
      </c>
      <c r="F36" s="39">
        <f>'PG&amp;E 2024 DR Allocations w.DLF'!$P$6*'PG&amp;E 2024 DR Allocations'!F36</f>
        <v>0</v>
      </c>
      <c r="G36" s="39">
        <f>'PG&amp;E 2024 DR Allocations w.DLF'!$P$6*'PG&amp;E 2024 DR Allocations'!G36</f>
        <v>0</v>
      </c>
      <c r="H36" s="39">
        <f>'PG&amp;E 2024 DR Allocations w.DLF'!$P$6*'PG&amp;E 2024 DR Allocations'!H36</f>
        <v>0</v>
      </c>
      <c r="I36" s="39">
        <f>'PG&amp;E 2024 DR Allocations w.DLF'!$P$6*'PG&amp;E 2024 DR Allocations'!I36</f>
        <v>0</v>
      </c>
      <c r="J36" s="39">
        <f>'PG&amp;E 2024 DR Allocations w.DLF'!$P$6*'PG&amp;E 2024 DR Allocations'!J36</f>
        <v>0</v>
      </c>
      <c r="K36" s="40">
        <f>'PG&amp;E 2024 DR Allocations w.DLF'!$P$6*'PG&amp;E 2024 DR Allocations'!K36</f>
        <v>0</v>
      </c>
      <c r="L36" s="39">
        <f>'PG&amp;E 2024 DR Allocations w.DLF'!$P$6*'PG&amp;E 2024 DR Allocations'!L36</f>
        <v>0</v>
      </c>
      <c r="M36" s="39">
        <f>'PG&amp;E 2024 DR Allocations w.DLF'!$P$6*'PG&amp;E 2024 DR Allocations'!M36</f>
        <v>0</v>
      </c>
      <c r="N36" s="39">
        <f>'PG&amp;E 2024 DR Allocations w.DLF'!$P$6*'PG&amp;E 2024 DR Allocations'!N36</f>
        <v>0</v>
      </c>
      <c r="O36" s="39">
        <f>'PG&amp;E 2024 DR Allocations w.DLF'!$P$6*'PG&amp;E 2024 DR Allocations'!O36</f>
        <v>0</v>
      </c>
    </row>
    <row r="37" spans="1:15" x14ac:dyDescent="0.25">
      <c r="A37" s="101"/>
      <c r="B37" s="84"/>
      <c r="C37" s="67" t="s">
        <v>12</v>
      </c>
      <c r="D37" s="39">
        <f>'PG&amp;E 2024 DR Allocations w.DLF'!$P$6*'PG&amp;E 2024 DR Allocations'!D37</f>
        <v>0</v>
      </c>
      <c r="E37" s="39">
        <f>'PG&amp;E 2024 DR Allocations w.DLF'!$P$6*'PG&amp;E 2024 DR Allocations'!E37</f>
        <v>0</v>
      </c>
      <c r="F37" s="39">
        <f>'PG&amp;E 2024 DR Allocations w.DLF'!$P$6*'PG&amp;E 2024 DR Allocations'!F37</f>
        <v>0</v>
      </c>
      <c r="G37" s="39">
        <f>'PG&amp;E 2024 DR Allocations w.DLF'!$P$6*'PG&amp;E 2024 DR Allocations'!G37</f>
        <v>0</v>
      </c>
      <c r="H37" s="39">
        <f>'PG&amp;E 2024 DR Allocations w.DLF'!$P$6*'PG&amp;E 2024 DR Allocations'!H37</f>
        <v>0.62348709583282491</v>
      </c>
      <c r="I37" s="39">
        <f>'PG&amp;E 2024 DR Allocations w.DLF'!$P$6*'PG&amp;E 2024 DR Allocations'!I37</f>
        <v>0.96423129653930695</v>
      </c>
      <c r="J37" s="39">
        <f>'PG&amp;E 2024 DR Allocations w.DLF'!$P$6*'PG&amp;E 2024 DR Allocations'!J37</f>
        <v>0.97968940138816807</v>
      </c>
      <c r="K37" s="40">
        <f>'PG&amp;E 2024 DR Allocations w.DLF'!$P$6*'PG&amp;E 2024 DR Allocations'!K37</f>
        <v>0.8932702964544299</v>
      </c>
      <c r="L37" s="39">
        <f>'PG&amp;E 2024 DR Allocations w.DLF'!$P$6*'PG&amp;E 2024 DR Allocations'!L37</f>
        <v>0.74200452929735194</v>
      </c>
      <c r="M37" s="39">
        <f>'PG&amp;E 2024 DR Allocations w.DLF'!$P$6*'PG&amp;E 2024 DR Allocations'!M37</f>
        <v>0.38704868268966708</v>
      </c>
      <c r="N37" s="39">
        <f>'PG&amp;E 2024 DR Allocations w.DLF'!$P$6*'PG&amp;E 2024 DR Allocations'!N37</f>
        <v>0</v>
      </c>
      <c r="O37" s="39">
        <f>'PG&amp;E 2024 DR Allocations w.DLF'!$P$6*'PG&amp;E 2024 DR Allocations'!O37</f>
        <v>0</v>
      </c>
    </row>
    <row r="38" spans="1:15" x14ac:dyDescent="0.25">
      <c r="A38" s="101"/>
      <c r="B38" s="84"/>
      <c r="C38" s="67" t="s">
        <v>13</v>
      </c>
      <c r="D38" s="39">
        <f>'PG&amp;E 2024 DR Allocations w.DLF'!$P$6*'PG&amp;E 2024 DR Allocations'!D38</f>
        <v>0</v>
      </c>
      <c r="E38" s="39">
        <f>'PG&amp;E 2024 DR Allocations w.DLF'!$P$6*'PG&amp;E 2024 DR Allocations'!E38</f>
        <v>0</v>
      </c>
      <c r="F38" s="39">
        <f>'PG&amp;E 2024 DR Allocations w.DLF'!$P$6*'PG&amp;E 2024 DR Allocations'!F38</f>
        <v>0</v>
      </c>
      <c r="G38" s="39">
        <f>'PG&amp;E 2024 DR Allocations w.DLF'!$P$6*'PG&amp;E 2024 DR Allocations'!G38</f>
        <v>0</v>
      </c>
      <c r="H38" s="39">
        <f>'PG&amp;E 2024 DR Allocations w.DLF'!$P$6*'PG&amp;E 2024 DR Allocations'!H38</f>
        <v>0.1281031951308251</v>
      </c>
      <c r="I38" s="39">
        <f>'PG&amp;E 2024 DR Allocations w.DLF'!$P$6*'PG&amp;E 2024 DR Allocations'!I38</f>
        <v>0.40587722221016881</v>
      </c>
      <c r="J38" s="39">
        <f>'PG&amp;E 2024 DR Allocations w.DLF'!$P$6*'PG&amp;E 2024 DR Allocations'!J38</f>
        <v>0.43676260226964986</v>
      </c>
      <c r="K38" s="40">
        <f>'PG&amp;E 2024 DR Allocations w.DLF'!$P$6*'PG&amp;E 2024 DR Allocations'!K38</f>
        <v>0.3397391479611393</v>
      </c>
      <c r="L38" s="39">
        <f>'PG&amp;E 2024 DR Allocations w.DLF'!$P$6*'PG&amp;E 2024 DR Allocations'!L38</f>
        <v>0.27099327209591895</v>
      </c>
      <c r="M38" s="39">
        <f>'PG&amp;E 2024 DR Allocations w.DLF'!$P$6*'PG&amp;E 2024 DR Allocations'!M38</f>
        <v>7.9143343001604083E-2</v>
      </c>
      <c r="N38" s="39">
        <f>'PG&amp;E 2024 DR Allocations w.DLF'!$P$6*'PG&amp;E 2024 DR Allocations'!N38</f>
        <v>0</v>
      </c>
      <c r="O38" s="39">
        <f>'PG&amp;E 2024 DR Allocations w.DLF'!$P$6*'PG&amp;E 2024 DR Allocations'!O38</f>
        <v>0</v>
      </c>
    </row>
    <row r="39" spans="1:15" x14ac:dyDescent="0.25">
      <c r="A39" s="101"/>
      <c r="B39" s="84"/>
      <c r="C39" s="67" t="s">
        <v>14</v>
      </c>
      <c r="D39" s="39">
        <f>'PG&amp;E 2024 DR Allocations w.DLF'!$P$6*'PG&amp;E 2024 DR Allocations'!D39</f>
        <v>0</v>
      </c>
      <c r="E39" s="39">
        <f>'PG&amp;E 2024 DR Allocations w.DLF'!$P$6*'PG&amp;E 2024 DR Allocations'!E39</f>
        <v>0</v>
      </c>
      <c r="F39" s="39">
        <f>'PG&amp;E 2024 DR Allocations w.DLF'!$P$6*'PG&amp;E 2024 DR Allocations'!F39</f>
        <v>0</v>
      </c>
      <c r="G39" s="39">
        <f>'PG&amp;E 2024 DR Allocations w.DLF'!$P$6*'PG&amp;E 2024 DR Allocations'!G39</f>
        <v>0</v>
      </c>
      <c r="H39" s="39">
        <f>'PG&amp;E 2024 DR Allocations w.DLF'!$P$6*'PG&amp;E 2024 DR Allocations'!H39</f>
        <v>0.63404652482271207</v>
      </c>
      <c r="I39" s="39">
        <f>'PG&amp;E 2024 DR Allocations w.DLF'!$P$6*'PG&amp;E 2024 DR Allocations'!I39</f>
        <v>2.0338073688745499</v>
      </c>
      <c r="J39" s="39">
        <f>'PG&amp;E 2024 DR Allocations w.DLF'!$P$6*'PG&amp;E 2024 DR Allocations'!J39</f>
        <v>2.2774457285404157</v>
      </c>
      <c r="K39" s="40">
        <f>'PG&amp;E 2024 DR Allocations w.DLF'!$P$6*'PG&amp;E 2024 DR Allocations'!K39</f>
        <v>1.8934415625333758</v>
      </c>
      <c r="L39" s="39">
        <f>'PG&amp;E 2024 DR Allocations w.DLF'!$P$6*'PG&amp;E 2024 DR Allocations'!L39</f>
        <v>1.2010591504573769</v>
      </c>
      <c r="M39" s="39">
        <f>'PG&amp;E 2024 DR Allocations w.DLF'!$P$6*'PG&amp;E 2024 DR Allocations'!M39</f>
        <v>9.5989647939801248E-2</v>
      </c>
      <c r="N39" s="39">
        <f>'PG&amp;E 2024 DR Allocations w.DLF'!$P$6*'PG&amp;E 2024 DR Allocations'!N39</f>
        <v>0</v>
      </c>
      <c r="O39" s="39">
        <f>'PG&amp;E 2024 DR Allocations w.DLF'!$P$6*'PG&amp;E 2024 DR Allocations'!O39</f>
        <v>0</v>
      </c>
    </row>
    <row r="40" spans="1:15" x14ac:dyDescent="0.25">
      <c r="A40" s="101"/>
      <c r="B40" s="84"/>
      <c r="C40" s="67" t="s">
        <v>15</v>
      </c>
      <c r="D40" s="39">
        <f>'PG&amp;E 2024 DR Allocations w.DLF'!$P$6*'PG&amp;E 2024 DR Allocations'!D40</f>
        <v>0</v>
      </c>
      <c r="E40" s="39">
        <f>'PG&amp;E 2024 DR Allocations w.DLF'!$P$6*'PG&amp;E 2024 DR Allocations'!E40</f>
        <v>0</v>
      </c>
      <c r="F40" s="39">
        <f>'PG&amp;E 2024 DR Allocations w.DLF'!$P$6*'PG&amp;E 2024 DR Allocations'!F40</f>
        <v>0</v>
      </c>
      <c r="G40" s="39">
        <f>'PG&amp;E 2024 DR Allocations w.DLF'!$P$6*'PG&amp;E 2024 DR Allocations'!G40</f>
        <v>0</v>
      </c>
      <c r="H40" s="39">
        <f>'PG&amp;E 2024 DR Allocations w.DLF'!$P$6*'PG&amp;E 2024 DR Allocations'!H40</f>
        <v>2.0843858914375337</v>
      </c>
      <c r="I40" s="39">
        <f>'PG&amp;E 2024 DR Allocations w.DLF'!$P$6*'PG&amp;E 2024 DR Allocations'!I40</f>
        <v>2.2421203901767721</v>
      </c>
      <c r="J40" s="39">
        <f>'PG&amp;E 2024 DR Allocations w.DLF'!$P$6*'PG&amp;E 2024 DR Allocations'!J40</f>
        <v>2.6984008669853257</v>
      </c>
      <c r="K40" s="40">
        <f>'PG&amp;E 2024 DR Allocations w.DLF'!$P$6*'PG&amp;E 2024 DR Allocations'!K40</f>
        <v>2.3601238219738057</v>
      </c>
      <c r="L40" s="39">
        <f>'PG&amp;E 2024 DR Allocations w.DLF'!$P$6*'PG&amp;E 2024 DR Allocations'!L40</f>
        <v>2.3229705443382249</v>
      </c>
      <c r="M40" s="39">
        <f>'PG&amp;E 2024 DR Allocations w.DLF'!$P$6*'PG&amp;E 2024 DR Allocations'!M40</f>
        <v>1.3836025173664117</v>
      </c>
      <c r="N40" s="39">
        <f>'PG&amp;E 2024 DR Allocations w.DLF'!$P$6*'PG&amp;E 2024 DR Allocations'!N40</f>
        <v>0</v>
      </c>
      <c r="O40" s="39">
        <f>'PG&amp;E 2024 DR Allocations w.DLF'!$P$6*'PG&amp;E 2024 DR Allocations'!O40</f>
        <v>0</v>
      </c>
    </row>
    <row r="41" spans="1:15" x14ac:dyDescent="0.25">
      <c r="A41" s="101"/>
      <c r="B41" s="84"/>
      <c r="C41" s="67" t="s">
        <v>16</v>
      </c>
      <c r="D41" s="39">
        <f>'PG&amp;E 2024 DR Allocations w.DLF'!$P$6*'PG&amp;E 2024 DR Allocations'!D41</f>
        <v>0</v>
      </c>
      <c r="E41" s="39">
        <f>'PG&amp;E 2024 DR Allocations w.DLF'!$P$6*'PG&amp;E 2024 DR Allocations'!E41</f>
        <v>0</v>
      </c>
      <c r="F41" s="39">
        <f>'PG&amp;E 2024 DR Allocations w.DLF'!$P$6*'PG&amp;E 2024 DR Allocations'!F41</f>
        <v>0</v>
      </c>
      <c r="G41" s="39">
        <f>'PG&amp;E 2024 DR Allocations w.DLF'!$P$6*'PG&amp;E 2024 DR Allocations'!G41</f>
        <v>0</v>
      </c>
      <c r="H41" s="39">
        <f>'PG&amp;E 2024 DR Allocations w.DLF'!$P$6*'PG&amp;E 2024 DR Allocations'!H41</f>
        <v>1.2642602357864359</v>
      </c>
      <c r="I41" s="39">
        <f>'PG&amp;E 2024 DR Allocations w.DLF'!$P$6*'PG&amp;E 2024 DR Allocations'!I41</f>
        <v>2.4192997269630436</v>
      </c>
      <c r="J41" s="39">
        <f>'PG&amp;E 2024 DR Allocations w.DLF'!$P$6*'PG&amp;E 2024 DR Allocations'!J41</f>
        <v>2.8371019382476788</v>
      </c>
      <c r="K41" s="40">
        <f>'PG&amp;E 2024 DR Allocations w.DLF'!$P$6*'PG&amp;E 2024 DR Allocations'!K41</f>
        <v>2.301949635028838</v>
      </c>
      <c r="L41" s="39">
        <f>'PG&amp;E 2024 DR Allocations w.DLF'!$P$6*'PG&amp;E 2024 DR Allocations'!L41</f>
        <v>1.7720818521976505</v>
      </c>
      <c r="M41" s="39">
        <f>'PG&amp;E 2024 DR Allocations w.DLF'!$P$6*'PG&amp;E 2024 DR Allocations'!M41</f>
        <v>0.39764119714498503</v>
      </c>
      <c r="N41" s="39">
        <f>'PG&amp;E 2024 DR Allocations w.DLF'!$P$6*'PG&amp;E 2024 DR Allocations'!N41</f>
        <v>0</v>
      </c>
      <c r="O41" s="39">
        <f>'PG&amp;E 2024 DR Allocations w.DLF'!$P$6*'PG&amp;E 2024 DR Allocations'!O41</f>
        <v>0</v>
      </c>
    </row>
    <row r="42" spans="1:15" x14ac:dyDescent="0.25">
      <c r="A42" s="102"/>
      <c r="B42" s="85"/>
      <c r="C42" s="67" t="s">
        <v>17</v>
      </c>
      <c r="D42" s="37">
        <f>'PG&amp;E 2024 DR Allocations w.DLF'!$P$6*'PG&amp;E 2024 DR Allocations'!D42</f>
        <v>0</v>
      </c>
      <c r="E42" s="37">
        <f>'PG&amp;E 2024 DR Allocations w.DLF'!$P$6*'PG&amp;E 2024 DR Allocations'!E42</f>
        <v>0</v>
      </c>
      <c r="F42" s="37">
        <f>'PG&amp;E 2024 DR Allocations w.DLF'!$P$6*'PG&amp;E 2024 DR Allocations'!F42</f>
        <v>0</v>
      </c>
      <c r="G42" s="37">
        <f>'PG&amp;E 2024 DR Allocations w.DLF'!$P$6*'PG&amp;E 2024 DR Allocations'!G42</f>
        <v>0</v>
      </c>
      <c r="H42" s="37">
        <f>'PG&amp;E 2024 DR Allocations w.DLF'!$P$6*'PG&amp;E 2024 DR Allocations'!H42</f>
        <v>6.3210652651786789</v>
      </c>
      <c r="I42" s="37">
        <f>'PG&amp;E 2024 DR Allocations w.DLF'!$P$6*'PG&amp;E 2024 DR Allocations'!I42</f>
        <v>13.268590871810915</v>
      </c>
      <c r="J42" s="37">
        <f>'PG&amp;E 2024 DR Allocations w.DLF'!$P$6*'PG&amp;E 2024 DR Allocations'!J42</f>
        <v>15.358476012229959</v>
      </c>
      <c r="K42" s="38">
        <f>'PG&amp;E 2024 DR Allocations w.DLF'!$P$6*'PG&amp;E 2024 DR Allocations'!K42</f>
        <v>12.891714727401721</v>
      </c>
      <c r="L42" s="37">
        <f>'PG&amp;E 2024 DR Allocations w.DLF'!$P$6*'PG&amp;E 2024 DR Allocations'!L42</f>
        <v>10.410939851760871</v>
      </c>
      <c r="M42" s="37">
        <f>'PG&amp;E 2024 DR Allocations w.DLF'!$P$6*'PG&amp;E 2024 DR Allocations'!M42</f>
        <v>3.0399825353622396</v>
      </c>
      <c r="N42" s="37">
        <f>'PG&amp;E 2024 DR Allocations w.DLF'!$P$6*'PG&amp;E 2024 DR Allocations'!N42</f>
        <v>0</v>
      </c>
      <c r="O42" s="37">
        <f>'PG&amp;E 2024 DR Allocations w.DLF'!$P$6*'PG&amp;E 2024 DR Allocations'!O42</f>
        <v>0</v>
      </c>
    </row>
    <row r="43" spans="1:15" ht="15" customHeight="1" x14ac:dyDescent="0.25">
      <c r="A43" s="115" t="s">
        <v>44</v>
      </c>
      <c r="B43" s="104"/>
      <c r="C43" s="70" t="s">
        <v>9</v>
      </c>
      <c r="D43" s="30">
        <f>SUM(D7,D16,D25,D34)</f>
        <v>6.6144057813789274</v>
      </c>
      <c r="E43" s="30">
        <f t="shared" ref="E43:O43" si="0">SUM(E7,E16,E25,E34)</f>
        <v>5.8757535123235343</v>
      </c>
      <c r="F43" s="30">
        <f t="shared" si="0"/>
        <v>6.3527564290597054</v>
      </c>
      <c r="G43" s="30">
        <f t="shared" si="0"/>
        <v>7.5613466911513143</v>
      </c>
      <c r="H43" s="30">
        <f t="shared" si="0"/>
        <v>13.994589902949011</v>
      </c>
      <c r="I43" s="30">
        <f t="shared" si="0"/>
        <v>19.643839398894571</v>
      </c>
      <c r="J43" s="30">
        <f t="shared" si="0"/>
        <v>24.596073832533122</v>
      </c>
      <c r="K43" s="31">
        <f t="shared" si="0"/>
        <v>24.571145021668016</v>
      </c>
      <c r="L43" s="30">
        <f t="shared" si="0"/>
        <v>22.004067503209836</v>
      </c>
      <c r="M43" s="30">
        <f t="shared" si="0"/>
        <v>16.587192978885621</v>
      </c>
      <c r="N43" s="30">
        <f t="shared" si="0"/>
        <v>6.9113385386429114</v>
      </c>
      <c r="O43" s="30">
        <f t="shared" si="0"/>
        <v>6.8361911921491432</v>
      </c>
    </row>
    <row r="44" spans="1:15" x14ac:dyDescent="0.25">
      <c r="A44" s="105"/>
      <c r="B44" s="106"/>
      <c r="C44" s="71" t="s">
        <v>10</v>
      </c>
      <c r="D44" s="30">
        <f t="shared" ref="D44:O44" si="1">SUM(D8,D17,D26,D35)</f>
        <v>7.0894273651341431</v>
      </c>
      <c r="E44" s="30">
        <f t="shared" si="1"/>
        <v>6.0066661638143071</v>
      </c>
      <c r="F44" s="30">
        <f t="shared" si="1"/>
        <v>6.3514817993106867</v>
      </c>
      <c r="G44" s="30">
        <f t="shared" si="1"/>
        <v>8.6107624868264097</v>
      </c>
      <c r="H44" s="30">
        <f t="shared" si="1"/>
        <v>15.607538888931277</v>
      </c>
      <c r="I44" s="30">
        <f t="shared" si="1"/>
        <v>21.029651505258308</v>
      </c>
      <c r="J44" s="30">
        <f t="shared" si="1"/>
        <v>22.566522813154734</v>
      </c>
      <c r="K44" s="31">
        <f t="shared" si="1"/>
        <v>22.21162247989313</v>
      </c>
      <c r="L44" s="30">
        <f t="shared" si="1"/>
        <v>21.138164075593398</v>
      </c>
      <c r="M44" s="30">
        <f t="shared" si="1"/>
        <v>17.632709634079337</v>
      </c>
      <c r="N44" s="30">
        <f t="shared" si="1"/>
        <v>6.5626985257243744</v>
      </c>
      <c r="O44" s="30">
        <f t="shared" si="1"/>
        <v>5.9968106201820044</v>
      </c>
    </row>
    <row r="45" spans="1:15" x14ac:dyDescent="0.25">
      <c r="A45" s="105"/>
      <c r="B45" s="106"/>
      <c r="C45" s="70" t="s">
        <v>11</v>
      </c>
      <c r="D45" s="30">
        <f t="shared" ref="D45:O45" si="2">SUM(D9,D18,D27,D36)</f>
        <v>0.28557544251680395</v>
      </c>
      <c r="E45" s="30">
        <f t="shared" si="2"/>
        <v>0.28990472470819895</v>
      </c>
      <c r="F45" s="30">
        <f t="shared" si="2"/>
        <v>0.28373810723423981</v>
      </c>
      <c r="G45" s="30">
        <f t="shared" si="2"/>
        <v>0.25468569465279567</v>
      </c>
      <c r="H45" s="30">
        <f t="shared" si="2"/>
        <v>0.25881758869588389</v>
      </c>
      <c r="I45" s="30">
        <f t="shared" si="2"/>
        <v>0.2486319731563334</v>
      </c>
      <c r="J45" s="30">
        <f t="shared" si="2"/>
        <v>2.1988218329693074</v>
      </c>
      <c r="K45" s="31">
        <f t="shared" si="2"/>
        <v>2.3440578121063709</v>
      </c>
      <c r="L45" s="30">
        <f t="shared" si="2"/>
        <v>2.1957404220695493</v>
      </c>
      <c r="M45" s="30">
        <f t="shared" si="2"/>
        <v>1.0236132323065998</v>
      </c>
      <c r="N45" s="30">
        <f t="shared" si="2"/>
        <v>0.2577319571495052</v>
      </c>
      <c r="O45" s="30">
        <f t="shared" si="2"/>
        <v>0.22440498416721869</v>
      </c>
    </row>
    <row r="46" spans="1:15" x14ac:dyDescent="0.25">
      <c r="A46" s="105"/>
      <c r="B46" s="106"/>
      <c r="C46" s="70" t="s">
        <v>12</v>
      </c>
      <c r="D46" s="30">
        <f t="shared" ref="D46:O46" si="3">SUM(D10,D19,D28,D37)</f>
        <v>42.565159814007835</v>
      </c>
      <c r="E46" s="30">
        <f t="shared" si="3"/>
        <v>43.424983640932425</v>
      </c>
      <c r="F46" s="30">
        <f t="shared" si="3"/>
        <v>45.595547621931146</v>
      </c>
      <c r="G46" s="30">
        <f t="shared" si="3"/>
        <v>47.782306226892807</v>
      </c>
      <c r="H46" s="30">
        <f t="shared" si="3"/>
        <v>54.20239016821936</v>
      </c>
      <c r="I46" s="30">
        <f t="shared" si="3"/>
        <v>56.953978328257435</v>
      </c>
      <c r="J46" s="30">
        <f t="shared" si="3"/>
        <v>58.224339747085565</v>
      </c>
      <c r="K46" s="31">
        <f t="shared" si="3"/>
        <v>58.766091454495481</v>
      </c>
      <c r="L46" s="30">
        <f t="shared" si="3"/>
        <v>56.608051790670103</v>
      </c>
      <c r="M46" s="30">
        <f t="shared" si="3"/>
        <v>52.561573531041425</v>
      </c>
      <c r="N46" s="30">
        <f t="shared" si="3"/>
        <v>45.225342947606514</v>
      </c>
      <c r="O46" s="30">
        <f t="shared" si="3"/>
        <v>42.84932517871691</v>
      </c>
    </row>
    <row r="47" spans="1:15" x14ac:dyDescent="0.25">
      <c r="A47" s="105"/>
      <c r="B47" s="106"/>
      <c r="C47" s="70" t="s">
        <v>13</v>
      </c>
      <c r="D47" s="30">
        <f t="shared" ref="D47:O47" si="4">SUM(D11,D20,D29,D38)</f>
        <v>3.3930436861511302</v>
      </c>
      <c r="E47" s="30">
        <f t="shared" si="4"/>
        <v>3.4273599522618707</v>
      </c>
      <c r="F47" s="30">
        <f t="shared" si="4"/>
        <v>3.4382478490253368</v>
      </c>
      <c r="G47" s="30">
        <f t="shared" si="4"/>
        <v>3.2634107470209224</v>
      </c>
      <c r="H47" s="30">
        <f t="shared" si="4"/>
        <v>4.4925786211163512</v>
      </c>
      <c r="I47" s="30">
        <f t="shared" si="4"/>
        <v>5.8388047211329921</v>
      </c>
      <c r="J47" s="30">
        <f t="shared" si="4"/>
        <v>6.1923252375396718</v>
      </c>
      <c r="K47" s="31">
        <f t="shared" si="4"/>
        <v>6.5828216832552835</v>
      </c>
      <c r="L47" s="30">
        <f t="shared" si="4"/>
        <v>6.3678265332106276</v>
      </c>
      <c r="M47" s="30">
        <f t="shared" si="4"/>
        <v>6.2429825710666806</v>
      </c>
      <c r="N47" s="30">
        <f t="shared" si="4"/>
        <v>2.5753193679670052</v>
      </c>
      <c r="O47" s="30">
        <f t="shared" si="4"/>
        <v>3.06692821903001</v>
      </c>
    </row>
    <row r="48" spans="1:15" x14ac:dyDescent="0.25">
      <c r="A48" s="105"/>
      <c r="B48" s="106"/>
      <c r="C48" s="70" t="s">
        <v>14</v>
      </c>
      <c r="D48" s="30">
        <f t="shared" ref="D48:O48" si="5">SUM(D12,D21,D30,D39)</f>
        <v>4.8809349989706137</v>
      </c>
      <c r="E48" s="30">
        <f t="shared" si="5"/>
        <v>5.1967361680753514</v>
      </c>
      <c r="F48" s="30">
        <f t="shared" si="5"/>
        <v>5.5277355868279914</v>
      </c>
      <c r="G48" s="30">
        <f t="shared" si="5"/>
        <v>4.5019828252285681</v>
      </c>
      <c r="H48" s="30">
        <f t="shared" si="5"/>
        <v>6.5890165610783979</v>
      </c>
      <c r="I48" s="30">
        <f t="shared" si="5"/>
        <v>8.8530807482046434</v>
      </c>
      <c r="J48" s="30">
        <f t="shared" si="5"/>
        <v>9.375691464255171</v>
      </c>
      <c r="K48" s="31">
        <f t="shared" si="5"/>
        <v>9.352657214271991</v>
      </c>
      <c r="L48" s="30">
        <f t="shared" si="5"/>
        <v>8.1774580228933278</v>
      </c>
      <c r="M48" s="30">
        <f t="shared" si="5"/>
        <v>7.6120176919148541</v>
      </c>
      <c r="N48" s="30">
        <f t="shared" si="5"/>
        <v>4.9771945344123942</v>
      </c>
      <c r="O48" s="30">
        <f t="shared" si="5"/>
        <v>4.3786934876717618</v>
      </c>
    </row>
    <row r="49" spans="1:15" x14ac:dyDescent="0.25">
      <c r="A49" s="105"/>
      <c r="B49" s="106"/>
      <c r="C49" s="70" t="s">
        <v>15</v>
      </c>
      <c r="D49" s="30">
        <f t="shared" ref="D49:O49" si="6">SUM(D13,D22,D31,D40)</f>
        <v>3.9117303270719987</v>
      </c>
      <c r="E49" s="30">
        <f t="shared" si="6"/>
        <v>3.5464153738327377</v>
      </c>
      <c r="F49" s="30">
        <f t="shared" si="6"/>
        <v>3.6186348096934151</v>
      </c>
      <c r="G49" s="30">
        <f t="shared" si="6"/>
        <v>3.3232669138116724</v>
      </c>
      <c r="H49" s="30">
        <f t="shared" si="6"/>
        <v>6.976269923142171</v>
      </c>
      <c r="I49" s="30">
        <f t="shared" si="6"/>
        <v>8.3368422557139663</v>
      </c>
      <c r="J49" s="30">
        <f t="shared" si="6"/>
        <v>9.2925407445598918</v>
      </c>
      <c r="K49" s="31">
        <f t="shared" si="6"/>
        <v>10.759731182495942</v>
      </c>
      <c r="L49" s="30">
        <f t="shared" si="6"/>
        <v>10.843479389325797</v>
      </c>
      <c r="M49" s="30">
        <f t="shared" si="6"/>
        <v>7.8879653668029697</v>
      </c>
      <c r="N49" s="30">
        <f t="shared" si="6"/>
        <v>3.4679013609229328</v>
      </c>
      <c r="O49" s="30">
        <f t="shared" si="6"/>
        <v>3.409337794426083</v>
      </c>
    </row>
    <row r="50" spans="1:15" x14ac:dyDescent="0.25">
      <c r="A50" s="105"/>
      <c r="B50" s="106"/>
      <c r="C50" s="70" t="s">
        <v>16</v>
      </c>
      <c r="D50" s="30">
        <f>SUM(D14,D23,D32,D41)</f>
        <v>104.02930249743982</v>
      </c>
      <c r="E50" s="30">
        <f t="shared" ref="E50:O50" si="7">SUM(E14,E23,E32,E41)</f>
        <v>107.45911727649211</v>
      </c>
      <c r="F50" s="30">
        <f t="shared" si="7"/>
        <v>112.03372008203549</v>
      </c>
      <c r="G50" s="30">
        <f t="shared" si="7"/>
        <v>125.03454621334322</v>
      </c>
      <c r="H50" s="30">
        <f t="shared" si="7"/>
        <v>137.66533668959397</v>
      </c>
      <c r="I50" s="30">
        <f t="shared" si="7"/>
        <v>148.00949882057003</v>
      </c>
      <c r="J50" s="30">
        <f t="shared" si="7"/>
        <v>144.46329420969198</v>
      </c>
      <c r="K50" s="31">
        <f t="shared" si="7"/>
        <v>144.50525534129665</v>
      </c>
      <c r="L50" s="30">
        <f t="shared" si="7"/>
        <v>147.61940993195529</v>
      </c>
      <c r="M50" s="30">
        <f t="shared" si="7"/>
        <v>140.55319879742351</v>
      </c>
      <c r="N50" s="30">
        <f t="shared" si="7"/>
        <v>121.26321964158187</v>
      </c>
      <c r="O50" s="30">
        <f t="shared" si="7"/>
        <v>110.01569561390731</v>
      </c>
    </row>
    <row r="51" spans="1:15" x14ac:dyDescent="0.25">
      <c r="A51" s="107"/>
      <c r="B51" s="108"/>
      <c r="C51" s="53" t="s">
        <v>17</v>
      </c>
      <c r="D51" s="26">
        <f>SUM(D15,D24,D33,D42)</f>
        <v>172.76957991267091</v>
      </c>
      <c r="E51" s="26">
        <f t="shared" ref="E51:O51" si="8">SUM(E15,E24,E33,E42)</f>
        <v>175.22693681244004</v>
      </c>
      <c r="F51" s="26">
        <f t="shared" si="8"/>
        <v>183.2018622851181</v>
      </c>
      <c r="G51" s="26">
        <f t="shared" si="8"/>
        <v>200.33230779892733</v>
      </c>
      <c r="H51" s="26">
        <f t="shared" si="8"/>
        <v>239.78653773955702</v>
      </c>
      <c r="I51" s="26">
        <f t="shared" si="8"/>
        <v>268.91432765781599</v>
      </c>
      <c r="J51" s="26">
        <f t="shared" si="8"/>
        <v>276.90961021499868</v>
      </c>
      <c r="K51" s="27">
        <f t="shared" si="8"/>
        <v>279.0933813206305</v>
      </c>
      <c r="L51" s="26">
        <f t="shared" si="8"/>
        <v>274.95419816403273</v>
      </c>
      <c r="M51" s="26">
        <f t="shared" si="8"/>
        <v>250.10125349231487</v>
      </c>
      <c r="N51" s="26">
        <f t="shared" si="8"/>
        <v>191.24074687400753</v>
      </c>
      <c r="O51" s="26">
        <f t="shared" si="8"/>
        <v>176.7773870902509</v>
      </c>
    </row>
    <row r="52" spans="1:15" ht="15" customHeight="1" x14ac:dyDescent="0.25">
      <c r="A52" s="54"/>
      <c r="B52" s="54"/>
      <c r="C52" s="54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31.5" x14ac:dyDescent="0.25">
      <c r="A53" s="55" t="s">
        <v>22</v>
      </c>
      <c r="B53" s="65" t="s">
        <v>5</v>
      </c>
      <c r="C53" s="65" t="s">
        <v>6</v>
      </c>
      <c r="D53" s="42">
        <v>45292</v>
      </c>
      <c r="E53" s="42">
        <v>45323</v>
      </c>
      <c r="F53" s="42">
        <v>45352</v>
      </c>
      <c r="G53" s="42">
        <v>45383</v>
      </c>
      <c r="H53" s="42">
        <v>45413</v>
      </c>
      <c r="I53" s="42">
        <v>45444</v>
      </c>
      <c r="J53" s="43">
        <v>45474</v>
      </c>
      <c r="K53" s="44">
        <v>45505</v>
      </c>
      <c r="L53" s="42">
        <v>45536</v>
      </c>
      <c r="M53" s="42">
        <v>45566</v>
      </c>
      <c r="N53" s="42">
        <v>45597</v>
      </c>
      <c r="O53" s="42">
        <v>45627</v>
      </c>
    </row>
    <row r="54" spans="1:15" x14ac:dyDescent="0.25">
      <c r="A54" s="112" t="s">
        <v>23</v>
      </c>
      <c r="B54" s="109" t="s">
        <v>24</v>
      </c>
      <c r="C54" s="57" t="s">
        <v>9</v>
      </c>
      <c r="D54" s="23">
        <f>'PG&amp;E 2024 DR Allocations w.DLF'!$P$6*'PG&amp;E 2024 DR Allocations'!D54</f>
        <v>0.36941092568635897</v>
      </c>
      <c r="E54" s="23">
        <f>'PG&amp;E 2024 DR Allocations w.DLF'!$P$6*'PG&amp;E 2024 DR Allocations'!E54</f>
        <v>0.3685044754743575</v>
      </c>
      <c r="F54" s="23">
        <f>'PG&amp;E 2024 DR Allocations w.DLF'!$P$6*'PG&amp;E 2024 DR Allocations'!F54</f>
        <v>0.36765190356969851</v>
      </c>
      <c r="G54" s="23">
        <f>'PG&amp;E 2024 DR Allocations w.DLF'!$P$6*'PG&amp;E 2024 DR Allocations'!G54</f>
        <v>0.37830480226874308</v>
      </c>
      <c r="H54" s="23">
        <f>'PG&amp;E 2024 DR Allocations w.DLF'!$P$6*'PG&amp;E 2024 DR Allocations'!H54</f>
        <v>0.46586829814314862</v>
      </c>
      <c r="I54" s="23">
        <f>'PG&amp;E 2024 DR Allocations w.DLF'!$P$6*'PG&amp;E 2024 DR Allocations'!I54</f>
        <v>0.57863503962755236</v>
      </c>
      <c r="J54" s="23">
        <f>'PG&amp;E 2024 DR Allocations w.DLF'!$P$6*'PG&amp;E 2024 DR Allocations'!J54</f>
        <v>0.57740191948413888</v>
      </c>
      <c r="K54" s="24">
        <f>'PG&amp;E 2024 DR Allocations w.DLF'!$P$6*'PG&amp;E 2024 DR Allocations'!K54</f>
        <v>0.53634606081247316</v>
      </c>
      <c r="L54" s="23">
        <f>'PG&amp;E 2024 DR Allocations w.DLF'!$P$6*'PG&amp;E 2024 DR Allocations'!L54</f>
        <v>0.62012898647785164</v>
      </c>
      <c r="M54" s="23">
        <f>'PG&amp;E 2024 DR Allocations w.DLF'!$P$6*'PG&amp;E 2024 DR Allocations'!M54</f>
        <v>0.41354621732234997</v>
      </c>
      <c r="N54" s="23">
        <f>'PG&amp;E 2024 DR Allocations w.DLF'!$P$6*'PG&amp;E 2024 DR Allocations'!N54</f>
        <v>0.36062379223108271</v>
      </c>
      <c r="O54" s="23">
        <f>'PG&amp;E 2024 DR Allocations w.DLF'!$P$6*'PG&amp;E 2024 DR Allocations'!O54</f>
        <v>0.35972970002889576</v>
      </c>
    </row>
    <row r="55" spans="1:15" x14ac:dyDescent="0.25">
      <c r="A55" s="113"/>
      <c r="B55" s="110"/>
      <c r="C55" s="57" t="s">
        <v>10</v>
      </c>
      <c r="D55" s="21">
        <f>'PG&amp;E 2024 DR Allocations w.DLF'!$P$6*'PG&amp;E 2024 DR Allocations'!D55</f>
        <v>0.50195558300614374</v>
      </c>
      <c r="E55" s="21">
        <f>'PG&amp;E 2024 DR Allocations w.DLF'!$P$6*'PG&amp;E 2024 DR Allocations'!E55</f>
        <v>0.50076411393284825</v>
      </c>
      <c r="F55" s="21">
        <f>'PG&amp;E 2024 DR Allocations w.DLF'!$P$6*'PG&amp;E 2024 DR Allocations'!F55</f>
        <v>0.49958369514346168</v>
      </c>
      <c r="G55" s="21">
        <f>'PG&amp;E 2024 DR Allocations w.DLF'!$P$6*'PG&amp;E 2024 DR Allocations'!G55</f>
        <v>0.72120684880018193</v>
      </c>
      <c r="H55" s="21">
        <f>'PG&amp;E 2024 DR Allocations w.DLF'!$P$6*'PG&amp;E 2024 DR Allocations'!H55</f>
        <v>0.87831285446882223</v>
      </c>
      <c r="I55" s="21">
        <f>'PG&amp;E 2024 DR Allocations w.DLF'!$P$6*'PG&amp;E 2024 DR Allocations'!I55</f>
        <v>1.1144478098154014</v>
      </c>
      <c r="J55" s="21">
        <f>'PG&amp;E 2024 DR Allocations w.DLF'!$P$6*'PG&amp;E 2024 DR Allocations'!J55</f>
        <v>1.0345872118473052</v>
      </c>
      <c r="K55" s="12">
        <f>'PG&amp;E 2024 DR Allocations w.DLF'!$P$6*'PG&amp;E 2024 DR Allocations'!K55</f>
        <v>1.0018830139040951</v>
      </c>
      <c r="L55" s="21">
        <f>'PG&amp;E 2024 DR Allocations w.DLF'!$P$6*'PG&amp;E 2024 DR Allocations'!L55</f>
        <v>1.142249931812285</v>
      </c>
      <c r="M55" s="21">
        <f>'PG&amp;E 2024 DR Allocations w.DLF'!$P$6*'PG&amp;E 2024 DR Allocations'!M55</f>
        <v>0.73696605753898659</v>
      </c>
      <c r="N55" s="21">
        <f>'PG&amp;E 2024 DR Allocations w.DLF'!$P$6*'PG&amp;E 2024 DR Allocations'!N55</f>
        <v>0.49022027957439368</v>
      </c>
      <c r="O55" s="21">
        <f>'PG&amp;E 2024 DR Allocations w.DLF'!$P$6*'PG&amp;E 2024 DR Allocations'!O55</f>
        <v>0.48905081298947312</v>
      </c>
    </row>
    <row r="56" spans="1:15" x14ac:dyDescent="0.25">
      <c r="A56" s="113"/>
      <c r="B56" s="110"/>
      <c r="C56" s="57" t="s">
        <v>11</v>
      </c>
      <c r="D56" s="21">
        <f>'PG&amp;E 2024 DR Allocations w.DLF'!$P$6*'PG&amp;E 2024 DR Allocations'!D56</f>
        <v>4.1143016049172724E-3</v>
      </c>
      <c r="E56" s="21">
        <f>'PG&amp;E 2024 DR Allocations w.DLF'!$P$6*'PG&amp;E 2024 DR Allocations'!E56</f>
        <v>4.1143016049172724E-3</v>
      </c>
      <c r="F56" s="21">
        <f>'PG&amp;E 2024 DR Allocations w.DLF'!$P$6*'PG&amp;E 2024 DR Allocations'!F56</f>
        <v>4.1143016049172724E-3</v>
      </c>
      <c r="G56" s="21">
        <f>'PG&amp;E 2024 DR Allocations w.DLF'!$P$6*'PG&amp;E 2024 DR Allocations'!G56</f>
        <v>4.4595910501666414E-3</v>
      </c>
      <c r="H56" s="21">
        <f>'PG&amp;E 2024 DR Allocations w.DLF'!$P$6*'PG&amp;E 2024 DR Allocations'!H56</f>
        <v>6.3088304186239876E-3</v>
      </c>
      <c r="I56" s="21">
        <f>'PG&amp;E 2024 DR Allocations w.DLF'!$P$6*'PG&amp;E 2024 DR Allocations'!I56</f>
        <v>6.1075698691420224E-3</v>
      </c>
      <c r="J56" s="21">
        <f>'PG&amp;E 2024 DR Allocations w.DLF'!$P$6*'PG&amp;E 2024 DR Allocations'!J56</f>
        <v>5.4555300697684316E-3</v>
      </c>
      <c r="K56" s="12">
        <f>'PG&amp;E 2024 DR Allocations w.DLF'!$P$6*'PG&amp;E 2024 DR Allocations'!K56</f>
        <v>6.9847367266193065E-3</v>
      </c>
      <c r="L56" s="21">
        <f>'PG&amp;E 2024 DR Allocations w.DLF'!$P$6*'PG&amp;E 2024 DR Allocations'!L56</f>
        <v>7.7886382401920898E-3</v>
      </c>
      <c r="M56" s="21">
        <f>'PG&amp;E 2024 DR Allocations w.DLF'!$P$6*'PG&amp;E 2024 DR Allocations'!M56</f>
        <v>4.746004478540268E-3</v>
      </c>
      <c r="N56" s="21">
        <f>'PG&amp;E 2024 DR Allocations w.DLF'!$P$6*'PG&amp;E 2024 DR Allocations'!N56</f>
        <v>4.0528941678348931E-3</v>
      </c>
      <c r="O56" s="21">
        <f>'PG&amp;E 2024 DR Allocations w.DLF'!$P$6*'PG&amp;E 2024 DR Allocations'!O56</f>
        <v>4.0528941678348931E-3</v>
      </c>
    </row>
    <row r="57" spans="1:15" x14ac:dyDescent="0.25">
      <c r="A57" s="113"/>
      <c r="B57" s="110"/>
      <c r="C57" s="57" t="s">
        <v>12</v>
      </c>
      <c r="D57" s="21">
        <f>'PG&amp;E 2024 DR Allocations w.DLF'!$P$6*'PG&amp;E 2024 DR Allocations'!D57</f>
        <v>0.20777461419999568</v>
      </c>
      <c r="E57" s="21">
        <f>'PG&amp;E 2024 DR Allocations w.DLF'!$P$6*'PG&amp;E 2024 DR Allocations'!E57</f>
        <v>0.20728392274677712</v>
      </c>
      <c r="F57" s="21">
        <f>'PG&amp;E 2024 DR Allocations w.DLF'!$P$6*'PG&amp;E 2024 DR Allocations'!F57</f>
        <v>0.20678211562335533</v>
      </c>
      <c r="G57" s="21">
        <f>'PG&amp;E 2024 DR Allocations w.DLF'!$P$6*'PG&amp;E 2024 DR Allocations'!G57</f>
        <v>0.31194075298309332</v>
      </c>
      <c r="H57" s="21">
        <f>'PG&amp;E 2024 DR Allocations w.DLF'!$P$6*'PG&amp;E 2024 DR Allocations'!H57</f>
        <v>0.35671987077593792</v>
      </c>
      <c r="I57" s="21">
        <f>'PG&amp;E 2024 DR Allocations w.DLF'!$P$6*'PG&amp;E 2024 DR Allocations'!I57</f>
        <v>0.46292349556088497</v>
      </c>
      <c r="J57" s="21">
        <f>'PG&amp;E 2024 DR Allocations w.DLF'!$P$6*'PG&amp;E 2024 DR Allocations'!J57</f>
        <v>0.40652954858541523</v>
      </c>
      <c r="K57" s="12">
        <f>'PG&amp;E 2024 DR Allocations w.DLF'!$P$6*'PG&amp;E 2024 DR Allocations'!K57</f>
        <v>0.3939472637772557</v>
      </c>
      <c r="L57" s="21">
        <f>'PG&amp;E 2024 DR Allocations w.DLF'!$P$6*'PG&amp;E 2024 DR Allocations'!L57</f>
        <v>0.45955057621002154</v>
      </c>
      <c r="M57" s="21">
        <f>'PG&amp;E 2024 DR Allocations w.DLF'!$P$6*'PG&amp;E 2024 DR Allocations'!M57</f>
        <v>0.30446095311641697</v>
      </c>
      <c r="N57" s="21">
        <f>'PG&amp;E 2024 DR Allocations w.DLF'!$P$6*'PG&amp;E 2024 DR Allocations'!N57</f>
        <v>0.20298599982261661</v>
      </c>
      <c r="O57" s="21">
        <f>'PG&amp;E 2024 DR Allocations w.DLF'!$P$6*'PG&amp;E 2024 DR Allocations'!O57</f>
        <v>0.20248417635262009</v>
      </c>
    </row>
    <row r="58" spans="1:15" x14ac:dyDescent="0.25">
      <c r="A58" s="113"/>
      <c r="B58" s="110"/>
      <c r="C58" s="57" t="s">
        <v>13</v>
      </c>
      <c r="D58" s="21">
        <f>'PG&amp;E 2024 DR Allocations w.DLF'!$P$6*'PG&amp;E 2024 DR Allocations'!D58</f>
        <v>0.11116646911948877</v>
      </c>
      <c r="E58" s="21">
        <f>'PG&amp;E 2024 DR Allocations w.DLF'!$P$6*'PG&amp;E 2024 DR Allocations'!E58</f>
        <v>0.11090040411055119</v>
      </c>
      <c r="F58" s="21">
        <f>'PG&amp;E 2024 DR Allocations w.DLF'!$P$6*'PG&amp;E 2024 DR Allocations'!F58</f>
        <v>0.11063433910161249</v>
      </c>
      <c r="G58" s="21">
        <f>'PG&amp;E 2024 DR Allocations w.DLF'!$P$6*'PG&amp;E 2024 DR Allocations'!G58</f>
        <v>0.11119786271452885</v>
      </c>
      <c r="H58" s="21">
        <f>'PG&amp;E 2024 DR Allocations w.DLF'!$P$6*'PG&amp;E 2024 DR Allocations'!H58</f>
        <v>0.14865056054294093</v>
      </c>
      <c r="I58" s="21">
        <f>'PG&amp;E 2024 DR Allocations w.DLF'!$P$6*'PG&amp;E 2024 DR Allocations'!I58</f>
        <v>0.17924078686535388</v>
      </c>
      <c r="J58" s="21">
        <f>'PG&amp;E 2024 DR Allocations w.DLF'!$P$6*'PG&amp;E 2024 DR Allocations'!J58</f>
        <v>0.18136528567969762</v>
      </c>
      <c r="K58" s="12">
        <f>'PG&amp;E 2024 DR Allocations w.DLF'!$P$6*'PG&amp;E 2024 DR Allocations'!K58</f>
        <v>0.17574374797940287</v>
      </c>
      <c r="L58" s="21">
        <f>'PG&amp;E 2024 DR Allocations w.DLF'!$P$6*'PG&amp;E 2024 DR Allocations'!L58</f>
        <v>0.19396239683032085</v>
      </c>
      <c r="M58" s="21">
        <f>'PG&amp;E 2024 DR Allocations w.DLF'!$P$6*'PG&amp;E 2024 DR Allocations'!M58</f>
        <v>0.11885535801202066</v>
      </c>
      <c r="N58" s="21">
        <f>'PG&amp;E 2024 DR Allocations w.DLF'!$P$6*'PG&amp;E 2024 DR Allocations'!N58</f>
        <v>0.10860724134743213</v>
      </c>
      <c r="O58" s="21">
        <f>'PG&amp;E 2024 DR Allocations w.DLF'!$P$6*'PG&amp;E 2024 DR Allocations'!O58</f>
        <v>0.10834117633849377</v>
      </c>
    </row>
    <row r="59" spans="1:15" x14ac:dyDescent="0.25">
      <c r="A59" s="113"/>
      <c r="B59" s="110"/>
      <c r="C59" s="57" t="s">
        <v>14</v>
      </c>
      <c r="D59" s="21">
        <f>'PG&amp;E 2024 DR Allocations w.DLF'!$P$6*'PG&amp;E 2024 DR Allocations'!D59</f>
        <v>0.28251253920793507</v>
      </c>
      <c r="E59" s="21">
        <f>'PG&amp;E 2024 DR Allocations w.DLF'!$P$6*'PG&amp;E 2024 DR Allocations'!E59</f>
        <v>0.28184396433830272</v>
      </c>
      <c r="F59" s="21">
        <f>'PG&amp;E 2024 DR Allocations w.DLF'!$P$6*'PG&amp;E 2024 DR Allocations'!F59</f>
        <v>0.28117538946866932</v>
      </c>
      <c r="G59" s="21">
        <f>'PG&amp;E 2024 DR Allocations w.DLF'!$P$6*'PG&amp;E 2024 DR Allocations'!G59</f>
        <v>0.32162825572490661</v>
      </c>
      <c r="H59" s="21">
        <f>'PG&amp;E 2024 DR Allocations w.DLF'!$P$6*'PG&amp;E 2024 DR Allocations'!H59</f>
        <v>0.44836517152190203</v>
      </c>
      <c r="I59" s="21">
        <f>'PG&amp;E 2024 DR Allocations w.DLF'!$P$6*'PG&amp;E 2024 DR Allocations'!I59</f>
        <v>0.56090469563007306</v>
      </c>
      <c r="J59" s="21">
        <f>'PG&amp;E 2024 DR Allocations w.DLF'!$P$6*'PG&amp;E 2024 DR Allocations'!J59</f>
        <v>0.54025642281770747</v>
      </c>
      <c r="K59" s="12">
        <f>'PG&amp;E 2024 DR Allocations w.DLF'!$P$6*'PG&amp;E 2024 DR Allocations'!K59</f>
        <v>0.49746259641647306</v>
      </c>
      <c r="L59" s="21">
        <f>'PG&amp;E 2024 DR Allocations w.DLF'!$P$6*'PG&amp;E 2024 DR Allocations'!L59</f>
        <v>0.57962446504831322</v>
      </c>
      <c r="M59" s="21">
        <f>'PG&amp;E 2024 DR Allocations w.DLF'!$P$6*'PG&amp;E 2024 DR Allocations'!M59</f>
        <v>0.3351240851581096</v>
      </c>
      <c r="N59" s="21">
        <f>'PG&amp;E 2024 DR Allocations w.DLF'!$P$6*'PG&amp;E 2024 DR Allocations'!N59</f>
        <v>0.2758019764125344</v>
      </c>
      <c r="O59" s="21">
        <f>'PG&amp;E 2024 DR Allocations w.DLF'!$P$6*'PG&amp;E 2024 DR Allocations'!O59</f>
        <v>0.27513340154290211</v>
      </c>
    </row>
    <row r="60" spans="1:15" x14ac:dyDescent="0.25">
      <c r="A60" s="113"/>
      <c r="B60" s="110"/>
      <c r="C60" s="57" t="s">
        <v>15</v>
      </c>
      <c r="D60" s="21">
        <f>'PG&amp;E 2024 DR Allocations w.DLF'!$P$6*'PG&amp;E 2024 DR Allocations'!D60</f>
        <v>0.24082089689373939</v>
      </c>
      <c r="E60" s="21">
        <f>'PG&amp;E 2024 DR Allocations w.DLF'!$P$6*'PG&amp;E 2024 DR Allocations'!E60</f>
        <v>0.2402154851853848</v>
      </c>
      <c r="F60" s="21">
        <f>'PG&amp;E 2024 DR Allocations w.DLF'!$P$6*'PG&amp;E 2024 DR Allocations'!F60</f>
        <v>0.23965867184102543</v>
      </c>
      <c r="G60" s="21">
        <f>'PG&amp;E 2024 DR Allocations w.DLF'!$P$6*'PG&amp;E 2024 DR Allocations'!G60</f>
        <v>0.28524712485075038</v>
      </c>
      <c r="H60" s="21">
        <f>'PG&amp;E 2024 DR Allocations w.DLF'!$P$6*'PG&amp;E 2024 DR Allocations'!H60</f>
        <v>0.38121952715516089</v>
      </c>
      <c r="I60" s="21">
        <f>'PG&amp;E 2024 DR Allocations w.DLF'!$P$6*'PG&amp;E 2024 DR Allocations'!I60</f>
        <v>0.48100970447063462</v>
      </c>
      <c r="J60" s="21">
        <f>'PG&amp;E 2024 DR Allocations w.DLF'!$P$6*'PG&amp;E 2024 DR Allocations'!J60</f>
        <v>0.47093511486053441</v>
      </c>
      <c r="K60" s="12">
        <f>'PG&amp;E 2024 DR Allocations w.DLF'!$P$6*'PG&amp;E 2024 DR Allocations'!K60</f>
        <v>0.43668028092384281</v>
      </c>
      <c r="L60" s="21">
        <f>'PG&amp;E 2024 DR Allocations w.DLF'!$P$6*'PG&amp;E 2024 DR Allocations'!L60</f>
        <v>0.50017609497904814</v>
      </c>
      <c r="M60" s="21">
        <f>'PG&amp;E 2024 DR Allocations w.DLF'!$P$6*'PG&amp;E 2024 DR Allocations'!M60</f>
        <v>0.30016353693604519</v>
      </c>
      <c r="N60" s="21">
        <f>'PG&amp;E 2024 DR Allocations w.DLF'!$P$6*'PG&amp;E 2024 DR Allocations'!N60</f>
        <v>0.23502159020304728</v>
      </c>
      <c r="O60" s="21">
        <f>'PG&amp;E 2024 DR Allocations w.DLF'!$P$6*'PG&amp;E 2024 DR Allocations'!O60</f>
        <v>0.23441616214811797</v>
      </c>
    </row>
    <row r="61" spans="1:15" x14ac:dyDescent="0.25">
      <c r="A61" s="113"/>
      <c r="B61" s="110"/>
      <c r="C61" s="57" t="s">
        <v>16</v>
      </c>
      <c r="D61" s="21">
        <f>'PG&amp;E 2024 DR Allocations w.DLF'!$P$6*'PG&amp;E 2024 DR Allocations'!D61</f>
        <v>0.50047167372703572</v>
      </c>
      <c r="E61" s="21">
        <f>'PG&amp;E 2024 DR Allocations w.DLF'!$P$6*'PG&amp;E 2024 DR Allocations'!E61</f>
        <v>0.49927046209573739</v>
      </c>
      <c r="F61" s="21">
        <f>'PG&amp;E 2024 DR Allocations w.DLF'!$P$6*'PG&amp;E 2024 DR Allocations'!F61</f>
        <v>0.49803479188680677</v>
      </c>
      <c r="G61" s="21">
        <f>'PG&amp;E 2024 DR Allocations w.DLF'!$P$6*'PG&amp;E 2024 DR Allocations'!G61</f>
        <v>0.59584752416610731</v>
      </c>
      <c r="H61" s="21">
        <f>'PG&amp;E 2024 DR Allocations w.DLF'!$P$6*'PG&amp;E 2024 DR Allocations'!H61</f>
        <v>0.798199669241905</v>
      </c>
      <c r="I61" s="21">
        <f>'PG&amp;E 2024 DR Allocations w.DLF'!$P$6*'PG&amp;E 2024 DR Allocations'!I61</f>
        <v>1.0025562312006948</v>
      </c>
      <c r="J61" s="21">
        <f>'PG&amp;E 2024 DR Allocations w.DLF'!$P$6*'PG&amp;E 2024 DR Allocations'!J61</f>
        <v>0.95350186318159047</v>
      </c>
      <c r="K61" s="12">
        <f>'PG&amp;E 2024 DR Allocations w.DLF'!$P$6*'PG&amp;E 2024 DR Allocations'!K61</f>
        <v>0.9049576390385623</v>
      </c>
      <c r="L61" s="21">
        <f>'PG&amp;E 2024 DR Allocations w.DLF'!$P$6*'PG&amp;E 2024 DR Allocations'!L61</f>
        <v>1.0067154534459117</v>
      </c>
      <c r="M61" s="21">
        <f>'PG&amp;E 2024 DR Allocations w.DLF'!$P$6*'PG&amp;E 2024 DR Allocations'!M61</f>
        <v>0.62107453769445398</v>
      </c>
      <c r="N61" s="21">
        <f>'PG&amp;E 2024 DR Allocations w.DLF'!$P$6*'PG&amp;E 2024 DR Allocations'!N61</f>
        <v>0.48850035846233408</v>
      </c>
      <c r="O61" s="21">
        <f>'PG&amp;E 2024 DR Allocations w.DLF'!$P$6*'PG&amp;E 2024 DR Allocations'!O61</f>
        <v>0.48730937978625266</v>
      </c>
    </row>
    <row r="62" spans="1:15" x14ac:dyDescent="0.25">
      <c r="A62" s="114"/>
      <c r="B62" s="111"/>
      <c r="C62" s="57" t="s">
        <v>17</v>
      </c>
      <c r="D62" s="22">
        <f>'PG&amp;E 2024 DR Allocations w.DLF'!$P$6*'PG&amp;E 2024 DR Allocations'!D62</f>
        <v>2.2182269301414514</v>
      </c>
      <c r="E62" s="22">
        <f>'PG&amp;E 2024 DR Allocations w.DLF'!$P$6*'PG&amp;E 2024 DR Allocations'!E62</f>
        <v>2.2128971624374434</v>
      </c>
      <c r="F62" s="22">
        <f>'PG&amp;E 2024 DR Allocations w.DLF'!$P$6*'PG&amp;E 2024 DR Allocations'!F62</f>
        <v>2.2076351349353769</v>
      </c>
      <c r="G62" s="22">
        <f>'PG&amp;E 2024 DR Allocations w.DLF'!$P$6*'PG&amp;E 2024 DR Allocations'!G62</f>
        <v>2.7298328437805139</v>
      </c>
      <c r="H62" s="22">
        <f>'PG&amp;E 2024 DR Allocations w.DLF'!$P$6*'PG&amp;E 2024 DR Allocations'!H62</f>
        <v>3.483644764900204</v>
      </c>
      <c r="I62" s="22">
        <f>'PG&amp;E 2024 DR Allocations w.DLF'!$P$6*'PG&amp;E 2024 DR Allocations'!I62</f>
        <v>4.3858252518177023</v>
      </c>
      <c r="J62" s="22">
        <f>'PG&amp;E 2024 DR Allocations w.DLF'!$P$6*'PG&amp;E 2024 DR Allocations'!J62</f>
        <v>4.170032953739164</v>
      </c>
      <c r="K62" s="14">
        <f>'PG&amp;E 2024 DR Allocations w.DLF'!$P$6*'PG&amp;E 2024 DR Allocations'!K62</f>
        <v>3.9540052649974808</v>
      </c>
      <c r="L62" s="22">
        <f>'PG&amp;E 2024 DR Allocations w.DLF'!$P$6*'PG&amp;E 2024 DR Allocations'!L62</f>
        <v>4.5101965241432183</v>
      </c>
      <c r="M62" s="22">
        <f>'PG&amp;E 2024 DR Allocations w.DLF'!$P$6*'PG&amp;E 2024 DR Allocations'!M62</f>
        <v>2.8349366056919103</v>
      </c>
      <c r="N62" s="22">
        <f>'PG&amp;E 2024 DR Allocations w.DLF'!$P$6*'PG&amp;E 2024 DR Allocations'!N62</f>
        <v>2.1658140604495979</v>
      </c>
      <c r="O62" s="22">
        <f>'PG&amp;E 2024 DR Allocations w.DLF'!$P$6*'PG&amp;E 2024 DR Allocations'!O62</f>
        <v>2.1605176397562071</v>
      </c>
    </row>
    <row r="63" spans="1:15" x14ac:dyDescent="0.25">
      <c r="A63" s="83" t="s">
        <v>36</v>
      </c>
      <c r="B63" s="100" t="s">
        <v>24</v>
      </c>
      <c r="C63" s="67" t="s">
        <v>9</v>
      </c>
      <c r="D63" s="25">
        <f>'PG&amp;E 2024 DR Allocations w.DLF'!$P$6*'PG&amp;E 2024 DR Allocations'!D63</f>
        <v>0.59237368106842048</v>
      </c>
      <c r="E63" s="25">
        <f>'PG&amp;E 2024 DR Allocations w.DLF'!$P$6*'PG&amp;E 2024 DR Allocations'!E63</f>
        <v>0.58534543895721469</v>
      </c>
      <c r="F63" s="25">
        <f>'PG&amp;E 2024 DR Allocations w.DLF'!$P$6*'PG&amp;E 2024 DR Allocations'!F63</f>
        <v>0.71962312734127087</v>
      </c>
      <c r="G63" s="25">
        <f>'PG&amp;E 2024 DR Allocations w.DLF'!$P$6*'PG&amp;E 2024 DR Allocations'!G63</f>
        <v>0.79445244604349097</v>
      </c>
      <c r="H63" s="25">
        <f>'PG&amp;E 2024 DR Allocations w.DLF'!$P$6*'PG&amp;E 2024 DR Allocations'!H63</f>
        <v>0.74731566190719656</v>
      </c>
      <c r="I63" s="25">
        <f>'PG&amp;E 2024 DR Allocations w.DLF'!$P$6*'PG&amp;E 2024 DR Allocations'!I63</f>
        <v>0.75610698008537258</v>
      </c>
      <c r="J63" s="25">
        <f>'PG&amp;E 2024 DR Allocations w.DLF'!$P$6*'PG&amp;E 2024 DR Allocations'!J63</f>
        <v>0.74036634105443933</v>
      </c>
      <c r="K63" s="24">
        <f>'PG&amp;E 2024 DR Allocations w.DLF'!$P$6*'PG&amp;E 2024 DR Allocations'!K63</f>
        <v>0.72836056721210429</v>
      </c>
      <c r="L63" s="25">
        <f>'PG&amp;E 2024 DR Allocations w.DLF'!$P$6*'PG&amp;E 2024 DR Allocations'!L63</f>
        <v>0.73383189624547984</v>
      </c>
      <c r="M63" s="25">
        <f>'PG&amp;E 2024 DR Allocations w.DLF'!$P$6*'PG&amp;E 2024 DR Allocations'!M63</f>
        <v>0.69865367704629899</v>
      </c>
      <c r="N63" s="25">
        <f>'PG&amp;E 2024 DR Allocations w.DLF'!$P$6*'PG&amp;E 2024 DR Allocations'!N63</f>
        <v>0.52400338408350922</v>
      </c>
      <c r="O63" s="25">
        <f>'PG&amp;E 2024 DR Allocations w.DLF'!$P$6*'PG&amp;E 2024 DR Allocations'!O63</f>
        <v>0.52635392332076991</v>
      </c>
    </row>
    <row r="64" spans="1:15" x14ac:dyDescent="0.25">
      <c r="A64" s="84"/>
      <c r="B64" s="101"/>
      <c r="C64" s="72" t="s">
        <v>10</v>
      </c>
      <c r="D64" s="11">
        <f>'PG&amp;E 2024 DR Allocations w.DLF'!$P$6*'PG&amp;E 2024 DR Allocations'!D64</f>
        <v>-3.9114404704421811E-2</v>
      </c>
      <c r="E64" s="11">
        <f>'PG&amp;E 2024 DR Allocations w.DLF'!$P$6*'PG&amp;E 2024 DR Allocations'!E64</f>
        <v>-3.3797182995826021E-2</v>
      </c>
      <c r="F64" s="11">
        <f>'PG&amp;E 2024 DR Allocations w.DLF'!$P$6*'PG&amp;E 2024 DR Allocations'!F64</f>
        <v>3.6556860629469126E-2</v>
      </c>
      <c r="G64" s="11">
        <f>'PG&amp;E 2024 DR Allocations w.DLF'!$P$6*'PG&amp;E 2024 DR Allocations'!G64</f>
        <v>3.2109297735691067</v>
      </c>
      <c r="H64" s="11">
        <f>'PG&amp;E 2024 DR Allocations w.DLF'!$P$6*'PG&amp;E 2024 DR Allocations'!H64</f>
        <v>4.4944991054534871</v>
      </c>
      <c r="I64" s="11">
        <f>'PG&amp;E 2024 DR Allocations w.DLF'!$P$6*'PG&amp;E 2024 DR Allocations'!I64</f>
        <v>5.7875068182945197</v>
      </c>
      <c r="J64" s="11">
        <f>'PG&amp;E 2024 DR Allocations w.DLF'!$P$6*'PG&amp;E 2024 DR Allocations'!J64</f>
        <v>5.845481446266179</v>
      </c>
      <c r="K64" s="12">
        <f>'PG&amp;E 2024 DR Allocations w.DLF'!$P$6*'PG&amp;E 2024 DR Allocations'!K64</f>
        <v>5.6123657031059215</v>
      </c>
      <c r="L64" s="11">
        <f>'PG&amp;E 2024 DR Allocations w.DLF'!$P$6*'PG&amp;E 2024 DR Allocations'!L64</f>
        <v>5.1648958988189646</v>
      </c>
      <c r="M64" s="11">
        <f>'PG&amp;E 2024 DR Allocations w.DLF'!$P$6*'PG&amp;E 2024 DR Allocations'!M64</f>
        <v>3.2906170978546196</v>
      </c>
      <c r="N64" s="11">
        <f>'PG&amp;E 2024 DR Allocations w.DLF'!$P$6*'PG&amp;E 2024 DR Allocations'!N64</f>
        <v>-1.4684552282094967E-2</v>
      </c>
      <c r="O64" s="11">
        <f>'PG&amp;E 2024 DR Allocations w.DLF'!$P$6*'PG&amp;E 2024 DR Allocations'!O64</f>
        <v>-3.9927560932934272E-2</v>
      </c>
    </row>
    <row r="65" spans="1:15" x14ac:dyDescent="0.25">
      <c r="A65" s="84"/>
      <c r="B65" s="101"/>
      <c r="C65" s="67" t="s">
        <v>11</v>
      </c>
      <c r="D65" s="11">
        <f>'PG&amp;E 2024 DR Allocations w.DLF'!$P$6*'PG&amp;E 2024 DR Allocations'!D65</f>
        <v>-9.6727632405236392E-4</v>
      </c>
      <c r="E65" s="11">
        <f>'PG&amp;E 2024 DR Allocations w.DLF'!$P$6*'PG&amp;E 2024 DR Allocations'!E65</f>
        <v>-9.0915665548527657E-4</v>
      </c>
      <c r="F65" s="11">
        <f>'PG&amp;E 2024 DR Allocations w.DLF'!$P$6*'PG&amp;E 2024 DR Allocations'!F65</f>
        <v>-1.0132797333062622E-3</v>
      </c>
      <c r="G65" s="11">
        <f>'PG&amp;E 2024 DR Allocations w.DLF'!$P$6*'PG&amp;E 2024 DR Allocations'!G65</f>
        <v>1.6656329910038033E-3</v>
      </c>
      <c r="H65" s="11">
        <f>'PG&amp;E 2024 DR Allocations w.DLF'!$P$6*'PG&amp;E 2024 DR Allocations'!H65</f>
        <v>7.7101425034925382E-3</v>
      </c>
      <c r="I65" s="11">
        <f>'PG&amp;E 2024 DR Allocations w.DLF'!$P$6*'PG&amp;E 2024 DR Allocations'!I65</f>
        <v>9.5200811326503782E-3</v>
      </c>
      <c r="J65" s="11">
        <f>'PG&amp;E 2024 DR Allocations w.DLF'!$P$6*'PG&amp;E 2024 DR Allocations'!J65</f>
        <v>1.0359052687883372E-2</v>
      </c>
      <c r="K65" s="12">
        <f>'PG&amp;E 2024 DR Allocations w.DLF'!$P$6*'PG&amp;E 2024 DR Allocations'!K65</f>
        <v>1.0065928990952669E-2</v>
      </c>
      <c r="L65" s="11">
        <f>'PG&amp;E 2024 DR Allocations w.DLF'!$P$6*'PG&amp;E 2024 DR Allocations'!L65</f>
        <v>9.0299434196203943E-3</v>
      </c>
      <c r="M65" s="11">
        <f>'PG&amp;E 2024 DR Allocations w.DLF'!$P$6*'PG&amp;E 2024 DR Allocations'!M65</f>
        <v>4.2946975408121894E-3</v>
      </c>
      <c r="N65" s="11">
        <f>'PG&amp;E 2024 DR Allocations w.DLF'!$P$6*'PG&amp;E 2024 DR Allocations'!N65</f>
        <v>-8.5345960024278559E-4</v>
      </c>
      <c r="O65" s="11">
        <f>'PG&amp;E 2024 DR Allocations w.DLF'!$P$6*'PG&amp;E 2024 DR Allocations'!O65</f>
        <v>-8.939384422264995E-4</v>
      </c>
    </row>
    <row r="66" spans="1:15" x14ac:dyDescent="0.25">
      <c r="A66" s="84"/>
      <c r="B66" s="101"/>
      <c r="C66" s="67" t="s">
        <v>12</v>
      </c>
      <c r="D66" s="11">
        <f>'PG&amp;E 2024 DR Allocations w.DLF'!$P$6*'PG&amp;E 2024 DR Allocations'!D66</f>
        <v>0.60248652166128147</v>
      </c>
      <c r="E66" s="11">
        <f>'PG&amp;E 2024 DR Allocations w.DLF'!$P$6*'PG&amp;E 2024 DR Allocations'!E66</f>
        <v>0.58942940157651913</v>
      </c>
      <c r="F66" s="11">
        <f>'PG&amp;E 2024 DR Allocations w.DLF'!$P$6*'PG&amp;E 2024 DR Allocations'!F66</f>
        <v>0.73330390191078232</v>
      </c>
      <c r="G66" s="11">
        <f>'PG&amp;E 2024 DR Allocations w.DLF'!$P$6*'PG&amp;E 2024 DR Allocations'!G66</f>
        <v>1.3615912672281276</v>
      </c>
      <c r="H66" s="11">
        <f>'PG&amp;E 2024 DR Allocations w.DLF'!$P$6*'PG&amp;E 2024 DR Allocations'!H66</f>
        <v>1.5093066239356996</v>
      </c>
      <c r="I66" s="11">
        <f>'PG&amp;E 2024 DR Allocations w.DLF'!$P$6*'PG&amp;E 2024 DR Allocations'!I66</f>
        <v>1.7524175777435347</v>
      </c>
      <c r="J66" s="11">
        <f>'PG&amp;E 2024 DR Allocations w.DLF'!$P$6*'PG&amp;E 2024 DR Allocations'!J66</f>
        <v>1.7015122544765455</v>
      </c>
      <c r="K66" s="12">
        <f>'PG&amp;E 2024 DR Allocations w.DLF'!$P$6*'PG&amp;E 2024 DR Allocations'!K66</f>
        <v>1.6477482423782379</v>
      </c>
      <c r="L66" s="11">
        <f>'PG&amp;E 2024 DR Allocations w.DLF'!$P$6*'PG&amp;E 2024 DR Allocations'!L66</f>
        <v>1.5909886225461929</v>
      </c>
      <c r="M66" s="11">
        <f>'PG&amp;E 2024 DR Allocations w.DLF'!$P$6*'PG&amp;E 2024 DR Allocations'!M66</f>
        <v>1.2705328738689368</v>
      </c>
      <c r="N66" s="11">
        <f>'PG&amp;E 2024 DR Allocations w.DLF'!$P$6*'PG&amp;E 2024 DR Allocations'!N66</f>
        <v>0.53962109687924431</v>
      </c>
      <c r="O66" s="11">
        <f>'PG&amp;E 2024 DR Allocations w.DLF'!$P$6*'PG&amp;E 2024 DR Allocations'!O66</f>
        <v>0.54378741353750193</v>
      </c>
    </row>
    <row r="67" spans="1:15" x14ac:dyDescent="0.25">
      <c r="A67" s="84"/>
      <c r="B67" s="101"/>
      <c r="C67" s="67" t="s">
        <v>13</v>
      </c>
      <c r="D67" s="11">
        <f>'PG&amp;E 2024 DR Allocations w.DLF'!$P$6*'PG&amp;E 2024 DR Allocations'!D67</f>
        <v>0.16985654576122797</v>
      </c>
      <c r="E67" s="11">
        <f>'PG&amp;E 2024 DR Allocations w.DLF'!$P$6*'PG&amp;E 2024 DR Allocations'!E67</f>
        <v>0.16904428450763184</v>
      </c>
      <c r="F67" s="11">
        <f>'PG&amp;E 2024 DR Allocations w.DLF'!$P$6*'PG&amp;E 2024 DR Allocations'!F67</f>
        <v>0.20663862539827821</v>
      </c>
      <c r="G67" s="11">
        <f>'PG&amp;E 2024 DR Allocations w.DLF'!$P$6*'PG&amp;E 2024 DR Allocations'!G67</f>
        <v>0.21865137922763866</v>
      </c>
      <c r="H67" s="11">
        <f>'PG&amp;E 2024 DR Allocations w.DLF'!$P$6*'PG&amp;E 2024 DR Allocations'!H67</f>
        <v>0.29000031620264066</v>
      </c>
      <c r="I67" s="11">
        <f>'PG&amp;E 2024 DR Allocations w.DLF'!$P$6*'PG&amp;E 2024 DR Allocations'!I67</f>
        <v>0.32100257426500367</v>
      </c>
      <c r="J67" s="11">
        <f>'PG&amp;E 2024 DR Allocations w.DLF'!$P$6*'PG&amp;E 2024 DR Allocations'!J67</f>
        <v>0.33641984537243841</v>
      </c>
      <c r="K67" s="12">
        <f>'PG&amp;E 2024 DR Allocations w.DLF'!$P$6*'PG&amp;E 2024 DR Allocations'!K67</f>
        <v>0.31445655608177198</v>
      </c>
      <c r="L67" s="11">
        <f>'PG&amp;E 2024 DR Allocations w.DLF'!$P$6*'PG&amp;E 2024 DR Allocations'!L67</f>
        <v>0.32010779550671609</v>
      </c>
      <c r="M67" s="11">
        <f>'PG&amp;E 2024 DR Allocations w.DLF'!$P$6*'PG&amp;E 2024 DR Allocations'!M67</f>
        <v>0.24369967566430614</v>
      </c>
      <c r="N67" s="11">
        <f>'PG&amp;E 2024 DR Allocations w.DLF'!$P$6*'PG&amp;E 2024 DR Allocations'!N67</f>
        <v>0.15097893382608846</v>
      </c>
      <c r="O67" s="11">
        <f>'PG&amp;E 2024 DR Allocations w.DLF'!$P$6*'PG&amp;E 2024 DR Allocations'!O67</f>
        <v>0.14845340451598152</v>
      </c>
    </row>
    <row r="68" spans="1:15" x14ac:dyDescent="0.25">
      <c r="A68" s="84"/>
      <c r="B68" s="101"/>
      <c r="C68" s="67" t="s">
        <v>14</v>
      </c>
      <c r="D68" s="11">
        <f>'PG&amp;E 2024 DR Allocations w.DLF'!$P$6*'PG&amp;E 2024 DR Allocations'!D68</f>
        <v>0.34372369071841191</v>
      </c>
      <c r="E68" s="11">
        <f>'PG&amp;E 2024 DR Allocations w.DLF'!$P$6*'PG&amp;E 2024 DR Allocations'!E68</f>
        <v>0.33919454550743089</v>
      </c>
      <c r="F68" s="11">
        <f>'PG&amp;E 2024 DR Allocations w.DLF'!$P$6*'PG&amp;E 2024 DR Allocations'!F68</f>
        <v>0.43361804455518765</v>
      </c>
      <c r="G68" s="11">
        <f>'PG&amp;E 2024 DR Allocations w.DLF'!$P$6*'PG&amp;E 2024 DR Allocations'!G68</f>
        <v>0.62798776531219436</v>
      </c>
      <c r="H68" s="11">
        <f>'PG&amp;E 2024 DR Allocations w.DLF'!$P$6*'PG&amp;E 2024 DR Allocations'!H68</f>
        <v>0.80069664108753225</v>
      </c>
      <c r="I68" s="11">
        <f>'PG&amp;E 2024 DR Allocations w.DLF'!$P$6*'PG&amp;E 2024 DR Allocations'!I68</f>
        <v>0.9583826885819432</v>
      </c>
      <c r="J68" s="11">
        <f>'PG&amp;E 2024 DR Allocations w.DLF'!$P$6*'PG&amp;E 2024 DR Allocations'!J68</f>
        <v>0.95219819122552907</v>
      </c>
      <c r="K68" s="12">
        <f>'PG&amp;E 2024 DR Allocations w.DLF'!$P$6*'PG&amp;E 2024 DR Allocations'!K68</f>
        <v>0.85719040024280513</v>
      </c>
      <c r="L68" s="11">
        <f>'PG&amp;E 2024 DR Allocations w.DLF'!$P$6*'PG&amp;E 2024 DR Allocations'!L68</f>
        <v>0.88973669028282154</v>
      </c>
      <c r="M68" s="11">
        <f>'PG&amp;E 2024 DR Allocations w.DLF'!$P$6*'PG&amp;E 2024 DR Allocations'!M68</f>
        <v>0.6845125829577442</v>
      </c>
      <c r="N68" s="11">
        <f>'PG&amp;E 2024 DR Allocations w.DLF'!$P$6*'PG&amp;E 2024 DR Allocations'!N68</f>
        <v>0.30182971051335328</v>
      </c>
      <c r="O68" s="11">
        <f>'PG&amp;E 2024 DR Allocations w.DLF'!$P$6*'PG&amp;E 2024 DR Allocations'!O68</f>
        <v>0.30383841019868801</v>
      </c>
    </row>
    <row r="69" spans="1:15" x14ac:dyDescent="0.25">
      <c r="A69" s="84"/>
      <c r="B69" s="101"/>
      <c r="C69" s="67" t="s">
        <v>15</v>
      </c>
      <c r="D69" s="11">
        <f>'PG&amp;E 2024 DR Allocations w.DLF'!$P$6*'PG&amp;E 2024 DR Allocations'!D69</f>
        <v>0.73771878457069406</v>
      </c>
      <c r="E69" s="11">
        <f>'PG&amp;E 2024 DR Allocations w.DLF'!$P$6*'PG&amp;E 2024 DR Allocations'!E69</f>
        <v>0.73859005695581437</v>
      </c>
      <c r="F69" s="11">
        <f>'PG&amp;E 2024 DR Allocations w.DLF'!$P$6*'PG&amp;E 2024 DR Allocations'!F69</f>
        <v>0.90803426039218915</v>
      </c>
      <c r="G69" s="11">
        <f>'PG&amp;E 2024 DR Allocations w.DLF'!$P$6*'PG&amp;E 2024 DR Allocations'!G69</f>
        <v>1.160112290740011</v>
      </c>
      <c r="H69" s="11">
        <f>'PG&amp;E 2024 DR Allocations w.DLF'!$P$6*'PG&amp;E 2024 DR Allocations'!H69</f>
        <v>1.239494522571569</v>
      </c>
      <c r="I69" s="11">
        <f>'PG&amp;E 2024 DR Allocations w.DLF'!$P$6*'PG&amp;E 2024 DR Allocations'!I69</f>
        <v>1.3141766567230189</v>
      </c>
      <c r="J69" s="11">
        <f>'PG&amp;E 2024 DR Allocations w.DLF'!$P$6*'PG&amp;E 2024 DR Allocations'!J69</f>
        <v>1.3024539401531194</v>
      </c>
      <c r="K69" s="12">
        <f>'PG&amp;E 2024 DR Allocations w.DLF'!$P$6*'PG&amp;E 2024 DR Allocations'!K69</f>
        <v>1.2503853946924168</v>
      </c>
      <c r="L69" s="11">
        <f>'PG&amp;E 2024 DR Allocations w.DLF'!$P$6*'PG&amp;E 2024 DR Allocations'!L69</f>
        <v>1.2417737580537844</v>
      </c>
      <c r="M69" s="11">
        <f>'PG&amp;E 2024 DR Allocations w.DLF'!$P$6*'PG&amp;E 2024 DR Allocations'!M69</f>
        <v>1.0794143558740619</v>
      </c>
      <c r="N69" s="11">
        <f>'PG&amp;E 2024 DR Allocations w.DLF'!$P$6*'PG&amp;E 2024 DR Allocations'!N69</f>
        <v>0.65549407970905293</v>
      </c>
      <c r="O69" s="11">
        <f>'PG&amp;E 2024 DR Allocations w.DLF'!$P$6*'PG&amp;E 2024 DR Allocations'!O69</f>
        <v>0.66046056115627327</v>
      </c>
    </row>
    <row r="70" spans="1:15" x14ac:dyDescent="0.25">
      <c r="A70" s="84"/>
      <c r="B70" s="101"/>
      <c r="C70" s="67" t="s">
        <v>16</v>
      </c>
      <c r="D70" s="11">
        <f>'PG&amp;E 2024 DR Allocations w.DLF'!$P$6*'PG&amp;E 2024 DR Allocations'!D70</f>
        <v>2.8309744577407838</v>
      </c>
      <c r="E70" s="11">
        <f>'PG&amp;E 2024 DR Allocations w.DLF'!$P$6*'PG&amp;E 2024 DR Allocations'!E70</f>
        <v>2.8082767822742469</v>
      </c>
      <c r="F70" s="11">
        <f>'PG&amp;E 2024 DR Allocations w.DLF'!$P$6*'PG&amp;E 2024 DR Allocations'!F70</f>
        <v>3.3536364092826876</v>
      </c>
      <c r="G70" s="11">
        <f>'PG&amp;E 2024 DR Allocations w.DLF'!$P$6*'PG&amp;E 2024 DR Allocations'!G70</f>
        <v>4.4383092617988567</v>
      </c>
      <c r="H70" s="11">
        <f>'PG&amp;E 2024 DR Allocations w.DLF'!$P$6*'PG&amp;E 2024 DR Allocations'!H70</f>
        <v>4.9669935526847828</v>
      </c>
      <c r="I70" s="11">
        <f>'PG&amp;E 2024 DR Allocations w.DLF'!$P$6*'PG&amp;E 2024 DR Allocations'!I70</f>
        <v>5.5112434434890734</v>
      </c>
      <c r="J70" s="11">
        <f>'PG&amp;E 2024 DR Allocations w.DLF'!$P$6*'PG&amp;E 2024 DR Allocations'!J70</f>
        <v>5.6389596171379077</v>
      </c>
      <c r="K70" s="12">
        <f>'PG&amp;E 2024 DR Allocations w.DLF'!$P$6*'PG&amp;E 2024 DR Allocations'!K70</f>
        <v>5.4307842993736299</v>
      </c>
      <c r="L70" s="11">
        <f>'PG&amp;E 2024 DR Allocations w.DLF'!$P$6*'PG&amp;E 2024 DR Allocations'!L70</f>
        <v>5.3636634364128053</v>
      </c>
      <c r="M70" s="11">
        <f>'PG&amp;E 2024 DR Allocations w.DLF'!$P$6*'PG&amp;E 2024 DR Allocations'!M70</f>
        <v>4.4423449039459237</v>
      </c>
      <c r="N70" s="11">
        <f>'PG&amp;E 2024 DR Allocations w.DLF'!$P$6*'PG&amp;E 2024 DR Allocations'!N70</f>
        <v>2.5067813591957089</v>
      </c>
      <c r="O70" s="11">
        <f>'PG&amp;E 2024 DR Allocations w.DLF'!$P$6*'PG&amp;E 2024 DR Allocations'!O70</f>
        <v>2.4793418695926683</v>
      </c>
    </row>
    <row r="71" spans="1:15" x14ac:dyDescent="0.25">
      <c r="A71" s="85"/>
      <c r="B71" s="102"/>
      <c r="C71" s="67" t="s">
        <v>17</v>
      </c>
      <c r="D71" s="13">
        <f>'PG&amp;E 2024 DR Allocations w.DLF'!$P$6*'PG&amp;E 2024 DR Allocations'!D71</f>
        <v>5.2370520296096812</v>
      </c>
      <c r="E71" s="13">
        <f>'PG&amp;E 2024 DR Allocations w.DLF'!$P$6*'PG&amp;E 2024 DR Allocations'!E71</f>
        <v>5.1951744613647417</v>
      </c>
      <c r="F71" s="13">
        <f>'PG&amp;E 2024 DR Allocations w.DLF'!$P$6*'PG&amp;E 2024 DR Allocations'!F71</f>
        <v>6.3903977541923567</v>
      </c>
      <c r="G71" s="13">
        <f>'PG&amp;E 2024 DR Allocations w.DLF'!$P$6*'PG&amp;E 2024 DR Allocations'!G71</f>
        <v>11.813698722839334</v>
      </c>
      <c r="H71" s="13">
        <f>'PG&amp;E 2024 DR Allocations w.DLF'!$P$6*'PG&amp;E 2024 DR Allocations'!H71</f>
        <v>14.056017625808762</v>
      </c>
      <c r="I71" s="13">
        <f>'PG&amp;E 2024 DR Allocations w.DLF'!$P$6*'PG&amp;E 2024 DR Allocations'!I71</f>
        <v>16.41035632991791</v>
      </c>
      <c r="J71" s="13">
        <f>'PG&amp;E 2024 DR Allocations w.DLF'!$P$6*'PG&amp;E 2024 DR Allocations'!J71</f>
        <v>16.527750361442596</v>
      </c>
      <c r="K71" s="14">
        <f>'PG&amp;E 2024 DR Allocations w.DLF'!$P$6*'PG&amp;E 2024 DR Allocations'!K71</f>
        <v>15.851356860160781</v>
      </c>
      <c r="L71" s="13">
        <f>'PG&amp;E 2024 DR Allocations w.DLF'!$P$6*'PG&amp;E 2024 DR Allocations'!L71</f>
        <v>15.31402797794339</v>
      </c>
      <c r="M71" s="13">
        <f>'PG&amp;E 2024 DR Allocations w.DLF'!$P$6*'PG&amp;E 2024 DR Allocations'!M71</f>
        <v>11.714069886207541</v>
      </c>
      <c r="N71" s="13">
        <f>'PG&amp;E 2024 DR Allocations w.DLF'!$P$6*'PG&amp;E 2024 DR Allocations'!N71</f>
        <v>4.6631701159477243</v>
      </c>
      <c r="O71" s="13">
        <f>'PG&amp;E 2024 DR Allocations w.DLF'!$P$6*'PG&amp;E 2024 DR Allocations'!O71</f>
        <v>4.6214139046669045</v>
      </c>
    </row>
    <row r="72" spans="1:15" x14ac:dyDescent="0.25">
      <c r="A72" s="112" t="s">
        <v>37</v>
      </c>
      <c r="B72" s="109" t="s">
        <v>8</v>
      </c>
      <c r="C72" s="57" t="s">
        <v>9</v>
      </c>
      <c r="D72" s="23">
        <f>'PG&amp;E 2024 DR Allocations w.DLF'!$P$6*'PG&amp;E 2024 DR Allocations'!D72</f>
        <v>28.627723640337532</v>
      </c>
      <c r="E72" s="23">
        <f>'PG&amp;E 2024 DR Allocations w.DLF'!$P$6*'PG&amp;E 2024 DR Allocations'!E72</f>
        <v>27.391051415037403</v>
      </c>
      <c r="F72" s="23">
        <f>'PG&amp;E 2024 DR Allocations w.DLF'!$P$6*'PG&amp;E 2024 DR Allocations'!F72</f>
        <v>25.750050703231217</v>
      </c>
      <c r="G72" s="23">
        <f>'PG&amp;E 2024 DR Allocations w.DLF'!$P$6*'PG&amp;E 2024 DR Allocations'!G72</f>
        <v>20.493450688693635</v>
      </c>
      <c r="H72" s="23">
        <f>'PG&amp;E 2024 DR Allocations w.DLF'!$P$6*'PG&amp;E 2024 DR Allocations'!H72</f>
        <v>26.141073769282603</v>
      </c>
      <c r="I72" s="23">
        <f>'PG&amp;E 2024 DR Allocations w.DLF'!$P$6*'PG&amp;E 2024 DR Allocations'!I72</f>
        <v>46.245355542928003</v>
      </c>
      <c r="J72" s="23">
        <f>'PG&amp;E 2024 DR Allocations w.DLF'!$P$6*'PG&amp;E 2024 DR Allocations'!J72</f>
        <v>46.673107676677425</v>
      </c>
      <c r="K72" s="24">
        <f>'PG&amp;E 2024 DR Allocations w.DLF'!$P$6*'PG&amp;E 2024 DR Allocations'!K72</f>
        <v>47.516358822151986</v>
      </c>
      <c r="L72" s="23">
        <f>'PG&amp;E 2024 DR Allocations w.DLF'!$P$6*'PG&amp;E 2024 DR Allocations'!L72</f>
        <v>47.923863362133559</v>
      </c>
      <c r="M72" s="23">
        <f>'PG&amp;E 2024 DR Allocations w.DLF'!$P$6*'PG&amp;E 2024 DR Allocations'!M72</f>
        <v>27.223907852921631</v>
      </c>
      <c r="N72" s="23">
        <f>'PG&amp;E 2024 DR Allocations w.DLF'!$P$6*'PG&amp;E 2024 DR Allocations'!N72</f>
        <v>26.892334570530775</v>
      </c>
      <c r="O72" s="23">
        <f>'PG&amp;E 2024 DR Allocations w.DLF'!$P$6*'PG&amp;E 2024 DR Allocations'!O72</f>
        <v>31.167423423413137</v>
      </c>
    </row>
    <row r="73" spans="1:15" x14ac:dyDescent="0.25">
      <c r="A73" s="113"/>
      <c r="B73" s="110"/>
      <c r="C73" s="57" t="s">
        <v>10</v>
      </c>
      <c r="D73" s="21">
        <f>'PG&amp;E 2024 DR Allocations w.DLF'!$P$6*'PG&amp;E 2024 DR Allocations'!D73</f>
        <v>4.2123311520218873</v>
      </c>
      <c r="E73" s="21">
        <f>'PG&amp;E 2024 DR Allocations w.DLF'!$P$6*'PG&amp;E 2024 DR Allocations'!E73</f>
        <v>3.9761452014949135</v>
      </c>
      <c r="F73" s="21">
        <f>'PG&amp;E 2024 DR Allocations w.DLF'!$P$6*'PG&amp;E 2024 DR Allocations'!F73</f>
        <v>3.6179221917390878</v>
      </c>
      <c r="G73" s="21">
        <f>'PG&amp;E 2024 DR Allocations w.DLF'!$P$6*'PG&amp;E 2024 DR Allocations'!G73</f>
        <v>3.3882969549652153</v>
      </c>
      <c r="H73" s="21">
        <f>'PG&amp;E 2024 DR Allocations w.DLF'!$P$6*'PG&amp;E 2024 DR Allocations'!H73</f>
        <v>7.4826376032866593</v>
      </c>
      <c r="I73" s="21">
        <f>'PG&amp;E 2024 DR Allocations w.DLF'!$P$6*'PG&amp;E 2024 DR Allocations'!I73</f>
        <v>17.186971803262796</v>
      </c>
      <c r="J73" s="21">
        <f>'PG&amp;E 2024 DR Allocations w.DLF'!$P$6*'PG&amp;E 2024 DR Allocations'!J73</f>
        <v>18.146522998068445</v>
      </c>
      <c r="K73" s="12">
        <f>'PG&amp;E 2024 DR Allocations w.DLF'!$P$6*'PG&amp;E 2024 DR Allocations'!K73</f>
        <v>17.255513281568849</v>
      </c>
      <c r="L73" s="21">
        <f>'PG&amp;E 2024 DR Allocations w.DLF'!$P$6*'PG&amp;E 2024 DR Allocations'!L73</f>
        <v>15.400791202776144</v>
      </c>
      <c r="M73" s="21">
        <f>'PG&amp;E 2024 DR Allocations w.DLF'!$P$6*'PG&amp;E 2024 DR Allocations'!M73</f>
        <v>6.1090486496835918</v>
      </c>
      <c r="N73" s="21">
        <f>'PG&amp;E 2024 DR Allocations w.DLF'!$P$6*'PG&amp;E 2024 DR Allocations'!N73</f>
        <v>3.8929001291915788</v>
      </c>
      <c r="O73" s="21">
        <f>'PG&amp;E 2024 DR Allocations w.DLF'!$P$6*'PG&amp;E 2024 DR Allocations'!O73</f>
        <v>4.5810090053882453</v>
      </c>
    </row>
    <row r="74" spans="1:15" x14ac:dyDescent="0.25">
      <c r="A74" s="113"/>
      <c r="B74" s="110"/>
      <c r="C74" s="57" t="s">
        <v>11</v>
      </c>
      <c r="D74" s="21">
        <f>'PG&amp;E 2024 DR Allocations w.DLF'!$P$6*'PG&amp;E 2024 DR Allocations'!D74</f>
        <v>0.14847021620091971</v>
      </c>
      <c r="E74" s="21">
        <f>'PG&amp;E 2024 DR Allocations w.DLF'!$P$6*'PG&amp;E 2024 DR Allocations'!E74</f>
        <v>0.14746241806127408</v>
      </c>
      <c r="F74" s="21">
        <f>'PG&amp;E 2024 DR Allocations w.DLF'!$P$6*'PG&amp;E 2024 DR Allocations'!F74</f>
        <v>0.1424678164842772</v>
      </c>
      <c r="G74" s="21">
        <f>'PG&amp;E 2024 DR Allocations w.DLF'!$P$6*'PG&amp;E 2024 DR Allocations'!G74</f>
        <v>0.12972452762967485</v>
      </c>
      <c r="H74" s="21">
        <f>'PG&amp;E 2024 DR Allocations w.DLF'!$P$6*'PG&amp;E 2024 DR Allocations'!H74</f>
        <v>0.10792401614834669</v>
      </c>
      <c r="I74" s="21">
        <f>'PG&amp;E 2024 DR Allocations w.DLF'!$P$6*'PG&amp;E 2024 DR Allocations'!I74</f>
        <v>0.29012379710390801</v>
      </c>
      <c r="J74" s="21">
        <f>'PG&amp;E 2024 DR Allocations w.DLF'!$P$6*'PG&amp;E 2024 DR Allocations'!J74</f>
        <v>0.29411697710983531</v>
      </c>
      <c r="K74" s="12">
        <f>'PG&amp;E 2024 DR Allocations w.DLF'!$P$6*'PG&amp;E 2024 DR Allocations'!K74</f>
        <v>0.30669871430777146</v>
      </c>
      <c r="L74" s="21">
        <f>'PG&amp;E 2024 DR Allocations w.DLF'!$P$6*'PG&amp;E 2024 DR Allocations'!L74</f>
        <v>0.30911971436601038</v>
      </c>
      <c r="M74" s="21">
        <f>'PG&amp;E 2024 DR Allocations w.DLF'!$P$6*'PG&amp;E 2024 DR Allocations'!M74</f>
        <v>0.12315852212026973</v>
      </c>
      <c r="N74" s="21">
        <f>'PG&amp;E 2024 DR Allocations w.DLF'!$P$6*'PG&amp;E 2024 DR Allocations'!N74</f>
        <v>0.15961756306403538</v>
      </c>
      <c r="O74" s="21">
        <f>'PG&amp;E 2024 DR Allocations w.DLF'!$P$6*'PG&amp;E 2024 DR Allocations'!O74</f>
        <v>0.17730831514886861</v>
      </c>
    </row>
    <row r="75" spans="1:15" x14ac:dyDescent="0.25">
      <c r="A75" s="113"/>
      <c r="B75" s="110"/>
      <c r="C75" s="57" t="s">
        <v>12</v>
      </c>
      <c r="D75" s="21">
        <f>'PG&amp;E 2024 DR Allocations w.DLF'!$P$6*'PG&amp;E 2024 DR Allocations'!D75</f>
        <v>1.3267675500456293</v>
      </c>
      <c r="E75" s="21">
        <f>'PG&amp;E 2024 DR Allocations w.DLF'!$P$6*'PG&amp;E 2024 DR Allocations'!E75</f>
        <v>1.2909312852136763</v>
      </c>
      <c r="F75" s="21">
        <f>'PG&amp;E 2024 DR Allocations w.DLF'!$P$6*'PG&amp;E 2024 DR Allocations'!F75</f>
        <v>1.1836695160549089</v>
      </c>
      <c r="G75" s="21">
        <f>'PG&amp;E 2024 DR Allocations w.DLF'!$P$6*'PG&amp;E 2024 DR Allocations'!G75</f>
        <v>1.297083740220405</v>
      </c>
      <c r="H75" s="21">
        <f>'PG&amp;E 2024 DR Allocations w.DLF'!$P$6*'PG&amp;E 2024 DR Allocations'!H75</f>
        <v>2.7305908303223534</v>
      </c>
      <c r="I75" s="21">
        <f>'PG&amp;E 2024 DR Allocations w.DLF'!$P$6*'PG&amp;E 2024 DR Allocations'!I75</f>
        <v>6.4305846024360536</v>
      </c>
      <c r="J75" s="21">
        <f>'PG&amp;E 2024 DR Allocations w.DLF'!$P$6*'PG&amp;E 2024 DR Allocations'!J75</f>
        <v>6.63917501590121</v>
      </c>
      <c r="K75" s="12">
        <f>'PG&amp;E 2024 DR Allocations w.DLF'!$P$6*'PG&amp;E 2024 DR Allocations'!K75</f>
        <v>6.5657207546429683</v>
      </c>
      <c r="L75" s="21">
        <f>'PG&amp;E 2024 DR Allocations w.DLF'!$P$6*'PG&amp;E 2024 DR Allocations'!L75</f>
        <v>5.8029252878101518</v>
      </c>
      <c r="M75" s="21">
        <f>'PG&amp;E 2024 DR Allocations w.DLF'!$P$6*'PG&amp;E 2024 DR Allocations'!M75</f>
        <v>2.392218103705904</v>
      </c>
      <c r="N75" s="21">
        <f>'PG&amp;E 2024 DR Allocations w.DLF'!$P$6*'PG&amp;E 2024 DR Allocations'!N75</f>
        <v>1.3185782496184142</v>
      </c>
      <c r="O75" s="21">
        <f>'PG&amp;E 2024 DR Allocations w.DLF'!$P$6*'PG&amp;E 2024 DR Allocations'!O75</f>
        <v>1.477826481960709</v>
      </c>
    </row>
    <row r="76" spans="1:15" x14ac:dyDescent="0.25">
      <c r="A76" s="113"/>
      <c r="B76" s="110"/>
      <c r="C76" s="57" t="s">
        <v>13</v>
      </c>
      <c r="D76" s="21">
        <f>'PG&amp;E 2024 DR Allocations w.DLF'!$P$6*'PG&amp;E 2024 DR Allocations'!D76</f>
        <v>5.9764569694008651</v>
      </c>
      <c r="E76" s="21">
        <f>'PG&amp;E 2024 DR Allocations w.DLF'!$P$6*'PG&amp;E 2024 DR Allocations'!E76</f>
        <v>5.6402128435671335</v>
      </c>
      <c r="F76" s="21">
        <f>'PG&amp;E 2024 DR Allocations w.DLF'!$P$6*'PG&amp;E 2024 DR Allocations'!F76</f>
        <v>5.2729023892749076</v>
      </c>
      <c r="G76" s="21">
        <f>'PG&amp;E 2024 DR Allocations w.DLF'!$P$6*'PG&amp;E 2024 DR Allocations'!G76</f>
        <v>4.1251342321522531</v>
      </c>
      <c r="H76" s="21">
        <f>'PG&amp;E 2024 DR Allocations w.DLF'!$P$6*'PG&amp;E 2024 DR Allocations'!H76</f>
        <v>4.8936128693986714</v>
      </c>
      <c r="I76" s="21">
        <f>'PG&amp;E 2024 DR Allocations w.DLF'!$P$6*'PG&amp;E 2024 DR Allocations'!I76</f>
        <v>8.8386415114570376</v>
      </c>
      <c r="J76" s="21">
        <f>'PG&amp;E 2024 DR Allocations w.DLF'!$P$6*'PG&amp;E 2024 DR Allocations'!J76</f>
        <v>8.9200930264415206</v>
      </c>
      <c r="K76" s="12">
        <f>'PG&amp;E 2024 DR Allocations w.DLF'!$P$6*'PG&amp;E 2024 DR Allocations'!K76</f>
        <v>8.5893119184300257</v>
      </c>
      <c r="L76" s="21">
        <f>'PG&amp;E 2024 DR Allocations w.DLF'!$P$6*'PG&amp;E 2024 DR Allocations'!L76</f>
        <v>8.5792849096097097</v>
      </c>
      <c r="M76" s="21">
        <f>'PG&amp;E 2024 DR Allocations w.DLF'!$P$6*'PG&amp;E 2024 DR Allocations'!M76</f>
        <v>4.7724096999838954</v>
      </c>
      <c r="N76" s="21">
        <f>'PG&amp;E 2024 DR Allocations w.DLF'!$P$6*'PG&amp;E 2024 DR Allocations'!N76</f>
        <v>5.5024440654283397</v>
      </c>
      <c r="O76" s="21">
        <f>'PG&amp;E 2024 DR Allocations w.DLF'!$P$6*'PG&amp;E 2024 DR Allocations'!O76</f>
        <v>6.3051731863794807</v>
      </c>
    </row>
    <row r="77" spans="1:15" x14ac:dyDescent="0.25">
      <c r="A77" s="113"/>
      <c r="B77" s="110"/>
      <c r="C77" s="57" t="s">
        <v>14</v>
      </c>
      <c r="D77" s="21">
        <f>'PG&amp;E 2024 DR Allocations w.DLF'!$P$6*'PG&amp;E 2024 DR Allocations'!D77</f>
        <v>5.6684613394122563</v>
      </c>
      <c r="E77" s="21">
        <f>'PG&amp;E 2024 DR Allocations w.DLF'!$P$6*'PG&amp;E 2024 DR Allocations'!E77</f>
        <v>5.5915829797238121</v>
      </c>
      <c r="F77" s="21">
        <f>'PG&amp;E 2024 DR Allocations w.DLF'!$P$6*'PG&amp;E 2024 DR Allocations'!F77</f>
        <v>5.1805979435890919</v>
      </c>
      <c r="G77" s="21">
        <f>'PG&amp;E 2024 DR Allocations w.DLF'!$P$6*'PG&amp;E 2024 DR Allocations'!G77</f>
        <v>3.9606974930670078</v>
      </c>
      <c r="H77" s="21">
        <f>'PG&amp;E 2024 DR Allocations w.DLF'!$P$6*'PG&amp;E 2024 DR Allocations'!H77</f>
        <v>7.4628962833434374</v>
      </c>
      <c r="I77" s="21">
        <f>'PG&amp;E 2024 DR Allocations w.DLF'!$P$6*'PG&amp;E 2024 DR Allocations'!I77</f>
        <v>18.012175129756304</v>
      </c>
      <c r="J77" s="21">
        <f>'PG&amp;E 2024 DR Allocations w.DLF'!$P$6*'PG&amp;E 2024 DR Allocations'!J77</f>
        <v>18.201123435743106</v>
      </c>
      <c r="K77" s="12">
        <f>'PG&amp;E 2024 DR Allocations w.DLF'!$P$6*'PG&amp;E 2024 DR Allocations'!K77</f>
        <v>17.951528789151503</v>
      </c>
      <c r="L77" s="21">
        <f>'PG&amp;E 2024 DR Allocations w.DLF'!$P$6*'PG&amp;E 2024 DR Allocations'!L77</f>
        <v>16.194366900332284</v>
      </c>
      <c r="M77" s="21">
        <f>'PG&amp;E 2024 DR Allocations w.DLF'!$P$6*'PG&amp;E 2024 DR Allocations'!M77</f>
        <v>6.1872623058184972</v>
      </c>
      <c r="N77" s="21">
        <f>'PG&amp;E 2024 DR Allocations w.DLF'!$P$6*'PG&amp;E 2024 DR Allocations'!N77</f>
        <v>5.307185157462956</v>
      </c>
      <c r="O77" s="21">
        <f>'PG&amp;E 2024 DR Allocations w.DLF'!$P$6*'PG&amp;E 2024 DR Allocations'!O77</f>
        <v>6.1060394109506131</v>
      </c>
    </row>
    <row r="78" spans="1:15" x14ac:dyDescent="0.25">
      <c r="A78" s="113"/>
      <c r="B78" s="110"/>
      <c r="C78" s="57" t="s">
        <v>15</v>
      </c>
      <c r="D78" s="21">
        <f>'PG&amp;E 2024 DR Allocations w.DLF'!$P$6*'PG&amp;E 2024 DR Allocations'!D78</f>
        <v>1.6300669003007888</v>
      </c>
      <c r="E78" s="21">
        <f>'PG&amp;E 2024 DR Allocations w.DLF'!$P$6*'PG&amp;E 2024 DR Allocations'!E78</f>
        <v>1.5737805720157938</v>
      </c>
      <c r="F78" s="21">
        <f>'PG&amp;E 2024 DR Allocations w.DLF'!$P$6*'PG&amp;E 2024 DR Allocations'!F78</f>
        <v>1.4734192423457271</v>
      </c>
      <c r="G78" s="21">
        <f>'PG&amp;E 2024 DR Allocations w.DLF'!$P$6*'PG&amp;E 2024 DR Allocations'!G78</f>
        <v>1.3025444756522726</v>
      </c>
      <c r="H78" s="21">
        <f>'PG&amp;E 2024 DR Allocations w.DLF'!$P$6*'PG&amp;E 2024 DR Allocations'!H78</f>
        <v>2.6009242427404966</v>
      </c>
      <c r="I78" s="21">
        <f>'PG&amp;E 2024 DR Allocations w.DLF'!$P$6*'PG&amp;E 2024 DR Allocations'!I78</f>
        <v>5.7749114010576141</v>
      </c>
      <c r="J78" s="21">
        <f>'PG&amp;E 2024 DR Allocations w.DLF'!$P$6*'PG&amp;E 2024 DR Allocations'!J78</f>
        <v>5.9559620601441736</v>
      </c>
      <c r="K78" s="12">
        <f>'PG&amp;E 2024 DR Allocations w.DLF'!$P$6*'PG&amp;E 2024 DR Allocations'!K78</f>
        <v>5.6633034641053497</v>
      </c>
      <c r="L78" s="21">
        <f>'PG&amp;E 2024 DR Allocations w.DLF'!$P$6*'PG&amp;E 2024 DR Allocations'!L78</f>
        <v>5.1167412932198504</v>
      </c>
      <c r="M78" s="21">
        <f>'PG&amp;E 2024 DR Allocations w.DLF'!$P$6*'PG&amp;E 2024 DR Allocations'!M78</f>
        <v>2.1733393896110322</v>
      </c>
      <c r="N78" s="21">
        <f>'PG&amp;E 2024 DR Allocations w.DLF'!$P$6*'PG&amp;E 2024 DR Allocations'!N78</f>
        <v>1.5565131834223862</v>
      </c>
      <c r="O78" s="21">
        <f>'PG&amp;E 2024 DR Allocations w.DLF'!$P$6*'PG&amp;E 2024 DR Allocations'!O78</f>
        <v>1.7787055288665026</v>
      </c>
    </row>
    <row r="79" spans="1:15" x14ac:dyDescent="0.25">
      <c r="A79" s="113"/>
      <c r="B79" s="110"/>
      <c r="C79" s="57" t="s">
        <v>16</v>
      </c>
      <c r="D79" s="21">
        <f>'PG&amp;E 2024 DR Allocations w.DLF'!$P$6*'PG&amp;E 2024 DR Allocations'!D79</f>
        <v>5.2800857665017196</v>
      </c>
      <c r="E79" s="21">
        <f>'PG&amp;E 2024 DR Allocations w.DLF'!$P$6*'PG&amp;E 2024 DR Allocations'!E79</f>
        <v>5.0838563859462687</v>
      </c>
      <c r="F79" s="21">
        <f>'PG&amp;E 2024 DR Allocations w.DLF'!$P$6*'PG&amp;E 2024 DR Allocations'!F79</f>
        <v>4.6399419226441552</v>
      </c>
      <c r="G79" s="21">
        <f>'PG&amp;E 2024 DR Allocations w.DLF'!$P$6*'PG&amp;E 2024 DR Allocations'!G79</f>
        <v>3.8608463266845767</v>
      </c>
      <c r="H79" s="21">
        <f>'PG&amp;E 2024 DR Allocations w.DLF'!$P$6*'PG&amp;E 2024 DR Allocations'!H79</f>
        <v>5.5459403664283462</v>
      </c>
      <c r="I79" s="21">
        <f>'PG&amp;E 2024 DR Allocations w.DLF'!$P$6*'PG&amp;E 2024 DR Allocations'!I79</f>
        <v>12.396058635812299</v>
      </c>
      <c r="J79" s="21">
        <f>'PG&amp;E 2024 DR Allocations w.DLF'!$P$6*'PG&amp;E 2024 DR Allocations'!J79</f>
        <v>13.46065035580844</v>
      </c>
      <c r="K79" s="12">
        <f>'PG&amp;E 2024 DR Allocations w.DLF'!$P$6*'PG&amp;E 2024 DR Allocations'!K79</f>
        <v>13.117535705737781</v>
      </c>
      <c r="L79" s="21">
        <f>'PG&amp;E 2024 DR Allocations w.DLF'!$P$6*'PG&amp;E 2024 DR Allocations'!L79</f>
        <v>12.337846389956725</v>
      </c>
      <c r="M79" s="21">
        <f>'PG&amp;E 2024 DR Allocations w.DLF'!$P$6*'PG&amp;E 2024 DR Allocations'!M79</f>
        <v>5.1613830119296953</v>
      </c>
      <c r="N79" s="21">
        <f>'PG&amp;E 2024 DR Allocations w.DLF'!$P$6*'PG&amp;E 2024 DR Allocations'!N79</f>
        <v>4.911693395830695</v>
      </c>
      <c r="O79" s="21">
        <f>'PG&amp;E 2024 DR Allocations w.DLF'!$P$6*'PG&amp;E 2024 DR Allocations'!O79</f>
        <v>5.7002805971913064</v>
      </c>
    </row>
    <row r="80" spans="1:15" x14ac:dyDescent="0.25">
      <c r="A80" s="114"/>
      <c r="B80" s="111"/>
      <c r="C80" s="57" t="s">
        <v>17</v>
      </c>
      <c r="D80" s="22">
        <f>'PG&amp;E 2024 DR Allocations w.DLF'!$P$6*'PG&amp;E 2024 DR Allocations'!D80</f>
        <v>52.870361842095811</v>
      </c>
      <c r="E80" s="22">
        <f>'PG&amp;E 2024 DR Allocations w.DLF'!$P$6*'PG&amp;E 2024 DR Allocations'!E80</f>
        <v>50.695024235039931</v>
      </c>
      <c r="F80" s="22">
        <f>'PG&amp;E 2024 DR Allocations w.DLF'!$P$6*'PG&amp;E 2024 DR Allocations'!F80</f>
        <v>47.260972752004896</v>
      </c>
      <c r="G80" s="22">
        <f>'PG&amp;E 2024 DR Allocations w.DLF'!$P$6*'PG&amp;E 2024 DR Allocations'!G80</f>
        <v>38.557779231235358</v>
      </c>
      <c r="H80" s="22">
        <f>'PG&amp;E 2024 DR Allocations w.DLF'!$P$6*'PG&amp;E 2024 DR Allocations'!H80</f>
        <v>56.965599412620008</v>
      </c>
      <c r="I80" s="22">
        <f>'PG&amp;E 2024 DR Allocations w.DLF'!$P$6*'PG&amp;E 2024 DR Allocations'!I80</f>
        <v>115.17482386547331</v>
      </c>
      <c r="J80" s="22">
        <f>'PG&amp;E 2024 DR Allocations w.DLF'!$P$6*'PG&amp;E 2024 DR Allocations'!J80</f>
        <v>118.29074764618241</v>
      </c>
      <c r="K80" s="14">
        <f>'PG&amp;E 2024 DR Allocations w.DLF'!$P$6*'PG&amp;E 2024 DR Allocations'!K80</f>
        <v>116.96596840551463</v>
      </c>
      <c r="L80" s="22">
        <f>'PG&amp;E 2024 DR Allocations w.DLF'!$P$6*'PG&amp;E 2024 DR Allocations'!L80</f>
        <v>111.66493801099088</v>
      </c>
      <c r="M80" s="22">
        <f>'PG&amp;E 2024 DR Allocations w.DLF'!$P$6*'PG&amp;E 2024 DR Allocations'!M80</f>
        <v>54.142727984219789</v>
      </c>
      <c r="N80" s="22">
        <f>'PG&amp;E 2024 DR Allocations w.DLF'!$P$6*'PG&amp;E 2024 DR Allocations'!N80</f>
        <v>49.541267361432304</v>
      </c>
      <c r="O80" s="22">
        <f>'PG&amp;E 2024 DR Allocations w.DLF'!$P$6*'PG&amp;E 2024 DR Allocations'!O80</f>
        <v>57.293766984432985</v>
      </c>
    </row>
    <row r="81" spans="1:15" x14ac:dyDescent="0.25">
      <c r="A81" s="100" t="s">
        <v>38</v>
      </c>
      <c r="B81" s="100" t="s">
        <v>8</v>
      </c>
      <c r="C81" s="67" t="s">
        <v>9</v>
      </c>
      <c r="D81" s="25">
        <f>'PG&amp;E 2024 DR Allocations w.DLF'!$P$6*'PG&amp;E 2024 DR Allocations'!D81</f>
        <v>9.8597565688183497</v>
      </c>
      <c r="E81" s="25">
        <f>'PG&amp;E 2024 DR Allocations w.DLF'!$P$6*'PG&amp;E 2024 DR Allocations'!E81</f>
        <v>10.306694377946672</v>
      </c>
      <c r="F81" s="25">
        <f>'PG&amp;E 2024 DR Allocations w.DLF'!$P$6*'PG&amp;E 2024 DR Allocations'!F81</f>
        <v>10.306646525395106</v>
      </c>
      <c r="G81" s="25">
        <f>'PG&amp;E 2024 DR Allocations w.DLF'!$P$6*'PG&amp;E 2024 DR Allocations'!G81</f>
        <v>11.374898315809665</v>
      </c>
      <c r="H81" s="25">
        <f>'PG&amp;E 2024 DR Allocations w.DLF'!$P$6*'PG&amp;E 2024 DR Allocations'!H81</f>
        <v>-15.353761456005277</v>
      </c>
      <c r="I81" s="25">
        <f>'PG&amp;E 2024 DR Allocations w.DLF'!$P$6*'PG&amp;E 2024 DR Allocations'!I81</f>
        <v>17.132382493518296</v>
      </c>
      <c r="J81" s="25">
        <f>'PG&amp;E 2024 DR Allocations w.DLF'!$P$6*'PG&amp;E 2024 DR Allocations'!J81</f>
        <v>16.343641671143473</v>
      </c>
      <c r="K81" s="24">
        <f>'PG&amp;E 2024 DR Allocations w.DLF'!$P$6*'PG&amp;E 2024 DR Allocations'!K81</f>
        <v>17.455618124194448</v>
      </c>
      <c r="L81" s="25">
        <f>'PG&amp;E 2024 DR Allocations w.DLF'!$P$6*'PG&amp;E 2024 DR Allocations'!L81</f>
        <v>16.977437758281827</v>
      </c>
      <c r="M81" s="25">
        <f>'PG&amp;E 2024 DR Allocations w.DLF'!$P$6*'PG&amp;E 2024 DR Allocations'!M81</f>
        <v>-14.96178490247577</v>
      </c>
      <c r="N81" s="25">
        <f>'PG&amp;E 2024 DR Allocations w.DLF'!$P$6*'PG&amp;E 2024 DR Allocations'!N81</f>
        <v>10.479879244497038</v>
      </c>
      <c r="O81" s="25">
        <f>'PG&amp;E 2024 DR Allocations w.DLF'!$P$6*'PG&amp;E 2024 DR Allocations'!O81</f>
        <v>9.8024118918273562</v>
      </c>
    </row>
    <row r="82" spans="1:15" x14ac:dyDescent="0.25">
      <c r="A82" s="101"/>
      <c r="B82" s="101"/>
      <c r="C82" s="72" t="s">
        <v>10</v>
      </c>
      <c r="D82" s="19">
        <f>'PG&amp;E 2024 DR Allocations w.DLF'!$P$6*'PG&amp;E 2024 DR Allocations'!D82</f>
        <v>1.9619372132197026</v>
      </c>
      <c r="E82" s="19">
        <f>'PG&amp;E 2024 DR Allocations w.DLF'!$P$6*'PG&amp;E 2024 DR Allocations'!E82</f>
        <v>1.9479223065078257</v>
      </c>
      <c r="F82" s="19">
        <f>'PG&amp;E 2024 DR Allocations w.DLF'!$P$6*'PG&amp;E 2024 DR Allocations'!F82</f>
        <v>1.9692317042388019</v>
      </c>
      <c r="G82" s="19">
        <f>'PG&amp;E 2024 DR Allocations w.DLF'!$P$6*'PG&amp;E 2024 DR Allocations'!G82</f>
        <v>2.359872346282005</v>
      </c>
      <c r="H82" s="19">
        <f>'PG&amp;E 2024 DR Allocations w.DLF'!$P$6*'PG&amp;E 2024 DR Allocations'!H82</f>
        <v>-3.5736549342125676</v>
      </c>
      <c r="I82" s="19">
        <f>'PG&amp;E 2024 DR Allocations w.DLF'!$P$6*'PG&amp;E 2024 DR Allocations'!I82</f>
        <v>4.3710414267927433</v>
      </c>
      <c r="J82" s="19">
        <f>'PG&amp;E 2024 DR Allocations w.DLF'!$P$6*'PG&amp;E 2024 DR Allocations'!J82</f>
        <v>4.5652189281880791</v>
      </c>
      <c r="K82" s="20">
        <f>'PG&amp;E 2024 DR Allocations w.DLF'!$P$6*'PG&amp;E 2024 DR Allocations'!K82</f>
        <v>5.1031852123588344</v>
      </c>
      <c r="L82" s="19">
        <f>'PG&amp;E 2024 DR Allocations w.DLF'!$P$6*'PG&amp;E 2024 DR Allocations'!L82</f>
        <v>4.4949345781803105</v>
      </c>
      <c r="M82" s="19">
        <f>'PG&amp;E 2024 DR Allocations w.DLF'!$P$6*'PG&amp;E 2024 DR Allocations'!M82</f>
        <v>-3.6842881045341502</v>
      </c>
      <c r="N82" s="19">
        <f>'PG&amp;E 2024 DR Allocations w.DLF'!$P$6*'PG&amp;E 2024 DR Allocations'!N82</f>
        <v>2.2132239141017194</v>
      </c>
      <c r="O82" s="19">
        <f>'PG&amp;E 2024 DR Allocations w.DLF'!$P$6*'PG&amp;E 2024 DR Allocations'!O82</f>
        <v>2.1844907076060758</v>
      </c>
    </row>
    <row r="83" spans="1:15" x14ac:dyDescent="0.25">
      <c r="A83" s="101"/>
      <c r="B83" s="101"/>
      <c r="C83" s="67" t="s">
        <v>11</v>
      </c>
      <c r="D83" s="19">
        <f>'PG&amp;E 2024 DR Allocations w.DLF'!$P$6*'PG&amp;E 2024 DR Allocations'!D83</f>
        <v>0.11461666894145313</v>
      </c>
      <c r="E83" s="19">
        <f>'PG&amp;E 2024 DR Allocations w.DLF'!$P$6*'PG&amp;E 2024 DR Allocations'!E83</f>
        <v>0.11390827790461468</v>
      </c>
      <c r="F83" s="19">
        <f>'PG&amp;E 2024 DR Allocations w.DLF'!$P$6*'PG&amp;E 2024 DR Allocations'!F83</f>
        <v>0.1187986956788227</v>
      </c>
      <c r="G83" s="19">
        <f>'PG&amp;E 2024 DR Allocations w.DLF'!$P$6*'PG&amp;E 2024 DR Allocations'!G83</f>
        <v>0.1192942706709727</v>
      </c>
      <c r="H83" s="19">
        <f>'PG&amp;E 2024 DR Allocations w.DLF'!$P$6*'PG&amp;E 2024 DR Allocations'!H83</f>
        <v>-0.15842860018869392</v>
      </c>
      <c r="I83" s="19">
        <f>'PG&amp;E 2024 DR Allocations w.DLF'!$P$6*'PG&amp;E 2024 DR Allocations'!I83</f>
        <v>0.14148570321802983</v>
      </c>
      <c r="J83" s="19">
        <f>'PG&amp;E 2024 DR Allocations w.DLF'!$P$6*'PG&amp;E 2024 DR Allocations'!J83</f>
        <v>0.14115271176001987</v>
      </c>
      <c r="K83" s="20">
        <f>'PG&amp;E 2024 DR Allocations w.DLF'!$P$6*'PG&amp;E 2024 DR Allocations'!K83</f>
        <v>0.15049010409438052</v>
      </c>
      <c r="L83" s="19">
        <f>'PG&amp;E 2024 DR Allocations w.DLF'!$P$6*'PG&amp;E 2024 DR Allocations'!L83</f>
        <v>0.16636809342401102</v>
      </c>
      <c r="M83" s="19">
        <f>'PG&amp;E 2024 DR Allocations w.DLF'!$P$6*'PG&amp;E 2024 DR Allocations'!M83</f>
        <v>-0.14341829708684231</v>
      </c>
      <c r="N83" s="19">
        <f>'PG&amp;E 2024 DR Allocations w.DLF'!$P$6*'PG&amp;E 2024 DR Allocations'!N83</f>
        <v>0.1083857427178882</v>
      </c>
      <c r="O83" s="19">
        <f>'PG&amp;E 2024 DR Allocations w.DLF'!$P$6*'PG&amp;E 2024 DR Allocations'!O83</f>
        <v>0.1191064421522896</v>
      </c>
    </row>
    <row r="84" spans="1:15" x14ac:dyDescent="0.25">
      <c r="A84" s="101"/>
      <c r="B84" s="101"/>
      <c r="C84" s="67" t="s">
        <v>12</v>
      </c>
      <c r="D84" s="19">
        <f>'PG&amp;E 2024 DR Allocations w.DLF'!$P$6*'PG&amp;E 2024 DR Allocations'!D84</f>
        <v>0.79522012176155121</v>
      </c>
      <c r="E84" s="19">
        <f>'PG&amp;E 2024 DR Allocations w.DLF'!$P$6*'PG&amp;E 2024 DR Allocations'!E84</f>
        <v>0.86276948333671266</v>
      </c>
      <c r="F84" s="19">
        <f>'PG&amp;E 2024 DR Allocations w.DLF'!$P$6*'PG&amp;E 2024 DR Allocations'!F84</f>
        <v>0.93104459473304424</v>
      </c>
      <c r="G84" s="19">
        <f>'PG&amp;E 2024 DR Allocations w.DLF'!$P$6*'PG&amp;E 2024 DR Allocations'!G84</f>
        <v>0.99797710736189038</v>
      </c>
      <c r="H84" s="19">
        <f>'PG&amp;E 2024 DR Allocations w.DLF'!$P$6*'PG&amp;E 2024 DR Allocations'!H84</f>
        <v>-1.4239631807729614</v>
      </c>
      <c r="I84" s="19">
        <f>'PG&amp;E 2024 DR Allocations w.DLF'!$P$6*'PG&amp;E 2024 DR Allocations'!I84</f>
        <v>1.6670290180370211</v>
      </c>
      <c r="J84" s="19">
        <f>'PG&amp;E 2024 DR Allocations w.DLF'!$P$6*'PG&amp;E 2024 DR Allocations'!J84</f>
        <v>1.6430109685026109</v>
      </c>
      <c r="K84" s="20">
        <f>'PG&amp;E 2024 DR Allocations w.DLF'!$P$6*'PG&amp;E 2024 DR Allocations'!K84</f>
        <v>1.7123277443721896</v>
      </c>
      <c r="L84" s="19">
        <f>'PG&amp;E 2024 DR Allocations w.DLF'!$P$6*'PG&amp;E 2024 DR Allocations'!L84</f>
        <v>1.6323733477201314</v>
      </c>
      <c r="M84" s="19">
        <f>'PG&amp;E 2024 DR Allocations w.DLF'!$P$6*'PG&amp;E 2024 DR Allocations'!M84</f>
        <v>-1.4795235096961263</v>
      </c>
      <c r="N84" s="19">
        <f>'PG&amp;E 2024 DR Allocations w.DLF'!$P$6*'PG&amp;E 2024 DR Allocations'!N84</f>
        <v>0.92645564430463023</v>
      </c>
      <c r="O84" s="19">
        <f>'PG&amp;E 2024 DR Allocations w.DLF'!$P$6*'PG&amp;E 2024 DR Allocations'!O84</f>
        <v>0.8793023750956056</v>
      </c>
    </row>
    <row r="85" spans="1:15" x14ac:dyDescent="0.25">
      <c r="A85" s="101"/>
      <c r="B85" s="101"/>
      <c r="C85" s="67" t="s">
        <v>13</v>
      </c>
      <c r="D85" s="19">
        <f>'PG&amp;E 2024 DR Allocations w.DLF'!$P$6*'PG&amp;E 2024 DR Allocations'!D85</f>
        <v>0.79201384155533761</v>
      </c>
      <c r="E85" s="19">
        <f>'PG&amp;E 2024 DR Allocations w.DLF'!$P$6*'PG&amp;E 2024 DR Allocations'!E85</f>
        <v>0.82560787903738742</v>
      </c>
      <c r="F85" s="19">
        <f>'PG&amp;E 2024 DR Allocations w.DLF'!$P$6*'PG&amp;E 2024 DR Allocations'!F85</f>
        <v>0.82820936334133111</v>
      </c>
      <c r="G85" s="19">
        <f>'PG&amp;E 2024 DR Allocations w.DLF'!$P$6*'PG&amp;E 2024 DR Allocations'!G85</f>
        <v>0.90238819197600317</v>
      </c>
      <c r="H85" s="19">
        <f>'PG&amp;E 2024 DR Allocations w.DLF'!$P$6*'PG&amp;E 2024 DR Allocations'!H85</f>
        <v>-1.2466835087165247</v>
      </c>
      <c r="I85" s="19">
        <f>'PG&amp;E 2024 DR Allocations w.DLF'!$P$6*'PG&amp;E 2024 DR Allocations'!I85</f>
        <v>1.5091467452486975</v>
      </c>
      <c r="J85" s="19">
        <f>'PG&amp;E 2024 DR Allocations w.DLF'!$P$6*'PG&amp;E 2024 DR Allocations'!J85</f>
        <v>1.4498383760538409</v>
      </c>
      <c r="K85" s="20">
        <f>'PG&amp;E 2024 DR Allocations w.DLF'!$P$6*'PG&amp;E 2024 DR Allocations'!K85</f>
        <v>1.5116603333866225</v>
      </c>
      <c r="L85" s="19">
        <f>'PG&amp;E 2024 DR Allocations w.DLF'!$P$6*'PG&amp;E 2024 DR Allocations'!L85</f>
        <v>1.4476588260654824</v>
      </c>
      <c r="M85" s="19">
        <f>'PG&amp;E 2024 DR Allocations w.DLF'!$P$6*'PG&amp;E 2024 DR Allocations'!M85</f>
        <v>-1.196028673706111</v>
      </c>
      <c r="N85" s="19">
        <f>'PG&amp;E 2024 DR Allocations w.DLF'!$P$6*'PG&amp;E 2024 DR Allocations'!N85</f>
        <v>0.84078142911440179</v>
      </c>
      <c r="O85" s="19">
        <f>'PG&amp;E 2024 DR Allocations w.DLF'!$P$6*'PG&amp;E 2024 DR Allocations'!O85</f>
        <v>0.78054568392201373</v>
      </c>
    </row>
    <row r="86" spans="1:15" x14ac:dyDescent="0.25">
      <c r="A86" s="101"/>
      <c r="B86" s="101"/>
      <c r="C86" s="67" t="s">
        <v>14</v>
      </c>
      <c r="D86" s="19">
        <f>'PG&amp;E 2024 DR Allocations w.DLF'!$P$6*'PG&amp;E 2024 DR Allocations'!D86</f>
        <v>0.75722888835705815</v>
      </c>
      <c r="E86" s="19">
        <f>'PG&amp;E 2024 DR Allocations w.DLF'!$P$6*'PG&amp;E 2024 DR Allocations'!E86</f>
        <v>0.81593445542082166</v>
      </c>
      <c r="F86" s="19">
        <f>'PG&amp;E 2024 DR Allocations w.DLF'!$P$6*'PG&amp;E 2024 DR Allocations'!F86</f>
        <v>0.81247599291661821</v>
      </c>
      <c r="G86" s="19">
        <f>'PG&amp;E 2024 DR Allocations w.DLF'!$P$6*'PG&amp;E 2024 DR Allocations'!G86</f>
        <v>0.97055349641200173</v>
      </c>
      <c r="H86" s="19">
        <f>'PG&amp;E 2024 DR Allocations w.DLF'!$P$6*'PG&amp;E 2024 DR Allocations'!H86</f>
        <v>-1.319215448261239</v>
      </c>
      <c r="I86" s="19">
        <f>'PG&amp;E 2024 DR Allocations w.DLF'!$P$6*'PG&amp;E 2024 DR Allocations'!I86</f>
        <v>1.6139073772504933</v>
      </c>
      <c r="J86" s="19">
        <f>'PG&amp;E 2024 DR Allocations w.DLF'!$P$6*'PG&amp;E 2024 DR Allocations'!J86</f>
        <v>1.5732393206097179</v>
      </c>
      <c r="K86" s="20">
        <f>'PG&amp;E 2024 DR Allocations w.DLF'!$P$6*'PG&amp;E 2024 DR Allocations'!K86</f>
        <v>1.6862378973774612</v>
      </c>
      <c r="L86" s="19">
        <f>'PG&amp;E 2024 DR Allocations w.DLF'!$P$6*'PG&amp;E 2024 DR Allocations'!L86</f>
        <v>1.5227308880686765</v>
      </c>
      <c r="M86" s="19">
        <f>'PG&amp;E 2024 DR Allocations w.DLF'!$P$6*'PG&amp;E 2024 DR Allocations'!M86</f>
        <v>-1.1991922205202286</v>
      </c>
      <c r="N86" s="19">
        <f>'PG&amp;E 2024 DR Allocations w.DLF'!$P$6*'PG&amp;E 2024 DR Allocations'!N86</f>
        <v>0.83825842828722641</v>
      </c>
      <c r="O86" s="19">
        <f>'PG&amp;E 2024 DR Allocations w.DLF'!$P$6*'PG&amp;E 2024 DR Allocations'!O86</f>
        <v>0.77534934231732089</v>
      </c>
    </row>
    <row r="87" spans="1:15" x14ac:dyDescent="0.25">
      <c r="A87" s="101"/>
      <c r="B87" s="101"/>
      <c r="C87" s="67" t="s">
        <v>15</v>
      </c>
      <c r="D87" s="19">
        <f>'PG&amp;E 2024 DR Allocations w.DLF'!$P$6*'PG&amp;E 2024 DR Allocations'!D87</f>
        <v>0.97461311183124755</v>
      </c>
      <c r="E87" s="19">
        <f>'PG&amp;E 2024 DR Allocations w.DLF'!$P$6*'PG&amp;E 2024 DR Allocations'!E87</f>
        <v>1.0177281964262943</v>
      </c>
      <c r="F87" s="19">
        <f>'PG&amp;E 2024 DR Allocations w.DLF'!$P$6*'PG&amp;E 2024 DR Allocations'!F87</f>
        <v>1.0258614679500457</v>
      </c>
      <c r="G87" s="19">
        <f>'PG&amp;E 2024 DR Allocations w.DLF'!$P$6*'PG&amp;E 2024 DR Allocations'!G87</f>
        <v>1.1427335804463363</v>
      </c>
      <c r="H87" s="19">
        <f>'PG&amp;E 2024 DR Allocations w.DLF'!$P$6*'PG&amp;E 2024 DR Allocations'!H87</f>
        <v>-1.6505328710135072</v>
      </c>
      <c r="I87" s="19">
        <f>'PG&amp;E 2024 DR Allocations w.DLF'!$P$6*'PG&amp;E 2024 DR Allocations'!I87</f>
        <v>1.9502637039236719</v>
      </c>
      <c r="J87" s="19">
        <f>'PG&amp;E 2024 DR Allocations w.DLF'!$P$6*'PG&amp;E 2024 DR Allocations'!J87</f>
        <v>1.9063919333610673</v>
      </c>
      <c r="K87" s="20">
        <f>'PG&amp;E 2024 DR Allocations w.DLF'!$P$6*'PG&amp;E 2024 DR Allocations'!K87</f>
        <v>2.0687366236243423</v>
      </c>
      <c r="L87" s="19">
        <f>'PG&amp;E 2024 DR Allocations w.DLF'!$P$6*'PG&amp;E 2024 DR Allocations'!L87</f>
        <v>1.9331381586380258</v>
      </c>
      <c r="M87" s="19">
        <f>'PG&amp;E 2024 DR Allocations w.DLF'!$P$6*'PG&amp;E 2024 DR Allocations'!M87</f>
        <v>-1.4847509212847798</v>
      </c>
      <c r="N87" s="19">
        <f>'PG&amp;E 2024 DR Allocations w.DLF'!$P$6*'PG&amp;E 2024 DR Allocations'!N87</f>
        <v>1.0499892714461312</v>
      </c>
      <c r="O87" s="19">
        <f>'PG&amp;E 2024 DR Allocations w.DLF'!$P$6*'PG&amp;E 2024 DR Allocations'!O87</f>
        <v>1.00240422083484</v>
      </c>
    </row>
    <row r="88" spans="1:15" x14ac:dyDescent="0.25">
      <c r="A88" s="101"/>
      <c r="B88" s="101"/>
      <c r="C88" s="67" t="s">
        <v>16</v>
      </c>
      <c r="D88" s="19">
        <f>'PG&amp;E 2024 DR Allocations w.DLF'!$P$6*'PG&amp;E 2024 DR Allocations'!D88</f>
        <v>3.2149922813102627</v>
      </c>
      <c r="E88" s="19">
        <f>'PG&amp;E 2024 DR Allocations w.DLF'!$P$6*'PG&amp;E 2024 DR Allocations'!E88</f>
        <v>3.388111999612299</v>
      </c>
      <c r="F88" s="19">
        <f>'PG&amp;E 2024 DR Allocations w.DLF'!$P$6*'PG&amp;E 2024 DR Allocations'!F88</f>
        <v>3.4949883594699225</v>
      </c>
      <c r="G88" s="19">
        <f>'PG&amp;E 2024 DR Allocations w.DLF'!$P$6*'PG&amp;E 2024 DR Allocations'!G88</f>
        <v>3.8983188140839298</v>
      </c>
      <c r="H88" s="19">
        <f>'PG&amp;E 2024 DR Allocations w.DLF'!$P$6*'PG&amp;E 2024 DR Allocations'!H88</f>
        <v>-5.6770695453137137</v>
      </c>
      <c r="I88" s="19">
        <f>'PG&amp;E 2024 DR Allocations w.DLF'!$P$6*'PG&amp;E 2024 DR Allocations'!I88</f>
        <v>6.6597448936104842</v>
      </c>
      <c r="J88" s="19">
        <f>'PG&amp;E 2024 DR Allocations w.DLF'!$P$6*'PG&amp;E 2024 DR Allocations'!J88</f>
        <v>6.5055830530077188</v>
      </c>
      <c r="K88" s="20">
        <f>'PG&amp;E 2024 DR Allocations w.DLF'!$P$6*'PG&amp;E 2024 DR Allocations'!K88</f>
        <v>7.2530982085019282</v>
      </c>
      <c r="L88" s="19">
        <f>'PG&amp;E 2024 DR Allocations w.DLF'!$P$6*'PG&amp;E 2024 DR Allocations'!L88</f>
        <v>6.7458959310799838</v>
      </c>
      <c r="M88" s="19">
        <f>'PG&amp;E 2024 DR Allocations w.DLF'!$P$6*'PG&amp;E 2024 DR Allocations'!M88</f>
        <v>-5.1104986122772127</v>
      </c>
      <c r="N88" s="19">
        <f>'PG&amp;E 2024 DR Allocations w.DLF'!$P$6*'PG&amp;E 2024 DR Allocations'!N88</f>
        <v>3.2977403339929894</v>
      </c>
      <c r="O88" s="19">
        <f>'PG&amp;E 2024 DR Allocations w.DLF'!$P$6*'PG&amp;E 2024 DR Allocations'!O88</f>
        <v>3.2253229645192665</v>
      </c>
    </row>
    <row r="89" spans="1:15" x14ac:dyDescent="0.25">
      <c r="A89" s="102"/>
      <c r="B89" s="102"/>
      <c r="C89" s="67" t="s">
        <v>17</v>
      </c>
      <c r="D89" s="13">
        <f>'PG&amp;E 2024 DR Allocations w.DLF'!$P$6*'PG&amp;E 2024 DR Allocations'!D89</f>
        <v>18.470378176152696</v>
      </c>
      <c r="E89" s="13">
        <f>'PG&amp;E 2024 DR Allocations w.DLF'!$P$6*'PG&amp;E 2024 DR Allocations'!E89</f>
        <v>19.278676644280544</v>
      </c>
      <c r="F89" s="13">
        <f>'PG&amp;E 2024 DR Allocations w.DLF'!$P$6*'PG&amp;E 2024 DR Allocations'!F89</f>
        <v>19.487255951270445</v>
      </c>
      <c r="G89" s="13">
        <f>'PG&amp;E 2024 DR Allocations w.DLF'!$P$6*'PG&amp;E 2024 DR Allocations'!G89</f>
        <v>21.766035543888808</v>
      </c>
      <c r="H89" s="13">
        <f>'PG&amp;E 2024 DR Allocations w.DLF'!$P$6*'PG&amp;E 2024 DR Allocations'!H89</f>
        <v>-30.403309887379383</v>
      </c>
      <c r="I89" s="13">
        <f>'PG&amp;E 2024 DR Allocations w.DLF'!$P$6*'PG&amp;E 2024 DR Allocations'!I89</f>
        <v>35.045001880347741</v>
      </c>
      <c r="J89" s="13">
        <f>'PG&amp;E 2024 DR Allocations w.DLF'!$P$6*'PG&amp;E 2024 DR Allocations'!J89</f>
        <v>34.128840888082962</v>
      </c>
      <c r="K89" s="14">
        <f>'PG&amp;E 2024 DR Allocations w.DLF'!$P$6*'PG&amp;E 2024 DR Allocations'!K89</f>
        <v>36.941354179203437</v>
      </c>
      <c r="L89" s="13">
        <f>'PG&amp;E 2024 DR Allocations w.DLF'!$P$6*'PG&amp;E 2024 DR Allocations'!L89</f>
        <v>34.920537105619935</v>
      </c>
      <c r="M89" s="13">
        <f>'PG&amp;E 2024 DR Allocations w.DLF'!$P$6*'PG&amp;E 2024 DR Allocations'!M89</f>
        <v>-29.259484930485481</v>
      </c>
      <c r="N89" s="13">
        <f>'PG&amp;E 2024 DR Allocations w.DLF'!$P$6*'PG&amp;E 2024 DR Allocations'!N89</f>
        <v>19.754713998883961</v>
      </c>
      <c r="O89" s="13">
        <f>'PG&amp;E 2024 DR Allocations w.DLF'!$P$6*'PG&amp;E 2024 DR Allocations'!O89</f>
        <v>18.768685821175584</v>
      </c>
    </row>
    <row r="90" spans="1:15" ht="15" customHeight="1" x14ac:dyDescent="0.25">
      <c r="A90" s="103" t="s">
        <v>45</v>
      </c>
      <c r="B90" s="104"/>
      <c r="C90" s="70" t="s">
        <v>9</v>
      </c>
      <c r="D90" s="30">
        <f t="shared" ref="D90:O98" si="9">SUM(D54,D63,D72,D81)</f>
        <v>39.449264815910659</v>
      </c>
      <c r="E90" s="30">
        <f t="shared" si="9"/>
        <v>38.651595707415645</v>
      </c>
      <c r="F90" s="30">
        <f t="shared" si="9"/>
        <v>37.143972259537293</v>
      </c>
      <c r="G90" s="30">
        <f t="shared" si="9"/>
        <v>33.041106252815531</v>
      </c>
      <c r="H90" s="30">
        <f t="shared" si="9"/>
        <v>12.00049627332767</v>
      </c>
      <c r="I90" s="30">
        <f t="shared" si="9"/>
        <v>64.712480056159222</v>
      </c>
      <c r="J90" s="30">
        <f t="shared" si="9"/>
        <v>64.334517608359477</v>
      </c>
      <c r="K90" s="31">
        <f t="shared" si="9"/>
        <v>66.236683574371014</v>
      </c>
      <c r="L90" s="30">
        <f t="shared" si="9"/>
        <v>66.255262003138711</v>
      </c>
      <c r="M90" s="30">
        <f t="shared" si="9"/>
        <v>13.374322844814508</v>
      </c>
      <c r="N90" s="30">
        <f t="shared" si="9"/>
        <v>38.256840991342401</v>
      </c>
      <c r="O90" s="30">
        <f t="shared" si="9"/>
        <v>41.855918938590158</v>
      </c>
    </row>
    <row r="91" spans="1:15" x14ac:dyDescent="0.25">
      <c r="A91" s="105"/>
      <c r="B91" s="106"/>
      <c r="C91" s="71" t="s">
        <v>10</v>
      </c>
      <c r="D91" s="30">
        <f t="shared" si="9"/>
        <v>6.6371095435433123</v>
      </c>
      <c r="E91" s="30">
        <f t="shared" si="9"/>
        <v>6.3910344389397613</v>
      </c>
      <c r="F91" s="30">
        <f t="shared" si="9"/>
        <v>6.1232944517508203</v>
      </c>
      <c r="G91" s="30">
        <f t="shared" si="9"/>
        <v>9.6803059236165083</v>
      </c>
      <c r="H91" s="30">
        <f t="shared" si="9"/>
        <v>9.2817946289963995</v>
      </c>
      <c r="I91" s="30">
        <f t="shared" si="9"/>
        <v>28.459967858165463</v>
      </c>
      <c r="J91" s="30">
        <f t="shared" si="9"/>
        <v>29.591810584370009</v>
      </c>
      <c r="K91" s="31">
        <f t="shared" si="9"/>
        <v>28.972947210937701</v>
      </c>
      <c r="L91" s="30">
        <f t="shared" si="9"/>
        <v>26.202871611587703</v>
      </c>
      <c r="M91" s="30">
        <f t="shared" si="9"/>
        <v>6.4523437005430466</v>
      </c>
      <c r="N91" s="30">
        <f t="shared" si="9"/>
        <v>6.5816597705855973</v>
      </c>
      <c r="O91" s="30">
        <f t="shared" si="9"/>
        <v>7.2146229650508591</v>
      </c>
    </row>
    <row r="92" spans="1:15" x14ac:dyDescent="0.25">
      <c r="A92" s="105"/>
      <c r="B92" s="106"/>
      <c r="C92" s="70" t="s">
        <v>11</v>
      </c>
      <c r="D92" s="30">
        <f t="shared" si="9"/>
        <v>0.26623391042323774</v>
      </c>
      <c r="E92" s="30">
        <f t="shared" si="9"/>
        <v>0.26457584091532077</v>
      </c>
      <c r="F92" s="30">
        <f t="shared" si="9"/>
        <v>0.26436753403471092</v>
      </c>
      <c r="G92" s="30">
        <f t="shared" si="9"/>
        <v>0.25514402234181799</v>
      </c>
      <c r="H92" s="30">
        <f t="shared" si="9"/>
        <v>-3.6485611118230704E-2</v>
      </c>
      <c r="I92" s="30">
        <f t="shared" si="9"/>
        <v>0.44723715132373026</v>
      </c>
      <c r="J92" s="30">
        <f t="shared" si="9"/>
        <v>0.45108427162750697</v>
      </c>
      <c r="K92" s="31">
        <f t="shared" si="9"/>
        <v>0.47423948411972394</v>
      </c>
      <c r="L92" s="30">
        <f t="shared" si="9"/>
        <v>0.49230638944983385</v>
      </c>
      <c r="M92" s="30">
        <f t="shared" si="9"/>
        <v>-1.1219072947220132E-2</v>
      </c>
      <c r="N92" s="30">
        <f t="shared" si="9"/>
        <v>0.27120274034951569</v>
      </c>
      <c r="O92" s="30">
        <f t="shared" si="9"/>
        <v>0.29957371302676661</v>
      </c>
    </row>
    <row r="93" spans="1:15" x14ac:dyDescent="0.25">
      <c r="A93" s="105"/>
      <c r="B93" s="106"/>
      <c r="C93" s="70" t="s">
        <v>12</v>
      </c>
      <c r="D93" s="30">
        <f t="shared" si="9"/>
        <v>2.9322488076684574</v>
      </c>
      <c r="E93" s="30">
        <f t="shared" si="9"/>
        <v>2.9504140928736851</v>
      </c>
      <c r="F93" s="30">
        <f t="shared" si="9"/>
        <v>3.0548001283220909</v>
      </c>
      <c r="G93" s="30">
        <f t="shared" si="9"/>
        <v>3.9685928677935163</v>
      </c>
      <c r="H93" s="30">
        <f t="shared" si="9"/>
        <v>3.1726541442610294</v>
      </c>
      <c r="I93" s="30">
        <f t="shared" si="9"/>
        <v>10.312954693777495</v>
      </c>
      <c r="J93" s="30">
        <f t="shared" si="9"/>
        <v>10.390227787465783</v>
      </c>
      <c r="K93" s="31">
        <f t="shared" si="9"/>
        <v>10.319744005170651</v>
      </c>
      <c r="L93" s="30">
        <f t="shared" si="9"/>
        <v>9.4858378342864977</v>
      </c>
      <c r="M93" s="30">
        <f t="shared" si="9"/>
        <v>2.4876884209951315</v>
      </c>
      <c r="N93" s="30">
        <f t="shared" si="9"/>
        <v>2.9876409906249055</v>
      </c>
      <c r="O93" s="30">
        <f t="shared" si="9"/>
        <v>3.1034004469464365</v>
      </c>
    </row>
    <row r="94" spans="1:15" x14ac:dyDescent="0.25">
      <c r="A94" s="105"/>
      <c r="B94" s="106"/>
      <c r="C94" s="70" t="s">
        <v>13</v>
      </c>
      <c r="D94" s="30">
        <f t="shared" si="9"/>
        <v>7.0494938258369189</v>
      </c>
      <c r="E94" s="30">
        <f t="shared" si="9"/>
        <v>6.7457654112227043</v>
      </c>
      <c r="F94" s="30">
        <f t="shared" si="9"/>
        <v>6.4183847171161297</v>
      </c>
      <c r="G94" s="30">
        <f t="shared" si="9"/>
        <v>5.3573716660704243</v>
      </c>
      <c r="H94" s="30">
        <f t="shared" si="9"/>
        <v>4.0855802374277284</v>
      </c>
      <c r="I94" s="30">
        <f t="shared" si="9"/>
        <v>10.848031617836092</v>
      </c>
      <c r="J94" s="30">
        <f t="shared" si="9"/>
        <v>10.887716533547497</v>
      </c>
      <c r="K94" s="31">
        <f t="shared" si="9"/>
        <v>10.591172555877822</v>
      </c>
      <c r="L94" s="30">
        <f t="shared" si="9"/>
        <v>10.54101392801223</v>
      </c>
      <c r="M94" s="30">
        <f t="shared" si="9"/>
        <v>3.9389360599541114</v>
      </c>
      <c r="N94" s="30">
        <f t="shared" si="9"/>
        <v>6.602811669716262</v>
      </c>
      <c r="O94" s="30">
        <f t="shared" si="9"/>
        <v>7.3425134511559698</v>
      </c>
    </row>
    <row r="95" spans="1:15" x14ac:dyDescent="0.25">
      <c r="A95" s="105"/>
      <c r="B95" s="106"/>
      <c r="C95" s="70" t="s">
        <v>14</v>
      </c>
      <c r="D95" s="30">
        <f t="shared" si="9"/>
        <v>7.0519264576956608</v>
      </c>
      <c r="E95" s="30">
        <f t="shared" si="9"/>
        <v>7.0285559449903676</v>
      </c>
      <c r="F95" s="30">
        <f t="shared" si="9"/>
        <v>6.7078673705295673</v>
      </c>
      <c r="G95" s="30">
        <f t="shared" si="9"/>
        <v>5.8808670105161109</v>
      </c>
      <c r="H95" s="30">
        <f t="shared" si="9"/>
        <v>7.392742647691632</v>
      </c>
      <c r="I95" s="30">
        <f t="shared" si="9"/>
        <v>21.145369891218813</v>
      </c>
      <c r="J95" s="30">
        <f t="shared" si="9"/>
        <v>21.266817370396062</v>
      </c>
      <c r="K95" s="31">
        <f t="shared" si="9"/>
        <v>20.992419683188242</v>
      </c>
      <c r="L95" s="30">
        <f t="shared" si="9"/>
        <v>19.186458943732095</v>
      </c>
      <c r="M95" s="30">
        <f t="shared" si="9"/>
        <v>6.007706753414122</v>
      </c>
      <c r="N95" s="30">
        <f t="shared" si="9"/>
        <v>6.7230752726760707</v>
      </c>
      <c r="O95" s="30">
        <f t="shared" si="9"/>
        <v>7.4603605650095242</v>
      </c>
    </row>
    <row r="96" spans="1:15" x14ac:dyDescent="0.25">
      <c r="A96" s="105"/>
      <c r="B96" s="106"/>
      <c r="C96" s="70" t="s">
        <v>15</v>
      </c>
      <c r="D96" s="30">
        <f t="shared" si="9"/>
        <v>3.5832196935964697</v>
      </c>
      <c r="E96" s="30">
        <f t="shared" si="9"/>
        <v>3.5703143105832873</v>
      </c>
      <c r="F96" s="30">
        <f t="shared" si="9"/>
        <v>3.6469736425289874</v>
      </c>
      <c r="G96" s="30">
        <f t="shared" si="9"/>
        <v>3.8906374716893701</v>
      </c>
      <c r="H96" s="30">
        <f t="shared" si="9"/>
        <v>2.5711054214537188</v>
      </c>
      <c r="I96" s="30">
        <f t="shared" si="9"/>
        <v>9.5203614661749398</v>
      </c>
      <c r="J96" s="30">
        <f t="shared" si="9"/>
        <v>9.6357430485188953</v>
      </c>
      <c r="K96" s="31">
        <f t="shared" si="9"/>
        <v>9.4191057633459518</v>
      </c>
      <c r="L96" s="30">
        <f t="shared" si="9"/>
        <v>8.7918293048907081</v>
      </c>
      <c r="M96" s="30">
        <f t="shared" si="9"/>
        <v>2.0681663611363597</v>
      </c>
      <c r="N96" s="30">
        <f t="shared" si="9"/>
        <v>3.4970181247806176</v>
      </c>
      <c r="O96" s="30">
        <f t="shared" si="9"/>
        <v>3.6759864730057337</v>
      </c>
    </row>
    <row r="97" spans="1:15" x14ac:dyDescent="0.25">
      <c r="A97" s="105"/>
      <c r="B97" s="106"/>
      <c r="C97" s="70" t="s">
        <v>16</v>
      </c>
      <c r="D97" s="30">
        <f t="shared" si="9"/>
        <v>11.826524179279801</v>
      </c>
      <c r="E97" s="30">
        <f t="shared" si="9"/>
        <v>11.779515629928552</v>
      </c>
      <c r="F97" s="30">
        <f t="shared" si="9"/>
        <v>11.986601483283572</v>
      </c>
      <c r="G97" s="30">
        <f t="shared" si="9"/>
        <v>12.793321926733469</v>
      </c>
      <c r="H97" s="30">
        <f t="shared" si="9"/>
        <v>5.6340640430413202</v>
      </c>
      <c r="I97" s="30">
        <f t="shared" si="9"/>
        <v>25.56960320411255</v>
      </c>
      <c r="J97" s="30">
        <f t="shared" si="9"/>
        <v>26.558694889135658</v>
      </c>
      <c r="K97" s="31">
        <f t="shared" si="9"/>
        <v>26.706375852651902</v>
      </c>
      <c r="L97" s="30">
        <f t="shared" si="9"/>
        <v>25.45412121089543</v>
      </c>
      <c r="M97" s="30">
        <f t="shared" si="9"/>
        <v>5.1143038412928599</v>
      </c>
      <c r="N97" s="30">
        <f t="shared" si="9"/>
        <v>11.204715447481727</v>
      </c>
      <c r="O97" s="30">
        <f t="shared" si="9"/>
        <v>11.892254811089494</v>
      </c>
    </row>
    <row r="98" spans="1:15" x14ac:dyDescent="0.25">
      <c r="A98" s="107"/>
      <c r="B98" s="108"/>
      <c r="C98" s="70" t="s">
        <v>17</v>
      </c>
      <c r="D98" s="30">
        <f>SUM(D62,D71,D80,D89)</f>
        <v>78.796018977999637</v>
      </c>
      <c r="E98" s="30">
        <f t="shared" si="9"/>
        <v>77.381772503122662</v>
      </c>
      <c r="F98" s="30">
        <f t="shared" si="9"/>
        <v>75.346261592403067</v>
      </c>
      <c r="G98" s="30">
        <f t="shared" si="9"/>
        <v>74.86734634174401</v>
      </c>
      <c r="H98" s="30">
        <f t="shared" si="9"/>
        <v>44.101951915949599</v>
      </c>
      <c r="I98" s="30">
        <f t="shared" si="9"/>
        <v>171.01600732755668</v>
      </c>
      <c r="J98" s="30">
        <f t="shared" si="9"/>
        <v>173.11737184944712</v>
      </c>
      <c r="K98" s="31">
        <f t="shared" si="9"/>
        <v>173.71268470987633</v>
      </c>
      <c r="L98" s="30">
        <f t="shared" si="9"/>
        <v>166.4096996186974</v>
      </c>
      <c r="M98" s="30">
        <f t="shared" si="9"/>
        <v>39.432249545633752</v>
      </c>
      <c r="N98" s="30">
        <f t="shared" si="9"/>
        <v>76.124965536713589</v>
      </c>
      <c r="O98" s="30">
        <f t="shared" si="9"/>
        <v>82.844384350031675</v>
      </c>
    </row>
    <row r="99" spans="1:15" ht="18" customHeight="1" x14ac:dyDescent="0.25">
      <c r="A99" s="56"/>
      <c r="B99" s="56"/>
      <c r="C99" s="56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29.1" customHeight="1" x14ac:dyDescent="0.25">
      <c r="A100" s="98" t="s">
        <v>46</v>
      </c>
      <c r="B100" s="99"/>
      <c r="C100" s="53"/>
      <c r="D100" s="30">
        <f t="shared" ref="D100:O100" si="10">SUM(D51,D98)</f>
        <v>251.56559889067054</v>
      </c>
      <c r="E100" s="30">
        <f t="shared" si="10"/>
        <v>252.60870931556269</v>
      </c>
      <c r="F100" s="30">
        <f t="shared" si="10"/>
        <v>258.54812387752116</v>
      </c>
      <c r="G100" s="30">
        <f t="shared" si="10"/>
        <v>275.19965414067133</v>
      </c>
      <c r="H100" s="30">
        <f t="shared" si="10"/>
        <v>283.88848965550665</v>
      </c>
      <c r="I100" s="30">
        <f t="shared" si="10"/>
        <v>439.93033498537267</v>
      </c>
      <c r="J100" s="30">
        <f>SUM(J51,J98)</f>
        <v>450.0269820644458</v>
      </c>
      <c r="K100" s="31">
        <f t="shared" si="10"/>
        <v>452.80606603050683</v>
      </c>
      <c r="L100" s="30">
        <f t="shared" si="10"/>
        <v>441.36389778273013</v>
      </c>
      <c r="M100" s="30">
        <f t="shared" si="10"/>
        <v>289.53350303794861</v>
      </c>
      <c r="N100" s="30">
        <f t="shared" si="10"/>
        <v>267.36571241072113</v>
      </c>
      <c r="O100" s="30">
        <f t="shared" si="10"/>
        <v>259.6217714402826</v>
      </c>
    </row>
    <row r="102" spans="1:15" x14ac:dyDescent="0.25">
      <c r="A102" s="77" t="s">
        <v>30</v>
      </c>
    </row>
    <row r="105" spans="1:15" ht="12.75" customHeight="1" x14ac:dyDescent="0.25"/>
  </sheetData>
  <mergeCells count="23">
    <mergeCell ref="A54:A62"/>
    <mergeCell ref="B54:B62"/>
    <mergeCell ref="A1:O1"/>
    <mergeCell ref="A2:O2"/>
    <mergeCell ref="A7:A15"/>
    <mergeCell ref="B7:B15"/>
    <mergeCell ref="A16:A24"/>
    <mergeCell ref="B16:B24"/>
    <mergeCell ref="A25:A33"/>
    <mergeCell ref="B25:B33"/>
    <mergeCell ref="A34:A42"/>
    <mergeCell ref="B34:B42"/>
    <mergeCell ref="A43:B51"/>
    <mergeCell ref="A3:O3"/>
    <mergeCell ref="A4:O4"/>
    <mergeCell ref="A90:B98"/>
    <mergeCell ref="A100:B100"/>
    <mergeCell ref="A63:A71"/>
    <mergeCell ref="B63:B71"/>
    <mergeCell ref="A72:A80"/>
    <mergeCell ref="B72:B80"/>
    <mergeCell ref="A81:A89"/>
    <mergeCell ref="B81:B89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616BF7C2059D4CAE58C15034BB4C6B" ma:contentTypeVersion="4" ma:contentTypeDescription="Create a new document." ma:contentTypeScope="" ma:versionID="2970b62140a06570b02a8fceb0ce0c62">
  <xsd:schema xmlns:xsd="http://www.w3.org/2001/XMLSchema" xmlns:xs="http://www.w3.org/2001/XMLSchema" xmlns:p="http://schemas.microsoft.com/office/2006/metadata/properties" xmlns:ns2="97e57212-3e02-407f-8b2d-05f7d7f19b15" xmlns:ns3="7cf8f8c5-14a8-47e6-9ff8-889939783ee6" targetNamespace="http://schemas.microsoft.com/office/2006/metadata/properties" ma:root="true" ma:fieldsID="44f11043599bb85a90d7e1cb95d01366" ns2:_="" ns3:_="">
    <xsd:import namespace="97e57212-3e02-407f-8b2d-05f7d7f19b15"/>
    <xsd:import namespace="7cf8f8c5-14a8-47e6-9ff8-889939783ee6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3f797bc4-b826-438d-8f81-e8336cc5ef13}" ma:internalName="TaxCatchAll" ma:showField="CatchAllData" ma:web="54594e5a-f387-430a-b99f-abf47d060a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3f797bc4-b826-438d-8f81-e8336cc5ef13}" ma:internalName="TaxCatchAllLabel" ma:readOnly="true" ma:showField="CatchAllDataLabel" ma:web="54594e5a-f387-430a-b99f-abf47d060a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f8c5-14a8-47e6-9ff8-889939783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b06c99b3-cd83-43e5-b4c1-d62f316c1e37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A1AA33-20C2-4494-8C06-7BC5D7E9507D}">
  <ds:schemaRefs>
    <ds:schemaRef ds:uri="http://schemas.microsoft.com/office/2006/metadata/properties"/>
    <ds:schemaRef ds:uri="http://schemas.microsoft.com/office/infopath/2007/PartnerControls"/>
    <ds:schemaRef ds:uri="97e57212-3e02-407f-8b2d-05f7d7f19b15"/>
  </ds:schemaRefs>
</ds:datastoreItem>
</file>

<file path=customXml/itemProps2.xml><?xml version="1.0" encoding="utf-8"?>
<ds:datastoreItem xmlns:ds="http://schemas.openxmlformats.org/officeDocument/2006/customXml" ds:itemID="{90F543E3-C24E-49E2-9080-E9156CB1C9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7cf8f8c5-14a8-47e6-9ff8-889939783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25F990-ECB0-45C0-AECD-FC3424600EE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3290417-1816-44D3-B097-4E1BCB739B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PG&amp;E 2022 DR Allocations</vt:lpstr>
      <vt:lpstr>PG&amp;E 2022 DR Allocations w.DLF</vt:lpstr>
      <vt:lpstr>PG&amp;E 2023 DR Allocations</vt:lpstr>
      <vt:lpstr>PG&amp;E 2023 DR Allocations w.DLF</vt:lpstr>
      <vt:lpstr>PG&amp;E 2024 DR Allocations</vt:lpstr>
      <vt:lpstr>PG&amp;E 2024 DR Allocations w.DLF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Guishar</dc:creator>
  <cp:keywords/>
  <dc:description/>
  <cp:lastModifiedBy>Amirebrahimi, Jahon</cp:lastModifiedBy>
  <cp:revision/>
  <dcterms:created xsi:type="dcterms:W3CDTF">2020-05-23T00:02:50Z</dcterms:created>
  <dcterms:modified xsi:type="dcterms:W3CDTF">2021-06-17T20:01:33Z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0x010100CA616BF7C2059D4CAE58C15034BB4C6B</vt:lpwstr>
  </property>
  <property fmtid="{D5CDD505-2E9C-101B-9397-08002B2CF9AE}" pid="3" name="pgeRecordCategory">
    <vt:lpwstr/>
  </property>
</Properties>
</file>