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filterPrivacy="1" autoCompressPictures="0"/>
  <xr:revisionPtr revIDLastSave="0" documentId="13_ncr:1_{61260730-F2E6-47D8-8B33-910449658532}" xr6:coauthVersionLast="47" xr6:coauthVersionMax="47" xr10:uidLastSave="{00000000-0000-0000-0000-000000000000}"/>
  <bookViews>
    <workbookView xWindow="-120" yWindow="-120" windowWidth="29040" windowHeight="15840" tabRatio="662" activeTab="4" xr2:uid="{00000000-000D-0000-FFFF-FFFF00000000}"/>
  </bookViews>
  <sheets>
    <sheet name="PG&amp;E 2025 DR Allocations" sheetId="2" r:id="rId1"/>
    <sheet name="PG&amp;E 2025 DR Allocations wDLF" sheetId="5" r:id="rId2"/>
    <sheet name="PG&amp;E 2026 DR Allocations" sheetId="11" r:id="rId3"/>
    <sheet name="PG&amp;E 2026 DR Allocations wDLF" sheetId="12" r:id="rId4"/>
    <sheet name="PG&amp;E 2027 DR Allocations" sheetId="13" r:id="rId5"/>
    <sheet name="PG&amp;E 2027 DR Allocations wDLF" sheetId="14"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8" i="2" l="1"/>
  <c r="M59" i="2"/>
  <c r="M60" i="2"/>
  <c r="M57" i="2"/>
  <c r="M61" i="2" l="1"/>
  <c r="M42" i="5" l="1"/>
  <c r="I52" i="14" l="1"/>
  <c r="H52" i="14"/>
  <c r="M43" i="14"/>
  <c r="L43" i="14"/>
  <c r="E43" i="14"/>
  <c r="D43" i="14"/>
  <c r="I34" i="14"/>
  <c r="H34" i="14"/>
  <c r="M25" i="14"/>
  <c r="L25" i="14"/>
  <c r="E25" i="14"/>
  <c r="D25" i="14"/>
  <c r="O51" i="14"/>
  <c r="N51" i="14"/>
  <c r="M51" i="14"/>
  <c r="L51" i="14"/>
  <c r="K51" i="14"/>
  <c r="J51" i="14"/>
  <c r="I51" i="14"/>
  <c r="H51" i="14"/>
  <c r="G51" i="14"/>
  <c r="F51" i="14"/>
  <c r="E51" i="14"/>
  <c r="D51" i="14"/>
  <c r="O50" i="14"/>
  <c r="N50" i="14"/>
  <c r="M50" i="14"/>
  <c r="L50" i="14"/>
  <c r="K50" i="14"/>
  <c r="J50" i="14"/>
  <c r="I50" i="14"/>
  <c r="H50" i="14"/>
  <c r="G50" i="14"/>
  <c r="F50" i="14"/>
  <c r="E50" i="14"/>
  <c r="D50" i="14"/>
  <c r="O49" i="14"/>
  <c r="N49" i="14"/>
  <c r="M49" i="14"/>
  <c r="L49" i="14"/>
  <c r="K49" i="14"/>
  <c r="J49" i="14"/>
  <c r="I49" i="14"/>
  <c r="H49" i="14"/>
  <c r="G49" i="14"/>
  <c r="F49" i="14"/>
  <c r="E49" i="14"/>
  <c r="D49" i="14"/>
  <c r="O48" i="14"/>
  <c r="N48" i="14"/>
  <c r="M48" i="14"/>
  <c r="L48" i="14"/>
  <c r="K48" i="14"/>
  <c r="J48" i="14"/>
  <c r="I48" i="14"/>
  <c r="H48" i="14"/>
  <c r="G48" i="14"/>
  <c r="F48" i="14"/>
  <c r="E48" i="14"/>
  <c r="D48" i="14"/>
  <c r="O47" i="14"/>
  <c r="N47" i="14"/>
  <c r="M47" i="14"/>
  <c r="L47" i="14"/>
  <c r="K47" i="14"/>
  <c r="J47" i="14"/>
  <c r="I47" i="14"/>
  <c r="H47" i="14"/>
  <c r="G47" i="14"/>
  <c r="F47" i="14"/>
  <c r="E47" i="14"/>
  <c r="D47" i="14"/>
  <c r="O46" i="14"/>
  <c r="N46" i="14"/>
  <c r="M46" i="14"/>
  <c r="L46" i="14"/>
  <c r="K46" i="14"/>
  <c r="J46" i="14"/>
  <c r="I46" i="14"/>
  <c r="H46" i="14"/>
  <c r="G46" i="14"/>
  <c r="F46" i="14"/>
  <c r="E46" i="14"/>
  <c r="D46" i="14"/>
  <c r="O45" i="14"/>
  <c r="N45" i="14"/>
  <c r="M45" i="14"/>
  <c r="L45" i="14"/>
  <c r="K45" i="14"/>
  <c r="J45" i="14"/>
  <c r="I45" i="14"/>
  <c r="H45" i="14"/>
  <c r="G45" i="14"/>
  <c r="F45" i="14"/>
  <c r="E45" i="14"/>
  <c r="D45" i="14"/>
  <c r="O44" i="14"/>
  <c r="N44" i="14"/>
  <c r="M44" i="14"/>
  <c r="L44" i="14"/>
  <c r="K44" i="14"/>
  <c r="J44" i="14"/>
  <c r="I44" i="14"/>
  <c r="H44" i="14"/>
  <c r="G44" i="14"/>
  <c r="F44" i="14"/>
  <c r="E44" i="14"/>
  <c r="D44" i="14"/>
  <c r="O42" i="14"/>
  <c r="N42" i="14"/>
  <c r="M42" i="14"/>
  <c r="L42" i="14"/>
  <c r="K42" i="14"/>
  <c r="J42" i="14"/>
  <c r="I42" i="14"/>
  <c r="H42" i="14"/>
  <c r="G42" i="14"/>
  <c r="F42" i="14"/>
  <c r="E42" i="14"/>
  <c r="D42" i="14"/>
  <c r="O41" i="14"/>
  <c r="N41" i="14"/>
  <c r="M41" i="14"/>
  <c r="L41" i="14"/>
  <c r="K41" i="14"/>
  <c r="J41" i="14"/>
  <c r="I41" i="14"/>
  <c r="H41" i="14"/>
  <c r="G41" i="14"/>
  <c r="F41" i="14"/>
  <c r="E41" i="14"/>
  <c r="D41" i="14"/>
  <c r="O40" i="14"/>
  <c r="N40" i="14"/>
  <c r="M40" i="14"/>
  <c r="L40" i="14"/>
  <c r="K40" i="14"/>
  <c r="J40" i="14"/>
  <c r="I40" i="14"/>
  <c r="H40" i="14"/>
  <c r="G40" i="14"/>
  <c r="F40" i="14"/>
  <c r="E40" i="14"/>
  <c r="D40" i="14"/>
  <c r="O39" i="14"/>
  <c r="N39" i="14"/>
  <c r="M39" i="14"/>
  <c r="L39" i="14"/>
  <c r="K39" i="14"/>
  <c r="J39" i="14"/>
  <c r="I39" i="14"/>
  <c r="H39" i="14"/>
  <c r="G39" i="14"/>
  <c r="F39" i="14"/>
  <c r="E39" i="14"/>
  <c r="D39" i="14"/>
  <c r="O38" i="14"/>
  <c r="N38" i="14"/>
  <c r="M38" i="14"/>
  <c r="L38" i="14"/>
  <c r="K38" i="14"/>
  <c r="J38" i="14"/>
  <c r="I38" i="14"/>
  <c r="H38" i="14"/>
  <c r="G38" i="14"/>
  <c r="F38" i="14"/>
  <c r="E38" i="14"/>
  <c r="D38" i="14"/>
  <c r="O37" i="14"/>
  <c r="N37" i="14"/>
  <c r="M37" i="14"/>
  <c r="L37" i="14"/>
  <c r="K37" i="14"/>
  <c r="J37" i="14"/>
  <c r="I37" i="14"/>
  <c r="H37" i="14"/>
  <c r="G37" i="14"/>
  <c r="F37" i="14"/>
  <c r="E37" i="14"/>
  <c r="D37" i="14"/>
  <c r="O36" i="14"/>
  <c r="N36" i="14"/>
  <c r="M36" i="14"/>
  <c r="L36" i="14"/>
  <c r="K36" i="14"/>
  <c r="J36" i="14"/>
  <c r="I36" i="14"/>
  <c r="H36" i="14"/>
  <c r="G36" i="14"/>
  <c r="F36" i="14"/>
  <c r="E36" i="14"/>
  <c r="D36" i="14"/>
  <c r="O35" i="14"/>
  <c r="N35" i="14"/>
  <c r="M35" i="14"/>
  <c r="L35" i="14"/>
  <c r="K35" i="14"/>
  <c r="J35" i="14"/>
  <c r="I35" i="14"/>
  <c r="H35" i="14"/>
  <c r="G35" i="14"/>
  <c r="F35" i="14"/>
  <c r="E35" i="14"/>
  <c r="D35" i="14"/>
  <c r="O33" i="14"/>
  <c r="N33" i="14"/>
  <c r="M33" i="14"/>
  <c r="L33" i="14"/>
  <c r="K33" i="14"/>
  <c r="J33" i="14"/>
  <c r="I33" i="14"/>
  <c r="H33" i="14"/>
  <c r="G33" i="14"/>
  <c r="F33" i="14"/>
  <c r="E33" i="14"/>
  <c r="D33" i="14"/>
  <c r="O32" i="14"/>
  <c r="N32" i="14"/>
  <c r="M32" i="14"/>
  <c r="L32" i="14"/>
  <c r="K32" i="14"/>
  <c r="J32" i="14"/>
  <c r="I32" i="14"/>
  <c r="H32" i="14"/>
  <c r="G32" i="14"/>
  <c r="F32" i="14"/>
  <c r="E32" i="14"/>
  <c r="D32" i="14"/>
  <c r="O31" i="14"/>
  <c r="N31" i="14"/>
  <c r="M31" i="14"/>
  <c r="L31" i="14"/>
  <c r="K31" i="14"/>
  <c r="J31" i="14"/>
  <c r="I31" i="14"/>
  <c r="H31" i="14"/>
  <c r="G31" i="14"/>
  <c r="F31" i="14"/>
  <c r="E31" i="14"/>
  <c r="D31" i="14"/>
  <c r="O30" i="14"/>
  <c r="N30" i="14"/>
  <c r="M30" i="14"/>
  <c r="L30" i="14"/>
  <c r="K30" i="14"/>
  <c r="J30" i="14"/>
  <c r="I30" i="14"/>
  <c r="H30" i="14"/>
  <c r="G30" i="14"/>
  <c r="F30" i="14"/>
  <c r="E30" i="14"/>
  <c r="D30" i="14"/>
  <c r="O29" i="14"/>
  <c r="N29" i="14"/>
  <c r="M29" i="14"/>
  <c r="L29" i="14"/>
  <c r="K29" i="14"/>
  <c r="J29" i="14"/>
  <c r="I29" i="14"/>
  <c r="H29" i="14"/>
  <c r="G29" i="14"/>
  <c r="F29" i="14"/>
  <c r="E29" i="14"/>
  <c r="D29" i="14"/>
  <c r="O28" i="14"/>
  <c r="N28" i="14"/>
  <c r="M28" i="14"/>
  <c r="L28" i="14"/>
  <c r="K28" i="14"/>
  <c r="J28" i="14"/>
  <c r="I28" i="14"/>
  <c r="H28" i="14"/>
  <c r="G28" i="14"/>
  <c r="F28" i="14"/>
  <c r="E28" i="14"/>
  <c r="D28" i="14"/>
  <c r="O27" i="14"/>
  <c r="N27" i="14"/>
  <c r="M27" i="14"/>
  <c r="L27" i="14"/>
  <c r="K27" i="14"/>
  <c r="J27" i="14"/>
  <c r="I27" i="14"/>
  <c r="H27" i="14"/>
  <c r="G27" i="14"/>
  <c r="F27" i="14"/>
  <c r="E27" i="14"/>
  <c r="D27" i="14"/>
  <c r="O26" i="14"/>
  <c r="N26" i="14"/>
  <c r="M26" i="14"/>
  <c r="L26" i="14"/>
  <c r="K26" i="14"/>
  <c r="J26" i="14"/>
  <c r="I26" i="14"/>
  <c r="H26" i="14"/>
  <c r="G26" i="14"/>
  <c r="F26" i="14"/>
  <c r="E26" i="14"/>
  <c r="D26" i="14"/>
  <c r="O24" i="14"/>
  <c r="N24" i="14"/>
  <c r="M24" i="14"/>
  <c r="L24" i="14"/>
  <c r="K24" i="14"/>
  <c r="J24" i="14"/>
  <c r="I24" i="14"/>
  <c r="H24" i="14"/>
  <c r="G24" i="14"/>
  <c r="F24" i="14"/>
  <c r="E24" i="14"/>
  <c r="D24" i="14"/>
  <c r="O23" i="14"/>
  <c r="N23" i="14"/>
  <c r="M23" i="14"/>
  <c r="L23" i="14"/>
  <c r="K23" i="14"/>
  <c r="J23" i="14"/>
  <c r="I23" i="14"/>
  <c r="H23" i="14"/>
  <c r="G23" i="14"/>
  <c r="F23" i="14"/>
  <c r="E23" i="14"/>
  <c r="D23" i="14"/>
  <c r="O22" i="14"/>
  <c r="N22" i="14"/>
  <c r="M22" i="14"/>
  <c r="L22" i="14"/>
  <c r="K22" i="14"/>
  <c r="J22" i="14"/>
  <c r="I22" i="14"/>
  <c r="H22" i="14"/>
  <c r="G22" i="14"/>
  <c r="F22" i="14"/>
  <c r="E22" i="14"/>
  <c r="D22" i="14"/>
  <c r="O21" i="14"/>
  <c r="N21" i="14"/>
  <c r="M21" i="14"/>
  <c r="L21" i="14"/>
  <c r="K21" i="14"/>
  <c r="J21" i="14"/>
  <c r="I21" i="14"/>
  <c r="H21" i="14"/>
  <c r="G21" i="14"/>
  <c r="F21" i="14"/>
  <c r="E21" i="14"/>
  <c r="D21" i="14"/>
  <c r="O20" i="14"/>
  <c r="N20" i="14"/>
  <c r="M20" i="14"/>
  <c r="L20" i="14"/>
  <c r="K20" i="14"/>
  <c r="J20" i="14"/>
  <c r="I20" i="14"/>
  <c r="H20" i="14"/>
  <c r="G20" i="14"/>
  <c r="F20" i="14"/>
  <c r="E20" i="14"/>
  <c r="D20" i="14"/>
  <c r="O19" i="14"/>
  <c r="N19" i="14"/>
  <c r="M19" i="14"/>
  <c r="L19" i="14"/>
  <c r="K19" i="14"/>
  <c r="J19" i="14"/>
  <c r="I19" i="14"/>
  <c r="H19" i="14"/>
  <c r="G19" i="14"/>
  <c r="G57" i="14" s="1"/>
  <c r="F19" i="14"/>
  <c r="F57" i="14" s="1"/>
  <c r="E19" i="14"/>
  <c r="D19" i="14"/>
  <c r="D57" i="14" s="1"/>
  <c r="O18" i="14"/>
  <c r="N18" i="14"/>
  <c r="M18" i="14"/>
  <c r="L18" i="14"/>
  <c r="K18" i="14"/>
  <c r="J18" i="14"/>
  <c r="I18" i="14"/>
  <c r="H18" i="14"/>
  <c r="G18" i="14"/>
  <c r="F18" i="14"/>
  <c r="E18" i="14"/>
  <c r="D18" i="14"/>
  <c r="O17" i="14"/>
  <c r="N17" i="14"/>
  <c r="M17" i="14"/>
  <c r="L17" i="14"/>
  <c r="K17" i="14"/>
  <c r="J17" i="14"/>
  <c r="I17" i="14"/>
  <c r="H17" i="14"/>
  <c r="G17" i="14"/>
  <c r="F17" i="14"/>
  <c r="E17" i="14"/>
  <c r="D17" i="14"/>
  <c r="O15" i="14"/>
  <c r="O62" i="14" s="1"/>
  <c r="N15" i="14"/>
  <c r="N62" i="14" s="1"/>
  <c r="M15" i="14"/>
  <c r="L15" i="14"/>
  <c r="L62" i="14" s="1"/>
  <c r="K15" i="14"/>
  <c r="K62" i="14" s="1"/>
  <c r="J15" i="14"/>
  <c r="I15" i="14"/>
  <c r="I62" i="14" s="1"/>
  <c r="H15" i="14"/>
  <c r="H62" i="14" s="1"/>
  <c r="G15" i="14"/>
  <c r="G62" i="14" s="1"/>
  <c r="F15" i="14"/>
  <c r="F62" i="14" s="1"/>
  <c r="E15" i="14"/>
  <c r="D15" i="14"/>
  <c r="D62" i="14" s="1"/>
  <c r="O14" i="14"/>
  <c r="O61" i="14" s="1"/>
  <c r="N14" i="14"/>
  <c r="N61" i="14" s="1"/>
  <c r="M14" i="14"/>
  <c r="M61" i="14" s="1"/>
  <c r="L14" i="14"/>
  <c r="K14" i="14"/>
  <c r="K61" i="14" s="1"/>
  <c r="J14" i="14"/>
  <c r="J61" i="14" s="1"/>
  <c r="I14" i="14"/>
  <c r="I61" i="14" s="1"/>
  <c r="H14" i="14"/>
  <c r="H61" i="14" s="1"/>
  <c r="G14" i="14"/>
  <c r="G61" i="14" s="1"/>
  <c r="F14" i="14"/>
  <c r="F61" i="14" s="1"/>
  <c r="E14" i="14"/>
  <c r="E61" i="14" s="1"/>
  <c r="D14" i="14"/>
  <c r="D61" i="14" s="1"/>
  <c r="O13" i="14"/>
  <c r="O60" i="14" s="1"/>
  <c r="N13" i="14"/>
  <c r="N60" i="14" s="1"/>
  <c r="M13" i="14"/>
  <c r="M60" i="14" s="1"/>
  <c r="L13" i="14"/>
  <c r="K13" i="14"/>
  <c r="K60" i="14" s="1"/>
  <c r="J13" i="14"/>
  <c r="I13" i="14"/>
  <c r="I60" i="14" s="1"/>
  <c r="H13" i="14"/>
  <c r="H60" i="14" s="1"/>
  <c r="G13" i="14"/>
  <c r="G60" i="14" s="1"/>
  <c r="F13" i="14"/>
  <c r="F60" i="14" s="1"/>
  <c r="E13" i="14"/>
  <c r="E60" i="14" s="1"/>
  <c r="D13" i="14"/>
  <c r="D60" i="14" s="1"/>
  <c r="O12" i="14"/>
  <c r="O59" i="14" s="1"/>
  <c r="N12" i="14"/>
  <c r="N59" i="14" s="1"/>
  <c r="M12" i="14"/>
  <c r="M59" i="14" s="1"/>
  <c r="L12" i="14"/>
  <c r="L59" i="14" s="1"/>
  <c r="K12" i="14"/>
  <c r="K59" i="14" s="1"/>
  <c r="J12" i="14"/>
  <c r="J59" i="14" s="1"/>
  <c r="I12" i="14"/>
  <c r="I59" i="14" s="1"/>
  <c r="H12" i="14"/>
  <c r="H59" i="14" s="1"/>
  <c r="G12" i="14"/>
  <c r="G59" i="14" s="1"/>
  <c r="F12" i="14"/>
  <c r="F59" i="14" s="1"/>
  <c r="E12" i="14"/>
  <c r="D12" i="14"/>
  <c r="D59" i="14" s="1"/>
  <c r="O11" i="14"/>
  <c r="O58" i="14" s="1"/>
  <c r="N11" i="14"/>
  <c r="N58" i="14" s="1"/>
  <c r="M11" i="14"/>
  <c r="M58" i="14" s="1"/>
  <c r="L11" i="14"/>
  <c r="L58" i="14" s="1"/>
  <c r="K11" i="14"/>
  <c r="J11" i="14"/>
  <c r="J58" i="14" s="1"/>
  <c r="I11" i="14"/>
  <c r="H11" i="14"/>
  <c r="H58" i="14" s="1"/>
  <c r="G11" i="14"/>
  <c r="G58" i="14" s="1"/>
  <c r="F11" i="14"/>
  <c r="F58" i="14" s="1"/>
  <c r="E11" i="14"/>
  <c r="E58" i="14" s="1"/>
  <c r="D11" i="14"/>
  <c r="D58" i="14" s="1"/>
  <c r="O57" i="14"/>
  <c r="N57" i="14"/>
  <c r="M57" i="14"/>
  <c r="L57" i="14"/>
  <c r="K57" i="14"/>
  <c r="J57" i="14"/>
  <c r="I57" i="14"/>
  <c r="E57" i="14"/>
  <c r="O9" i="14"/>
  <c r="N9" i="14"/>
  <c r="N56" i="14" s="1"/>
  <c r="M9" i="14"/>
  <c r="L9" i="14"/>
  <c r="K9" i="14"/>
  <c r="J9" i="14"/>
  <c r="I9" i="14"/>
  <c r="I56" i="14" s="1"/>
  <c r="H9" i="14"/>
  <c r="G9" i="14"/>
  <c r="F9" i="14"/>
  <c r="E9" i="14"/>
  <c r="D9" i="14"/>
  <c r="O8" i="14"/>
  <c r="N8" i="14"/>
  <c r="M8" i="14"/>
  <c r="M55" i="14" s="1"/>
  <c r="L8" i="14"/>
  <c r="K8" i="14"/>
  <c r="J8" i="14"/>
  <c r="J55" i="14" s="1"/>
  <c r="I8" i="14"/>
  <c r="H8" i="14"/>
  <c r="G8" i="14"/>
  <c r="F8" i="14"/>
  <c r="E8" i="14"/>
  <c r="E55" i="14" s="1"/>
  <c r="D8" i="14"/>
  <c r="O61" i="13"/>
  <c r="N61" i="13"/>
  <c r="M61" i="13"/>
  <c r="L61" i="13"/>
  <c r="K61" i="13"/>
  <c r="J61" i="13"/>
  <c r="I61" i="13"/>
  <c r="H61" i="13"/>
  <c r="G61" i="13"/>
  <c r="F61" i="13"/>
  <c r="E61" i="13"/>
  <c r="D61" i="13"/>
  <c r="O60" i="13"/>
  <c r="N60" i="13"/>
  <c r="M60" i="13"/>
  <c r="L60" i="13"/>
  <c r="K60" i="13"/>
  <c r="J60" i="13"/>
  <c r="I60" i="13"/>
  <c r="H60" i="13"/>
  <c r="G60" i="13"/>
  <c r="F60" i="13"/>
  <c r="E60" i="13"/>
  <c r="D60" i="13"/>
  <c r="O59" i="13"/>
  <c r="N59" i="13"/>
  <c r="M59" i="13"/>
  <c r="L59" i="13"/>
  <c r="K59" i="13"/>
  <c r="J59" i="13"/>
  <c r="I59" i="13"/>
  <c r="H59" i="13"/>
  <c r="G59" i="13"/>
  <c r="F59" i="13"/>
  <c r="E59" i="13"/>
  <c r="D59" i="13"/>
  <c r="O58" i="13"/>
  <c r="N58" i="13"/>
  <c r="M58" i="13"/>
  <c r="L58" i="13"/>
  <c r="K58" i="13"/>
  <c r="J58" i="13"/>
  <c r="I58" i="13"/>
  <c r="H58" i="13"/>
  <c r="G58" i="13"/>
  <c r="F58" i="13"/>
  <c r="E58" i="13"/>
  <c r="D58" i="13"/>
  <c r="O57" i="13"/>
  <c r="N57" i="13"/>
  <c r="M57" i="13"/>
  <c r="L57" i="13"/>
  <c r="K57" i="13"/>
  <c r="J57" i="13"/>
  <c r="I57" i="13"/>
  <c r="H57" i="13"/>
  <c r="G57" i="13"/>
  <c r="F57" i="13"/>
  <c r="E57" i="13"/>
  <c r="D57" i="13"/>
  <c r="O56" i="13"/>
  <c r="N56" i="13"/>
  <c r="M56" i="13"/>
  <c r="L56" i="13"/>
  <c r="K56" i="13"/>
  <c r="J56" i="13"/>
  <c r="I56" i="13"/>
  <c r="H56" i="13"/>
  <c r="G56" i="13"/>
  <c r="F56" i="13"/>
  <c r="E56" i="13"/>
  <c r="D56" i="13"/>
  <c r="O55" i="13"/>
  <c r="N55" i="13"/>
  <c r="M55" i="13"/>
  <c r="L55" i="13"/>
  <c r="K55" i="13"/>
  <c r="J55" i="13"/>
  <c r="I55" i="13"/>
  <c r="H55" i="13"/>
  <c r="G55" i="13"/>
  <c r="F55" i="13"/>
  <c r="E55" i="13"/>
  <c r="D55" i="13"/>
  <c r="O54" i="13"/>
  <c r="N54" i="13"/>
  <c r="M54" i="13"/>
  <c r="L54" i="13"/>
  <c r="K54" i="13"/>
  <c r="J54" i="13"/>
  <c r="I54" i="13"/>
  <c r="H54" i="13"/>
  <c r="G54" i="13"/>
  <c r="G62" i="13" s="1"/>
  <c r="F54" i="13"/>
  <c r="E54" i="13"/>
  <c r="D54" i="13"/>
  <c r="O52" i="14"/>
  <c r="N52" i="14"/>
  <c r="M52" i="14"/>
  <c r="L52" i="14"/>
  <c r="K52" i="14"/>
  <c r="J52" i="14"/>
  <c r="G52" i="14"/>
  <c r="F52" i="14"/>
  <c r="E52" i="14"/>
  <c r="D52" i="14"/>
  <c r="O43" i="14"/>
  <c r="N43" i="14"/>
  <c r="K43" i="14"/>
  <c r="J43" i="14"/>
  <c r="I43" i="14"/>
  <c r="H43" i="14"/>
  <c r="G43" i="14"/>
  <c r="F43" i="14"/>
  <c r="O34" i="14"/>
  <c r="N34" i="14"/>
  <c r="M34" i="14"/>
  <c r="L34" i="14"/>
  <c r="K34" i="14"/>
  <c r="J34" i="14"/>
  <c r="G34" i="14"/>
  <c r="F34" i="14"/>
  <c r="E34" i="14"/>
  <c r="D34" i="14"/>
  <c r="O25" i="14"/>
  <c r="N25" i="14"/>
  <c r="K25" i="14"/>
  <c r="J25" i="14"/>
  <c r="I25" i="14"/>
  <c r="H25" i="14"/>
  <c r="G25" i="14"/>
  <c r="F25" i="14"/>
  <c r="O51" i="11"/>
  <c r="N51" i="11"/>
  <c r="M51" i="11"/>
  <c r="L51" i="11"/>
  <c r="K51" i="11"/>
  <c r="K52" i="12" s="1"/>
  <c r="J51" i="11"/>
  <c r="J52" i="12" s="1"/>
  <c r="I51" i="11"/>
  <c r="I52" i="12" s="1"/>
  <c r="H51" i="11"/>
  <c r="H52" i="12" s="1"/>
  <c r="G51" i="11"/>
  <c r="G52" i="12" s="1"/>
  <c r="F51" i="11"/>
  <c r="E51" i="11"/>
  <c r="E52" i="12" s="1"/>
  <c r="D51" i="11"/>
  <c r="D52" i="12" s="1"/>
  <c r="O42" i="11"/>
  <c r="O43" i="12" s="1"/>
  <c r="N42" i="11"/>
  <c r="N43" i="12" s="1"/>
  <c r="M42" i="11"/>
  <c r="M43" i="12" s="1"/>
  <c r="L42" i="11"/>
  <c r="L43" i="12" s="1"/>
  <c r="K42" i="11"/>
  <c r="K43" i="12" s="1"/>
  <c r="J42" i="11"/>
  <c r="I42" i="11"/>
  <c r="H42" i="11"/>
  <c r="H43" i="12" s="1"/>
  <c r="G42" i="11"/>
  <c r="G43" i="12" s="1"/>
  <c r="F42" i="11"/>
  <c r="F43" i="12" s="1"/>
  <c r="E42" i="11"/>
  <c r="E43" i="12" s="1"/>
  <c r="D42" i="11"/>
  <c r="D43" i="12" s="1"/>
  <c r="O33" i="11"/>
  <c r="O34" i="12" s="1"/>
  <c r="N33" i="11"/>
  <c r="M33" i="11"/>
  <c r="L33" i="11"/>
  <c r="K33" i="11"/>
  <c r="K34" i="12" s="1"/>
  <c r="J33" i="11"/>
  <c r="I33" i="11"/>
  <c r="I34" i="12" s="1"/>
  <c r="H33" i="11"/>
  <c r="H34" i="12" s="1"/>
  <c r="G33" i="11"/>
  <c r="G34" i="12" s="1"/>
  <c r="F33" i="11"/>
  <c r="E33" i="11"/>
  <c r="E34" i="12" s="1"/>
  <c r="D33" i="11"/>
  <c r="O24" i="11"/>
  <c r="N24" i="11"/>
  <c r="N25" i="12" s="1"/>
  <c r="M24" i="11"/>
  <c r="M25" i="12" s="1"/>
  <c r="L24" i="11"/>
  <c r="L25" i="12" s="1"/>
  <c r="K24" i="11"/>
  <c r="K25" i="12" s="1"/>
  <c r="J24" i="11"/>
  <c r="I24" i="11"/>
  <c r="H24" i="11"/>
  <c r="G24" i="11"/>
  <c r="F24" i="11"/>
  <c r="F25" i="12" s="1"/>
  <c r="E24" i="11"/>
  <c r="E25" i="12" s="1"/>
  <c r="D24" i="11"/>
  <c r="D25" i="12" s="1"/>
  <c r="O51" i="12"/>
  <c r="N51" i="12"/>
  <c r="M51" i="12"/>
  <c r="L51" i="12"/>
  <c r="K51" i="12"/>
  <c r="J51" i="12"/>
  <c r="I51" i="12"/>
  <c r="H51" i="12"/>
  <c r="G51" i="12"/>
  <c r="F51" i="12"/>
  <c r="E51" i="12"/>
  <c r="D51" i="12"/>
  <c r="O50" i="12"/>
  <c r="N50" i="12"/>
  <c r="M50" i="12"/>
  <c r="L50" i="12"/>
  <c r="K50" i="12"/>
  <c r="J50" i="12"/>
  <c r="I50" i="12"/>
  <c r="H50" i="12"/>
  <c r="G50" i="12"/>
  <c r="F50" i="12"/>
  <c r="E50" i="12"/>
  <c r="D50" i="12"/>
  <c r="O49" i="12"/>
  <c r="N49" i="12"/>
  <c r="M49" i="12"/>
  <c r="L49" i="12"/>
  <c r="K49" i="12"/>
  <c r="J49" i="12"/>
  <c r="I49" i="12"/>
  <c r="H49" i="12"/>
  <c r="G49" i="12"/>
  <c r="F49" i="12"/>
  <c r="E49" i="12"/>
  <c r="D49" i="12"/>
  <c r="O48" i="12"/>
  <c r="N48" i="12"/>
  <c r="M48" i="12"/>
  <c r="L48" i="12"/>
  <c r="K48" i="12"/>
  <c r="J48" i="12"/>
  <c r="I48" i="12"/>
  <c r="H48" i="12"/>
  <c r="G48" i="12"/>
  <c r="F48" i="12"/>
  <c r="E48" i="12"/>
  <c r="D48" i="12"/>
  <c r="O47" i="12"/>
  <c r="N47" i="12"/>
  <c r="M47" i="12"/>
  <c r="L47" i="12"/>
  <c r="K47" i="12"/>
  <c r="J47" i="12"/>
  <c r="I47" i="12"/>
  <c r="H47" i="12"/>
  <c r="G47" i="12"/>
  <c r="F47" i="12"/>
  <c r="E47" i="12"/>
  <c r="D47" i="12"/>
  <c r="O46" i="12"/>
  <c r="N46" i="12"/>
  <c r="M46" i="12"/>
  <c r="L46" i="12"/>
  <c r="K46" i="12"/>
  <c r="J46" i="12"/>
  <c r="I46" i="12"/>
  <c r="H46" i="12"/>
  <c r="G46" i="12"/>
  <c r="F46" i="12"/>
  <c r="E46" i="12"/>
  <c r="D46" i="12"/>
  <c r="O45" i="12"/>
  <c r="N45" i="12"/>
  <c r="M45" i="12"/>
  <c r="L45" i="12"/>
  <c r="K45" i="12"/>
  <c r="J45" i="12"/>
  <c r="I45" i="12"/>
  <c r="H45" i="12"/>
  <c r="G45" i="12"/>
  <c r="F45" i="12"/>
  <c r="E45" i="12"/>
  <c r="D45" i="12"/>
  <c r="O44" i="12"/>
  <c r="N44" i="12"/>
  <c r="M44" i="12"/>
  <c r="L44" i="12"/>
  <c r="K44" i="12"/>
  <c r="J44" i="12"/>
  <c r="I44" i="12"/>
  <c r="H44" i="12"/>
  <c r="G44" i="12"/>
  <c r="F44" i="12"/>
  <c r="E44" i="12"/>
  <c r="D44" i="12"/>
  <c r="O42" i="12"/>
  <c r="N42" i="12"/>
  <c r="M42" i="12"/>
  <c r="L42" i="12"/>
  <c r="K42" i="12"/>
  <c r="J42" i="12"/>
  <c r="I42" i="12"/>
  <c r="H42" i="12"/>
  <c r="G42" i="12"/>
  <c r="F42" i="12"/>
  <c r="E42" i="12"/>
  <c r="D42" i="12"/>
  <c r="O41" i="12"/>
  <c r="N41" i="12"/>
  <c r="M41" i="12"/>
  <c r="L41" i="12"/>
  <c r="K41" i="12"/>
  <c r="J41" i="12"/>
  <c r="I41" i="12"/>
  <c r="H41" i="12"/>
  <c r="G41" i="12"/>
  <c r="F41" i="12"/>
  <c r="E41" i="12"/>
  <c r="D41" i="12"/>
  <c r="O40" i="12"/>
  <c r="N40" i="12"/>
  <c r="M40" i="12"/>
  <c r="L40" i="12"/>
  <c r="K40" i="12"/>
  <c r="J40" i="12"/>
  <c r="I40" i="12"/>
  <c r="H40" i="12"/>
  <c r="G40" i="12"/>
  <c r="F40" i="12"/>
  <c r="E40" i="12"/>
  <c r="D40" i="12"/>
  <c r="O39" i="12"/>
  <c r="N39" i="12"/>
  <c r="M39" i="12"/>
  <c r="L39" i="12"/>
  <c r="K39" i="12"/>
  <c r="J39" i="12"/>
  <c r="I39" i="12"/>
  <c r="H39" i="12"/>
  <c r="G39" i="12"/>
  <c r="F39" i="12"/>
  <c r="E39" i="12"/>
  <c r="D39" i="12"/>
  <c r="O38" i="12"/>
  <c r="N38" i="12"/>
  <c r="M38" i="12"/>
  <c r="L38" i="12"/>
  <c r="K38" i="12"/>
  <c r="J38" i="12"/>
  <c r="I38" i="12"/>
  <c r="H38" i="12"/>
  <c r="G38" i="12"/>
  <c r="F38" i="12"/>
  <c r="E38" i="12"/>
  <c r="D38" i="12"/>
  <c r="O37" i="12"/>
  <c r="N37" i="12"/>
  <c r="M37" i="12"/>
  <c r="L37" i="12"/>
  <c r="K37" i="12"/>
  <c r="J37" i="12"/>
  <c r="I37" i="12"/>
  <c r="H37" i="12"/>
  <c r="G37" i="12"/>
  <c r="F37" i="12"/>
  <c r="E37" i="12"/>
  <c r="D37" i="12"/>
  <c r="O36" i="12"/>
  <c r="N36" i="12"/>
  <c r="M36" i="12"/>
  <c r="L36" i="12"/>
  <c r="K36" i="12"/>
  <c r="J36" i="12"/>
  <c r="I36" i="12"/>
  <c r="H36" i="12"/>
  <c r="G36" i="12"/>
  <c r="F36" i="12"/>
  <c r="E36" i="12"/>
  <c r="D36" i="12"/>
  <c r="O35" i="12"/>
  <c r="N35" i="12"/>
  <c r="M35" i="12"/>
  <c r="L35" i="12"/>
  <c r="K35" i="12"/>
  <c r="J35" i="12"/>
  <c r="I35" i="12"/>
  <c r="H35" i="12"/>
  <c r="G35" i="12"/>
  <c r="F35" i="12"/>
  <c r="E35" i="12"/>
  <c r="D35" i="12"/>
  <c r="O33" i="12"/>
  <c r="N33" i="12"/>
  <c r="M33" i="12"/>
  <c r="L33" i="12"/>
  <c r="K33" i="12"/>
  <c r="J33" i="12"/>
  <c r="I33" i="12"/>
  <c r="H33" i="12"/>
  <c r="G33" i="12"/>
  <c r="F33" i="12"/>
  <c r="E33" i="12"/>
  <c r="D33" i="12"/>
  <c r="O32" i="12"/>
  <c r="N32" i="12"/>
  <c r="M32" i="12"/>
  <c r="L32" i="12"/>
  <c r="K32" i="12"/>
  <c r="J32" i="12"/>
  <c r="I32" i="12"/>
  <c r="H32" i="12"/>
  <c r="G32" i="12"/>
  <c r="F32" i="12"/>
  <c r="E32" i="12"/>
  <c r="D32" i="12"/>
  <c r="O31" i="12"/>
  <c r="N31" i="12"/>
  <c r="M31" i="12"/>
  <c r="L31" i="12"/>
  <c r="K31" i="12"/>
  <c r="J31" i="12"/>
  <c r="I31" i="12"/>
  <c r="H31" i="12"/>
  <c r="G31" i="12"/>
  <c r="F31" i="12"/>
  <c r="E31" i="12"/>
  <c r="D31" i="12"/>
  <c r="O30" i="12"/>
  <c r="N30" i="12"/>
  <c r="M30" i="12"/>
  <c r="L30" i="12"/>
  <c r="K30" i="12"/>
  <c r="J30" i="12"/>
  <c r="I30" i="12"/>
  <c r="H30" i="12"/>
  <c r="G30" i="12"/>
  <c r="F30" i="12"/>
  <c r="E30" i="12"/>
  <c r="D30" i="12"/>
  <c r="O29" i="12"/>
  <c r="N29" i="12"/>
  <c r="M29" i="12"/>
  <c r="L29" i="12"/>
  <c r="K29" i="12"/>
  <c r="J29" i="12"/>
  <c r="I29" i="12"/>
  <c r="H29" i="12"/>
  <c r="G29" i="12"/>
  <c r="F29" i="12"/>
  <c r="E29" i="12"/>
  <c r="D29" i="12"/>
  <c r="O28" i="12"/>
  <c r="N28" i="12"/>
  <c r="M28" i="12"/>
  <c r="L28" i="12"/>
  <c r="K28" i="12"/>
  <c r="J28" i="12"/>
  <c r="I28" i="12"/>
  <c r="H28" i="12"/>
  <c r="G28" i="12"/>
  <c r="F28" i="12"/>
  <c r="E28" i="12"/>
  <c r="D28" i="12"/>
  <c r="O27" i="12"/>
  <c r="N27" i="12"/>
  <c r="M27" i="12"/>
  <c r="L27" i="12"/>
  <c r="K27" i="12"/>
  <c r="J27" i="12"/>
  <c r="I27" i="12"/>
  <c r="H27" i="12"/>
  <c r="G27" i="12"/>
  <c r="F27" i="12"/>
  <c r="E27" i="12"/>
  <c r="D27" i="12"/>
  <c r="O26" i="12"/>
  <c r="N26" i="12"/>
  <c r="M26" i="12"/>
  <c r="L26" i="12"/>
  <c r="K26" i="12"/>
  <c r="J26" i="12"/>
  <c r="I26" i="12"/>
  <c r="H26" i="12"/>
  <c r="G26" i="12"/>
  <c r="F26" i="12"/>
  <c r="E26" i="12"/>
  <c r="D26" i="12"/>
  <c r="O24" i="12"/>
  <c r="N24" i="12"/>
  <c r="M24" i="12"/>
  <c r="L24" i="12"/>
  <c r="K24" i="12"/>
  <c r="J24" i="12"/>
  <c r="I24" i="12"/>
  <c r="H24" i="12"/>
  <c r="G24" i="12"/>
  <c r="F24" i="12"/>
  <c r="E24" i="12"/>
  <c r="D24" i="12"/>
  <c r="O23" i="12"/>
  <c r="N23" i="12"/>
  <c r="M23" i="12"/>
  <c r="L23" i="12"/>
  <c r="K23" i="12"/>
  <c r="J23" i="12"/>
  <c r="I23" i="12"/>
  <c r="H23" i="12"/>
  <c r="G23" i="12"/>
  <c r="F23" i="12"/>
  <c r="E23" i="12"/>
  <c r="D23" i="12"/>
  <c r="O22" i="12"/>
  <c r="N22" i="12"/>
  <c r="M22" i="12"/>
  <c r="L22" i="12"/>
  <c r="K22" i="12"/>
  <c r="J22" i="12"/>
  <c r="I22" i="12"/>
  <c r="H22" i="12"/>
  <c r="G22" i="12"/>
  <c r="F22" i="12"/>
  <c r="E22" i="12"/>
  <c r="D22" i="12"/>
  <c r="O21" i="12"/>
  <c r="N21" i="12"/>
  <c r="M21" i="12"/>
  <c r="L21" i="12"/>
  <c r="K21" i="12"/>
  <c r="J21" i="12"/>
  <c r="I21" i="12"/>
  <c r="H21" i="12"/>
  <c r="G21" i="12"/>
  <c r="F21" i="12"/>
  <c r="E21" i="12"/>
  <c r="D21" i="12"/>
  <c r="O20" i="12"/>
  <c r="N20" i="12"/>
  <c r="M20" i="12"/>
  <c r="L20" i="12"/>
  <c r="K20" i="12"/>
  <c r="J20" i="12"/>
  <c r="I20" i="12"/>
  <c r="H20" i="12"/>
  <c r="G20" i="12"/>
  <c r="F20" i="12"/>
  <c r="E20" i="12"/>
  <c r="D20" i="12"/>
  <c r="O19" i="12"/>
  <c r="N19" i="12"/>
  <c r="M19" i="12"/>
  <c r="L19" i="12"/>
  <c r="K19" i="12"/>
  <c r="J19" i="12"/>
  <c r="I19" i="12"/>
  <c r="H19" i="12"/>
  <c r="G19" i="12"/>
  <c r="F19" i="12"/>
  <c r="E19" i="12"/>
  <c r="D19" i="12"/>
  <c r="O18" i="12"/>
  <c r="N18" i="12"/>
  <c r="M18" i="12"/>
  <c r="L18" i="12"/>
  <c r="K18" i="12"/>
  <c r="J18" i="12"/>
  <c r="I18" i="12"/>
  <c r="H18" i="12"/>
  <c r="G18" i="12"/>
  <c r="F18" i="12"/>
  <c r="E18" i="12"/>
  <c r="D18" i="12"/>
  <c r="O17" i="12"/>
  <c r="N17" i="12"/>
  <c r="M17" i="12"/>
  <c r="L17" i="12"/>
  <c r="K17" i="12"/>
  <c r="J17" i="12"/>
  <c r="I17" i="12"/>
  <c r="H17" i="12"/>
  <c r="G17" i="12"/>
  <c r="F17" i="12"/>
  <c r="E17" i="12"/>
  <c r="D17" i="12"/>
  <c r="O15" i="12"/>
  <c r="O62" i="12" s="1"/>
  <c r="N15" i="12"/>
  <c r="N62" i="12" s="1"/>
  <c r="M15" i="12"/>
  <c r="M62" i="12" s="1"/>
  <c r="L15" i="12"/>
  <c r="L62" i="12" s="1"/>
  <c r="K15" i="12"/>
  <c r="J15" i="12"/>
  <c r="I15" i="12"/>
  <c r="I62" i="12" s="1"/>
  <c r="H15" i="12"/>
  <c r="H62" i="12" s="1"/>
  <c r="G15" i="12"/>
  <c r="G62" i="12" s="1"/>
  <c r="F15" i="12"/>
  <c r="F62" i="12" s="1"/>
  <c r="E15" i="12"/>
  <c r="E62" i="12" s="1"/>
  <c r="D15" i="12"/>
  <c r="D62" i="12" s="1"/>
  <c r="O14" i="12"/>
  <c r="O61" i="12" s="1"/>
  <c r="N14" i="12"/>
  <c r="N61" i="12" s="1"/>
  <c r="M14" i="12"/>
  <c r="M61" i="12" s="1"/>
  <c r="L14" i="12"/>
  <c r="L61" i="12" s="1"/>
  <c r="K14" i="12"/>
  <c r="K61" i="12" s="1"/>
  <c r="J14" i="12"/>
  <c r="J61" i="12" s="1"/>
  <c r="I14" i="12"/>
  <c r="I61" i="12" s="1"/>
  <c r="H14" i="12"/>
  <c r="H61" i="12" s="1"/>
  <c r="G14" i="12"/>
  <c r="G61" i="12" s="1"/>
  <c r="F14" i="12"/>
  <c r="F61" i="12" s="1"/>
  <c r="E14" i="12"/>
  <c r="E61" i="12" s="1"/>
  <c r="D14" i="12"/>
  <c r="D61" i="12" s="1"/>
  <c r="O13" i="12"/>
  <c r="O60" i="12" s="1"/>
  <c r="N13" i="12"/>
  <c r="N60" i="12" s="1"/>
  <c r="M13" i="12"/>
  <c r="M60" i="12" s="1"/>
  <c r="L13" i="12"/>
  <c r="L60" i="12" s="1"/>
  <c r="K13" i="12"/>
  <c r="K60" i="12" s="1"/>
  <c r="J13" i="12"/>
  <c r="J60" i="12" s="1"/>
  <c r="I13" i="12"/>
  <c r="I60" i="12" s="1"/>
  <c r="H13" i="12"/>
  <c r="H60" i="12" s="1"/>
  <c r="G13" i="12"/>
  <c r="G60" i="12" s="1"/>
  <c r="F13" i="12"/>
  <c r="F60" i="12" s="1"/>
  <c r="E13" i="12"/>
  <c r="E60" i="12" s="1"/>
  <c r="D13" i="12"/>
  <c r="D60" i="12" s="1"/>
  <c r="O12" i="12"/>
  <c r="O59" i="12" s="1"/>
  <c r="N12" i="12"/>
  <c r="N59" i="12" s="1"/>
  <c r="M12" i="12"/>
  <c r="M59" i="12" s="1"/>
  <c r="L12" i="12"/>
  <c r="L59" i="12" s="1"/>
  <c r="K12" i="12"/>
  <c r="K59" i="12" s="1"/>
  <c r="J12" i="12"/>
  <c r="J59" i="12" s="1"/>
  <c r="I12" i="12"/>
  <c r="I59" i="12" s="1"/>
  <c r="H12" i="12"/>
  <c r="H59" i="12" s="1"/>
  <c r="G12" i="12"/>
  <c r="G59" i="12" s="1"/>
  <c r="F12" i="12"/>
  <c r="F59" i="12" s="1"/>
  <c r="E12" i="12"/>
  <c r="E59" i="12" s="1"/>
  <c r="D12" i="12"/>
  <c r="O11" i="12"/>
  <c r="O58" i="12" s="1"/>
  <c r="N11" i="12"/>
  <c r="N58" i="12" s="1"/>
  <c r="M11" i="12"/>
  <c r="M58" i="12" s="1"/>
  <c r="L11" i="12"/>
  <c r="L58" i="12" s="1"/>
  <c r="K11" i="12"/>
  <c r="K58" i="12" s="1"/>
  <c r="J11" i="12"/>
  <c r="I11" i="12"/>
  <c r="I58" i="12" s="1"/>
  <c r="H11" i="12"/>
  <c r="H58" i="12" s="1"/>
  <c r="G11" i="12"/>
  <c r="G58" i="12" s="1"/>
  <c r="F11" i="12"/>
  <c r="F58" i="12" s="1"/>
  <c r="E11" i="12"/>
  <c r="E58" i="12" s="1"/>
  <c r="D11" i="12"/>
  <c r="D58" i="12" s="1"/>
  <c r="O57" i="12"/>
  <c r="N57" i="12"/>
  <c r="M57" i="12"/>
  <c r="L57" i="12"/>
  <c r="K57" i="12"/>
  <c r="J57" i="12"/>
  <c r="I57" i="12"/>
  <c r="H57" i="12"/>
  <c r="G57" i="12"/>
  <c r="F57" i="12"/>
  <c r="E57" i="12"/>
  <c r="D57" i="12"/>
  <c r="O9" i="12"/>
  <c r="O56" i="12" s="1"/>
  <c r="N9" i="12"/>
  <c r="N56" i="12" s="1"/>
  <c r="M9" i="12"/>
  <c r="M56" i="12" s="1"/>
  <c r="L9" i="12"/>
  <c r="L56" i="12" s="1"/>
  <c r="K9" i="12"/>
  <c r="K56" i="12" s="1"/>
  <c r="J9" i="12"/>
  <c r="J56" i="12" s="1"/>
  <c r="I9" i="12"/>
  <c r="I56" i="12" s="1"/>
  <c r="H9" i="12"/>
  <c r="H56" i="12" s="1"/>
  <c r="G9" i="12"/>
  <c r="G56" i="12" s="1"/>
  <c r="F9" i="12"/>
  <c r="F56" i="12" s="1"/>
  <c r="E9" i="12"/>
  <c r="E56" i="12" s="1"/>
  <c r="D9" i="12"/>
  <c r="D56" i="12" s="1"/>
  <c r="O8" i="12"/>
  <c r="O55" i="12" s="1"/>
  <c r="N8" i="12"/>
  <c r="N55" i="12" s="1"/>
  <c r="M8" i="12"/>
  <c r="M55" i="12" s="1"/>
  <c r="L8" i="12"/>
  <c r="L55" i="12" s="1"/>
  <c r="L63" i="12" s="1"/>
  <c r="K8" i="12"/>
  <c r="K55" i="12" s="1"/>
  <c r="J8" i="12"/>
  <c r="J55" i="12" s="1"/>
  <c r="I8" i="12"/>
  <c r="I55" i="12" s="1"/>
  <c r="H8" i="12"/>
  <c r="G8" i="12"/>
  <c r="G55" i="12" s="1"/>
  <c r="F8" i="12"/>
  <c r="F55" i="12" s="1"/>
  <c r="E8" i="12"/>
  <c r="E55" i="12" s="1"/>
  <c r="D8" i="12"/>
  <c r="D55" i="12" s="1"/>
  <c r="O61" i="11"/>
  <c r="N61" i="11"/>
  <c r="M61" i="11"/>
  <c r="L61" i="11"/>
  <c r="K61" i="11"/>
  <c r="J61" i="11"/>
  <c r="I61" i="11"/>
  <c r="H61" i="11"/>
  <c r="G61" i="11"/>
  <c r="F61" i="11"/>
  <c r="E61" i="11"/>
  <c r="D61" i="11"/>
  <c r="O60" i="11"/>
  <c r="N60" i="11"/>
  <c r="M60" i="11"/>
  <c r="L60" i="11"/>
  <c r="K60" i="11"/>
  <c r="J60" i="11"/>
  <c r="I60" i="11"/>
  <c r="H60" i="11"/>
  <c r="G60" i="11"/>
  <c r="F60" i="11"/>
  <c r="E60" i="11"/>
  <c r="D60" i="11"/>
  <c r="O59" i="11"/>
  <c r="N59" i="11"/>
  <c r="M59" i="11"/>
  <c r="L59" i="11"/>
  <c r="K59" i="11"/>
  <c r="J59" i="11"/>
  <c r="I59" i="11"/>
  <c r="H59" i="11"/>
  <c r="G59" i="11"/>
  <c r="F59" i="11"/>
  <c r="E59" i="11"/>
  <c r="D59" i="11"/>
  <c r="O58" i="11"/>
  <c r="N58" i="11"/>
  <c r="M58" i="11"/>
  <c r="L58" i="11"/>
  <c r="K58" i="11"/>
  <c r="J58" i="11"/>
  <c r="I58" i="11"/>
  <c r="H58" i="11"/>
  <c r="G58" i="11"/>
  <c r="F58" i="11"/>
  <c r="E58" i="11"/>
  <c r="D58" i="11"/>
  <c r="O57" i="11"/>
  <c r="N57" i="11"/>
  <c r="M57" i="11"/>
  <c r="L57" i="11"/>
  <c r="K57" i="11"/>
  <c r="J57" i="11"/>
  <c r="I57" i="11"/>
  <c r="H57" i="11"/>
  <c r="G57" i="11"/>
  <c r="F57" i="11"/>
  <c r="E57" i="11"/>
  <c r="D57" i="11"/>
  <c r="O56" i="11"/>
  <c r="N56" i="11"/>
  <c r="M56" i="11"/>
  <c r="L56" i="11"/>
  <c r="K56" i="11"/>
  <c r="J56" i="11"/>
  <c r="I56" i="11"/>
  <c r="H56" i="11"/>
  <c r="G56" i="11"/>
  <c r="F56" i="11"/>
  <c r="E56" i="11"/>
  <c r="D56" i="11"/>
  <c r="O55" i="11"/>
  <c r="N55" i="11"/>
  <c r="M55" i="11"/>
  <c r="L55" i="11"/>
  <c r="K55" i="11"/>
  <c r="J55" i="11"/>
  <c r="I55" i="11"/>
  <c r="H55" i="11"/>
  <c r="G55" i="11"/>
  <c r="F55" i="11"/>
  <c r="E55" i="11"/>
  <c r="D55" i="11"/>
  <c r="O54" i="11"/>
  <c r="N54" i="11"/>
  <c r="M54" i="11"/>
  <c r="M62" i="11" s="1"/>
  <c r="L54" i="11"/>
  <c r="K54" i="11"/>
  <c r="J54" i="11"/>
  <c r="I54" i="11"/>
  <c r="H54" i="11"/>
  <c r="G54" i="11"/>
  <c r="F54" i="11"/>
  <c r="E54" i="11"/>
  <c r="D54" i="11"/>
  <c r="O52" i="12"/>
  <c r="N52" i="12"/>
  <c r="M52" i="12"/>
  <c r="L52" i="12"/>
  <c r="F52" i="12"/>
  <c r="J43" i="12"/>
  <c r="I43" i="12"/>
  <c r="N34" i="12"/>
  <c r="M34" i="12"/>
  <c r="L34" i="12"/>
  <c r="J34" i="12"/>
  <c r="F34" i="12"/>
  <c r="D34" i="12"/>
  <c r="O25" i="12"/>
  <c r="J25" i="12"/>
  <c r="I25" i="12"/>
  <c r="H25" i="12"/>
  <c r="G25" i="12"/>
  <c r="L60" i="14" l="1"/>
  <c r="N55" i="14"/>
  <c r="N63" i="14" s="1"/>
  <c r="J56" i="14"/>
  <c r="J62" i="14"/>
  <c r="G55" i="14"/>
  <c r="O55" i="14"/>
  <c r="K56" i="14"/>
  <c r="K58" i="14"/>
  <c r="D55" i="14"/>
  <c r="L55" i="14"/>
  <c r="H56" i="14"/>
  <c r="F63" i="12"/>
  <c r="N63" i="12"/>
  <c r="J58" i="12"/>
  <c r="F62" i="11"/>
  <c r="N62" i="11"/>
  <c r="D59" i="12"/>
  <c r="D63" i="12" s="1"/>
  <c r="E63" i="12"/>
  <c r="L56" i="14"/>
  <c r="I55" i="14"/>
  <c r="E56" i="14"/>
  <c r="M56" i="14"/>
  <c r="O56" i="14"/>
  <c r="D56" i="14"/>
  <c r="G56" i="14"/>
  <c r="D62" i="13"/>
  <c r="K55" i="14"/>
  <c r="O62" i="13"/>
  <c r="N62" i="13"/>
  <c r="L61" i="14"/>
  <c r="K62" i="12"/>
  <c r="K63" i="12" s="1"/>
  <c r="G62" i="11"/>
  <c r="O62" i="11"/>
  <c r="G63" i="12"/>
  <c r="D62" i="11"/>
  <c r="F56" i="14"/>
  <c r="E59" i="14"/>
  <c r="F55" i="14"/>
  <c r="E62" i="14"/>
  <c r="F62" i="13"/>
  <c r="M63" i="12"/>
  <c r="E62" i="11"/>
  <c r="H57" i="14"/>
  <c r="M62" i="13"/>
  <c r="E62" i="13"/>
  <c r="H62" i="13"/>
  <c r="H55" i="14"/>
  <c r="I58" i="14"/>
  <c r="J62" i="13"/>
  <c r="J60" i="14"/>
  <c r="L62" i="13"/>
  <c r="M62" i="14"/>
  <c r="I62" i="13"/>
  <c r="K62" i="13"/>
  <c r="H62" i="11"/>
  <c r="H55" i="12"/>
  <c r="H63" i="12" s="1"/>
  <c r="J62" i="12"/>
  <c r="I62" i="11"/>
  <c r="K62" i="11"/>
  <c r="L62" i="11"/>
  <c r="J62" i="11"/>
  <c r="O63" i="12"/>
  <c r="I63" i="12"/>
  <c r="J63" i="14" l="1"/>
  <c r="O63" i="14"/>
  <c r="K63" i="14"/>
  <c r="D63" i="14"/>
  <c r="G63" i="14"/>
  <c r="L63" i="14"/>
  <c r="I63" i="14"/>
  <c r="J63" i="12"/>
  <c r="E63" i="14"/>
  <c r="M63" i="14"/>
  <c r="F63" i="14"/>
  <c r="H63" i="14"/>
  <c r="O51" i="5" l="1"/>
  <c r="N51" i="5"/>
  <c r="M51" i="5"/>
  <c r="L51" i="5"/>
  <c r="K51" i="5"/>
  <c r="J51" i="5"/>
  <c r="I51" i="5"/>
  <c r="H51" i="5"/>
  <c r="G51" i="5"/>
  <c r="F51" i="5"/>
  <c r="E51" i="5"/>
  <c r="D51" i="5"/>
  <c r="O50" i="5"/>
  <c r="N50" i="5"/>
  <c r="M50" i="5"/>
  <c r="L50" i="5"/>
  <c r="K50" i="5"/>
  <c r="J50" i="5"/>
  <c r="I50" i="5"/>
  <c r="H50" i="5"/>
  <c r="G50" i="5"/>
  <c r="F50" i="5"/>
  <c r="E50" i="5"/>
  <c r="D50" i="5"/>
  <c r="O49" i="5"/>
  <c r="N49" i="5"/>
  <c r="M49" i="5"/>
  <c r="L49" i="5"/>
  <c r="K49" i="5"/>
  <c r="J49" i="5"/>
  <c r="I49" i="5"/>
  <c r="H49" i="5"/>
  <c r="G49" i="5"/>
  <c r="F49" i="5"/>
  <c r="E49" i="5"/>
  <c r="D49" i="5"/>
  <c r="O48" i="5"/>
  <c r="N48" i="5"/>
  <c r="M48" i="5"/>
  <c r="L48" i="5"/>
  <c r="K48" i="5"/>
  <c r="J48" i="5"/>
  <c r="I48" i="5"/>
  <c r="H48" i="5"/>
  <c r="G48" i="5"/>
  <c r="F48" i="5"/>
  <c r="E48" i="5"/>
  <c r="D48" i="5"/>
  <c r="O47" i="5"/>
  <c r="N47" i="5"/>
  <c r="M47" i="5"/>
  <c r="L47" i="5"/>
  <c r="K47" i="5"/>
  <c r="J47" i="5"/>
  <c r="I47" i="5"/>
  <c r="H47" i="5"/>
  <c r="G47" i="5"/>
  <c r="F47" i="5"/>
  <c r="E47" i="5"/>
  <c r="D47" i="5"/>
  <c r="O46" i="5"/>
  <c r="N46" i="5"/>
  <c r="M46" i="5"/>
  <c r="L46" i="5"/>
  <c r="K46" i="5"/>
  <c r="J46" i="5"/>
  <c r="I46" i="5"/>
  <c r="H46" i="5"/>
  <c r="G46" i="5"/>
  <c r="F46" i="5"/>
  <c r="E46" i="5"/>
  <c r="D46" i="5"/>
  <c r="O45" i="5"/>
  <c r="N45" i="5"/>
  <c r="M45" i="5"/>
  <c r="L45" i="5"/>
  <c r="K45" i="5"/>
  <c r="J45" i="5"/>
  <c r="I45" i="5"/>
  <c r="H45" i="5"/>
  <c r="G45" i="5"/>
  <c r="F45" i="5"/>
  <c r="E45" i="5"/>
  <c r="D45" i="5"/>
  <c r="O44" i="5"/>
  <c r="N44" i="5"/>
  <c r="M44" i="5"/>
  <c r="L44" i="5"/>
  <c r="K44" i="5"/>
  <c r="J44" i="5"/>
  <c r="I44" i="5"/>
  <c r="H44" i="5"/>
  <c r="G44" i="5"/>
  <c r="F44" i="5"/>
  <c r="E44" i="5"/>
  <c r="D44" i="5"/>
  <c r="O42" i="5"/>
  <c r="N42" i="5"/>
  <c r="L42" i="5"/>
  <c r="K42" i="5"/>
  <c r="J42" i="5"/>
  <c r="I42" i="5"/>
  <c r="H42" i="5"/>
  <c r="G42" i="5"/>
  <c r="F42" i="5"/>
  <c r="E42" i="5"/>
  <c r="D42" i="5"/>
  <c r="O41" i="5"/>
  <c r="N41" i="5"/>
  <c r="M41" i="5"/>
  <c r="L41" i="5"/>
  <c r="K41" i="5"/>
  <c r="J41" i="5"/>
  <c r="I41" i="5"/>
  <c r="H41" i="5"/>
  <c r="G41" i="5"/>
  <c r="F41" i="5"/>
  <c r="E41" i="5"/>
  <c r="D41" i="5"/>
  <c r="O40" i="5"/>
  <c r="N40" i="5"/>
  <c r="M40" i="5"/>
  <c r="L40" i="5"/>
  <c r="K40" i="5"/>
  <c r="J40" i="5"/>
  <c r="I40" i="5"/>
  <c r="H40" i="5"/>
  <c r="G40" i="5"/>
  <c r="F40" i="5"/>
  <c r="E40" i="5"/>
  <c r="D40" i="5"/>
  <c r="O39" i="5"/>
  <c r="N39" i="5"/>
  <c r="M39" i="5"/>
  <c r="L39" i="5"/>
  <c r="K39" i="5"/>
  <c r="J39" i="5"/>
  <c r="I39" i="5"/>
  <c r="H39" i="5"/>
  <c r="G39" i="5"/>
  <c r="F39" i="5"/>
  <c r="E39" i="5"/>
  <c r="D39" i="5"/>
  <c r="O38" i="5"/>
  <c r="N38" i="5"/>
  <c r="M38" i="5"/>
  <c r="L38" i="5"/>
  <c r="K38" i="5"/>
  <c r="J38" i="5"/>
  <c r="I38" i="5"/>
  <c r="H38" i="5"/>
  <c r="G38" i="5"/>
  <c r="F38" i="5"/>
  <c r="E38" i="5"/>
  <c r="D38" i="5"/>
  <c r="O37" i="5"/>
  <c r="N37" i="5"/>
  <c r="M37" i="5"/>
  <c r="L37" i="5"/>
  <c r="K37" i="5"/>
  <c r="J37" i="5"/>
  <c r="I37" i="5"/>
  <c r="H37" i="5"/>
  <c r="G37" i="5"/>
  <c r="F37" i="5"/>
  <c r="E37" i="5"/>
  <c r="D37" i="5"/>
  <c r="O36" i="5"/>
  <c r="N36" i="5"/>
  <c r="M36" i="5"/>
  <c r="L36" i="5"/>
  <c r="K36" i="5"/>
  <c r="J36" i="5"/>
  <c r="I36" i="5"/>
  <c r="H36" i="5"/>
  <c r="G36" i="5"/>
  <c r="F36" i="5"/>
  <c r="E36" i="5"/>
  <c r="D36" i="5"/>
  <c r="O35" i="5"/>
  <c r="N35" i="5"/>
  <c r="M35" i="5"/>
  <c r="L35" i="5"/>
  <c r="K35" i="5"/>
  <c r="J35" i="5"/>
  <c r="I35" i="5"/>
  <c r="H35" i="5"/>
  <c r="G35" i="5"/>
  <c r="F35" i="5"/>
  <c r="E35" i="5"/>
  <c r="D35" i="5"/>
  <c r="O33" i="5"/>
  <c r="N33" i="5"/>
  <c r="M33" i="5"/>
  <c r="L33" i="5"/>
  <c r="K33" i="5"/>
  <c r="J33" i="5"/>
  <c r="I33" i="5"/>
  <c r="H33" i="5"/>
  <c r="G33" i="5"/>
  <c r="F33" i="5"/>
  <c r="E33" i="5"/>
  <c r="D33" i="5"/>
  <c r="O32" i="5"/>
  <c r="N32" i="5"/>
  <c r="M32" i="5"/>
  <c r="L32" i="5"/>
  <c r="K32" i="5"/>
  <c r="J32" i="5"/>
  <c r="I32" i="5"/>
  <c r="H32" i="5"/>
  <c r="G32" i="5"/>
  <c r="F32" i="5"/>
  <c r="E32" i="5"/>
  <c r="D32" i="5"/>
  <c r="O31" i="5"/>
  <c r="N31" i="5"/>
  <c r="M31" i="5"/>
  <c r="L31" i="5"/>
  <c r="K31" i="5"/>
  <c r="J31" i="5"/>
  <c r="I31" i="5"/>
  <c r="H31" i="5"/>
  <c r="G31" i="5"/>
  <c r="F31" i="5"/>
  <c r="E31" i="5"/>
  <c r="D31" i="5"/>
  <c r="O30" i="5"/>
  <c r="N30" i="5"/>
  <c r="M30" i="5"/>
  <c r="L30" i="5"/>
  <c r="K30" i="5"/>
  <c r="J30" i="5"/>
  <c r="I30" i="5"/>
  <c r="H30" i="5"/>
  <c r="G30" i="5"/>
  <c r="F30" i="5"/>
  <c r="E30" i="5"/>
  <c r="D30" i="5"/>
  <c r="O29" i="5"/>
  <c r="N29" i="5"/>
  <c r="M29" i="5"/>
  <c r="L29" i="5"/>
  <c r="K29" i="5"/>
  <c r="J29" i="5"/>
  <c r="I29" i="5"/>
  <c r="H29" i="5"/>
  <c r="G29" i="5"/>
  <c r="F29" i="5"/>
  <c r="E29" i="5"/>
  <c r="D29" i="5"/>
  <c r="O28" i="5"/>
  <c r="N28" i="5"/>
  <c r="M28" i="5"/>
  <c r="L28" i="5"/>
  <c r="K28" i="5"/>
  <c r="J28" i="5"/>
  <c r="I28" i="5"/>
  <c r="H28" i="5"/>
  <c r="G28" i="5"/>
  <c r="F28" i="5"/>
  <c r="E28" i="5"/>
  <c r="D28" i="5"/>
  <c r="O27" i="5"/>
  <c r="N27" i="5"/>
  <c r="M27" i="5"/>
  <c r="L27" i="5"/>
  <c r="K27" i="5"/>
  <c r="J27" i="5"/>
  <c r="I27" i="5"/>
  <c r="H27" i="5"/>
  <c r="G27" i="5"/>
  <c r="F27" i="5"/>
  <c r="E27" i="5"/>
  <c r="D27" i="5"/>
  <c r="O26" i="5"/>
  <c r="N26" i="5"/>
  <c r="M26" i="5"/>
  <c r="L26" i="5"/>
  <c r="K26" i="5"/>
  <c r="J26" i="5"/>
  <c r="I26" i="5"/>
  <c r="H26" i="5"/>
  <c r="G26" i="5"/>
  <c r="F26" i="5"/>
  <c r="E26" i="5"/>
  <c r="D26" i="5"/>
  <c r="O24" i="5"/>
  <c r="N24" i="5"/>
  <c r="M24" i="5"/>
  <c r="L24" i="5"/>
  <c r="K24" i="5"/>
  <c r="J24" i="5"/>
  <c r="I24" i="5"/>
  <c r="H24" i="5"/>
  <c r="G24" i="5"/>
  <c r="F24" i="5"/>
  <c r="E24" i="5"/>
  <c r="D24" i="5"/>
  <c r="O23" i="5"/>
  <c r="N23" i="5"/>
  <c r="M23" i="5"/>
  <c r="L23" i="5"/>
  <c r="K23" i="5"/>
  <c r="J23" i="5"/>
  <c r="I23" i="5"/>
  <c r="H23" i="5"/>
  <c r="G23" i="5"/>
  <c r="F23" i="5"/>
  <c r="E23" i="5"/>
  <c r="D23" i="5"/>
  <c r="O22" i="5"/>
  <c r="N22" i="5"/>
  <c r="M22" i="5"/>
  <c r="L22" i="5"/>
  <c r="K22" i="5"/>
  <c r="J22" i="5"/>
  <c r="I22" i="5"/>
  <c r="H22" i="5"/>
  <c r="G22" i="5"/>
  <c r="F22" i="5"/>
  <c r="E22" i="5"/>
  <c r="D22" i="5"/>
  <c r="O21" i="5"/>
  <c r="N21" i="5"/>
  <c r="M21" i="5"/>
  <c r="L21" i="5"/>
  <c r="K21" i="5"/>
  <c r="J21" i="5"/>
  <c r="I21" i="5"/>
  <c r="H21" i="5"/>
  <c r="G21" i="5"/>
  <c r="F21" i="5"/>
  <c r="E21" i="5"/>
  <c r="D21" i="5"/>
  <c r="O20" i="5"/>
  <c r="N20" i="5"/>
  <c r="M20" i="5"/>
  <c r="L20" i="5"/>
  <c r="K20" i="5"/>
  <c r="J20" i="5"/>
  <c r="I20" i="5"/>
  <c r="H20" i="5"/>
  <c r="G20" i="5"/>
  <c r="F20" i="5"/>
  <c r="E20" i="5"/>
  <c r="D20" i="5"/>
  <c r="O19" i="5"/>
  <c r="N19" i="5"/>
  <c r="M19" i="5"/>
  <c r="L19" i="5"/>
  <c r="K19" i="5"/>
  <c r="J19" i="5"/>
  <c r="I19" i="5"/>
  <c r="H19" i="5"/>
  <c r="G19" i="5"/>
  <c r="F19" i="5"/>
  <c r="E19" i="5"/>
  <c r="D19" i="5"/>
  <c r="O18" i="5"/>
  <c r="N18" i="5"/>
  <c r="M18" i="5"/>
  <c r="L18" i="5"/>
  <c r="K18" i="5"/>
  <c r="J18" i="5"/>
  <c r="I18" i="5"/>
  <c r="H18" i="5"/>
  <c r="G18" i="5"/>
  <c r="F18" i="5"/>
  <c r="E18" i="5"/>
  <c r="D18" i="5"/>
  <c r="O17" i="5"/>
  <c r="N17" i="5"/>
  <c r="M17" i="5"/>
  <c r="L17" i="5"/>
  <c r="K17" i="5"/>
  <c r="J17" i="5"/>
  <c r="I17" i="5"/>
  <c r="H17" i="5"/>
  <c r="G17" i="5"/>
  <c r="F17" i="5"/>
  <c r="E17" i="5"/>
  <c r="D17" i="5"/>
  <c r="O15" i="5"/>
  <c r="N15" i="5"/>
  <c r="M15" i="5"/>
  <c r="L15" i="5"/>
  <c r="K15" i="5"/>
  <c r="J15" i="5"/>
  <c r="I15" i="5"/>
  <c r="H15" i="5"/>
  <c r="G15" i="5"/>
  <c r="F15" i="5"/>
  <c r="E15" i="5"/>
  <c r="D15" i="5"/>
  <c r="O14" i="5"/>
  <c r="N14" i="5"/>
  <c r="M14" i="5"/>
  <c r="L14" i="5"/>
  <c r="K14" i="5"/>
  <c r="J14" i="5"/>
  <c r="I14" i="5"/>
  <c r="H14" i="5"/>
  <c r="G14" i="5"/>
  <c r="F14" i="5"/>
  <c r="E14" i="5"/>
  <c r="D14" i="5"/>
  <c r="O13" i="5"/>
  <c r="N13" i="5"/>
  <c r="M13" i="5"/>
  <c r="L13" i="5"/>
  <c r="K13" i="5"/>
  <c r="J13" i="5"/>
  <c r="I13" i="5"/>
  <c r="H13" i="5"/>
  <c r="G13" i="5"/>
  <c r="F13" i="5"/>
  <c r="E13" i="5"/>
  <c r="D13" i="5"/>
  <c r="O12" i="5"/>
  <c r="N12" i="5"/>
  <c r="M12" i="5"/>
  <c r="L12" i="5"/>
  <c r="K12" i="5"/>
  <c r="J12" i="5"/>
  <c r="I12" i="5"/>
  <c r="H12" i="5"/>
  <c r="G12" i="5"/>
  <c r="F12" i="5"/>
  <c r="E12" i="5"/>
  <c r="D12" i="5"/>
  <c r="O11" i="5"/>
  <c r="N11" i="5"/>
  <c r="M11" i="5"/>
  <c r="L11" i="5"/>
  <c r="K11" i="5"/>
  <c r="J11" i="5"/>
  <c r="I11" i="5"/>
  <c r="H11" i="5"/>
  <c r="G11" i="5"/>
  <c r="G58" i="5" s="1"/>
  <c r="F11" i="5"/>
  <c r="E11" i="5"/>
  <c r="D11" i="5"/>
  <c r="O9" i="5"/>
  <c r="N9" i="5"/>
  <c r="M9" i="5"/>
  <c r="L9" i="5"/>
  <c r="K9" i="5"/>
  <c r="J9" i="5"/>
  <c r="I9" i="5"/>
  <c r="H9" i="5"/>
  <c r="G9" i="5"/>
  <c r="F9" i="5"/>
  <c r="E9" i="5"/>
  <c r="D9" i="5"/>
  <c r="O8" i="5"/>
  <c r="N8" i="5"/>
  <c r="M8" i="5"/>
  <c r="L8" i="5"/>
  <c r="K8" i="5"/>
  <c r="J8" i="5"/>
  <c r="I8" i="5"/>
  <c r="H8" i="5"/>
  <c r="G8" i="5"/>
  <c r="F8" i="5"/>
  <c r="E8" i="5"/>
  <c r="D8" i="5"/>
  <c r="O61" i="2"/>
  <c r="N61" i="2"/>
  <c r="L61" i="2"/>
  <c r="K61" i="2"/>
  <c r="J61" i="2"/>
  <c r="I61" i="2"/>
  <c r="H61" i="2"/>
  <c r="G61" i="2"/>
  <c r="F61" i="2"/>
  <c r="E61" i="2"/>
  <c r="D61" i="2"/>
  <c r="O60" i="2"/>
  <c r="N60" i="2"/>
  <c r="L60" i="2"/>
  <c r="K60" i="2"/>
  <c r="J60" i="2"/>
  <c r="I60" i="2"/>
  <c r="H60" i="2"/>
  <c r="G60" i="2"/>
  <c r="F60" i="2"/>
  <c r="E60" i="2"/>
  <c r="D60" i="2"/>
  <c r="O59" i="2"/>
  <c r="N59" i="2"/>
  <c r="L59" i="2"/>
  <c r="K59" i="2"/>
  <c r="J59" i="2"/>
  <c r="I59" i="2"/>
  <c r="H59" i="2"/>
  <c r="G59" i="2"/>
  <c r="F59" i="2"/>
  <c r="E59" i="2"/>
  <c r="D59" i="2"/>
  <c r="O58" i="2"/>
  <c r="N58" i="2"/>
  <c r="L58" i="2"/>
  <c r="K58" i="2"/>
  <c r="J58" i="2"/>
  <c r="I58" i="2"/>
  <c r="H58" i="2"/>
  <c r="G58" i="2"/>
  <c r="F58" i="2"/>
  <c r="E58" i="2"/>
  <c r="D58" i="2"/>
  <c r="O57" i="2"/>
  <c r="N57" i="2"/>
  <c r="L57" i="2"/>
  <c r="K57" i="2"/>
  <c r="J57" i="2"/>
  <c r="I57" i="2"/>
  <c r="H57" i="2"/>
  <c r="G57" i="2"/>
  <c r="F57" i="2"/>
  <c r="E57" i="2"/>
  <c r="D57" i="2"/>
  <c r="O56" i="2"/>
  <c r="N56" i="2"/>
  <c r="M56" i="2"/>
  <c r="L56" i="2"/>
  <c r="K56" i="2"/>
  <c r="J56" i="2"/>
  <c r="I56" i="2"/>
  <c r="H56" i="2"/>
  <c r="G56" i="2"/>
  <c r="F56" i="2"/>
  <c r="E56" i="2"/>
  <c r="D56" i="2"/>
  <c r="O55" i="2"/>
  <c r="N55" i="2"/>
  <c r="M55" i="2"/>
  <c r="L55" i="2"/>
  <c r="K55" i="2"/>
  <c r="J55" i="2"/>
  <c r="I55" i="2"/>
  <c r="H55" i="2"/>
  <c r="G55" i="2"/>
  <c r="F55" i="2"/>
  <c r="E55" i="2"/>
  <c r="D55" i="2"/>
  <c r="O54" i="2"/>
  <c r="N54" i="2"/>
  <c r="M54" i="2"/>
  <c r="L54" i="2"/>
  <c r="K54" i="2"/>
  <c r="J54" i="2"/>
  <c r="I54" i="2"/>
  <c r="H54" i="2"/>
  <c r="G54" i="2"/>
  <c r="F54" i="2"/>
  <c r="E54" i="2"/>
  <c r="D54" i="2"/>
  <c r="O42" i="2"/>
  <c r="O43" i="5" s="1"/>
  <c r="N42" i="2"/>
  <c r="N43" i="5" s="1"/>
  <c r="M42" i="2"/>
  <c r="M43" i="5" s="1"/>
  <c r="L42" i="2"/>
  <c r="L43" i="5" s="1"/>
  <c r="K42" i="2"/>
  <c r="K43" i="5" s="1"/>
  <c r="J42" i="2"/>
  <c r="J43" i="5" s="1"/>
  <c r="I42" i="2"/>
  <c r="I43" i="5" s="1"/>
  <c r="H42" i="2"/>
  <c r="H43" i="5" s="1"/>
  <c r="G42" i="2"/>
  <c r="G43" i="5" s="1"/>
  <c r="F42" i="2"/>
  <c r="F43" i="5" s="1"/>
  <c r="E42" i="2"/>
  <c r="E43" i="5" s="1"/>
  <c r="D42" i="2"/>
  <c r="D43" i="5" s="1"/>
  <c r="E51" i="2"/>
  <c r="E52" i="5" s="1"/>
  <c r="F51" i="2"/>
  <c r="F52" i="5" s="1"/>
  <c r="G51" i="2"/>
  <c r="G52" i="5" s="1"/>
  <c r="H51" i="2"/>
  <c r="H52" i="5" s="1"/>
  <c r="I51" i="2"/>
  <c r="I52" i="5" s="1"/>
  <c r="J51" i="2"/>
  <c r="J52" i="5" s="1"/>
  <c r="K51" i="2"/>
  <c r="K52" i="5" s="1"/>
  <c r="L51" i="2"/>
  <c r="L52" i="5" s="1"/>
  <c r="M51" i="2"/>
  <c r="M52" i="5" s="1"/>
  <c r="N51" i="2"/>
  <c r="N52" i="5" s="1"/>
  <c r="O51" i="2"/>
  <c r="O52" i="5" s="1"/>
  <c r="D51" i="2"/>
  <c r="D52" i="5" s="1"/>
  <c r="E33" i="2"/>
  <c r="E34" i="5" s="1"/>
  <c r="F33" i="2"/>
  <c r="F34" i="5" s="1"/>
  <c r="G33" i="2"/>
  <c r="G34" i="5" s="1"/>
  <c r="H33" i="2"/>
  <c r="H34" i="5" s="1"/>
  <c r="I33" i="2"/>
  <c r="I34" i="5" s="1"/>
  <c r="J33" i="2"/>
  <c r="J34" i="5" s="1"/>
  <c r="K33" i="2"/>
  <c r="K34" i="5" s="1"/>
  <c r="L33" i="2"/>
  <c r="L34" i="5" s="1"/>
  <c r="M33" i="2"/>
  <c r="M34" i="5" s="1"/>
  <c r="N33" i="2"/>
  <c r="N34" i="5" s="1"/>
  <c r="O33" i="2"/>
  <c r="O34" i="5" s="1"/>
  <c r="D33" i="2"/>
  <c r="D34" i="5" s="1"/>
  <c r="E24" i="2"/>
  <c r="E25" i="5" s="1"/>
  <c r="F24" i="2"/>
  <c r="F25" i="5" s="1"/>
  <c r="G24" i="2"/>
  <c r="G25" i="5" s="1"/>
  <c r="H24" i="2"/>
  <c r="H25" i="5" s="1"/>
  <c r="I24" i="2"/>
  <c r="I25" i="5" s="1"/>
  <c r="J24" i="2"/>
  <c r="J25" i="5" s="1"/>
  <c r="K24" i="2"/>
  <c r="K25" i="5" s="1"/>
  <c r="L24" i="2"/>
  <c r="L25" i="5" s="1"/>
  <c r="M24" i="2"/>
  <c r="M25" i="5" s="1"/>
  <c r="N24" i="2"/>
  <c r="N25" i="5" s="1"/>
  <c r="O24" i="2"/>
  <c r="O25" i="5" s="1"/>
  <c r="D24" i="2"/>
  <c r="D25" i="5" s="1"/>
  <c r="N59" i="5" l="1"/>
  <c r="N57" i="5"/>
  <c r="G62" i="5"/>
  <c r="F56" i="5"/>
  <c r="G56" i="5"/>
  <c r="F58" i="5"/>
  <c r="G59" i="5"/>
  <c r="F59" i="5"/>
  <c r="L61" i="5"/>
  <c r="L58" i="5"/>
  <c r="H55" i="5"/>
  <c r="M56" i="5"/>
  <c r="N61" i="5"/>
  <c r="N55" i="5"/>
  <c r="N60" i="5"/>
  <c r="N58" i="5"/>
  <c r="N62" i="5"/>
  <c r="J59" i="5"/>
  <c r="I55" i="5"/>
  <c r="I58" i="5"/>
  <c r="N56" i="5"/>
  <c r="K60" i="5"/>
  <c r="M55" i="5"/>
  <c r="M57" i="5"/>
  <c r="M58" i="5"/>
  <c r="E62" i="5"/>
  <c r="D58" i="5"/>
  <c r="F55" i="5"/>
  <c r="F57" i="5"/>
  <c r="H59" i="5"/>
  <c r="G55" i="5"/>
  <c r="G57" i="5"/>
  <c r="G61" i="5"/>
  <c r="I59" i="5"/>
  <c r="H62" i="5"/>
  <c r="K62" i="5"/>
  <c r="J55" i="5"/>
  <c r="J58" i="5"/>
  <c r="J62" i="5"/>
  <c r="L60" i="5"/>
  <c r="L55" i="5"/>
  <c r="K56" i="5"/>
  <c r="K57" i="5"/>
  <c r="K58" i="5"/>
  <c r="K59" i="5"/>
  <c r="K61" i="5"/>
  <c r="L56" i="5"/>
  <c r="L57" i="5"/>
  <c r="L59" i="5"/>
  <c r="M59" i="5"/>
  <c r="M60" i="5"/>
  <c r="M61" i="5"/>
  <c r="M62" i="5"/>
  <c r="O60" i="5"/>
  <c r="O61" i="5"/>
  <c r="E55" i="5"/>
  <c r="E56" i="5"/>
  <c r="E59" i="5"/>
  <c r="E61" i="5"/>
  <c r="F60" i="5"/>
  <c r="F61" i="5"/>
  <c r="G60" i="5"/>
  <c r="D60" i="5"/>
  <c r="D61" i="5"/>
  <c r="F62" i="5"/>
  <c r="E60" i="5"/>
  <c r="D56" i="5"/>
  <c r="I62" i="5"/>
  <c r="O62" i="5"/>
  <c r="D62" i="5"/>
  <c r="J60" i="5"/>
  <c r="H60" i="5"/>
  <c r="J61" i="5"/>
  <c r="D59" i="5"/>
  <c r="E57" i="5"/>
  <c r="D57" i="5"/>
  <c r="I56" i="5"/>
  <c r="I57" i="5"/>
  <c r="J56" i="5"/>
  <c r="J57" i="5"/>
  <c r="H56" i="5"/>
  <c r="H57" i="5"/>
  <c r="H58" i="5"/>
  <c r="K55" i="5"/>
  <c r="O55" i="5"/>
  <c r="O56" i="5"/>
  <c r="O57" i="5"/>
  <c r="O58" i="5"/>
  <c r="L62" i="5"/>
  <c r="E58" i="5"/>
  <c r="N62" i="2"/>
  <c r="H62" i="2"/>
  <c r="I62" i="2"/>
  <c r="H61" i="5"/>
  <c r="I60" i="5"/>
  <c r="I61" i="5"/>
  <c r="J62" i="2"/>
  <c r="L62" i="2"/>
  <c r="O59" i="5"/>
  <c r="F62" i="2"/>
  <c r="E62" i="2"/>
  <c r="D55" i="5"/>
  <c r="D62" i="2"/>
  <c r="M62" i="2"/>
  <c r="K62" i="2"/>
  <c r="O62" i="2"/>
  <c r="G62" i="2"/>
  <c r="N63" i="5" l="1"/>
  <c r="L63" i="5"/>
  <c r="M63" i="5"/>
  <c r="G63" i="5"/>
  <c r="F63" i="5"/>
  <c r="E63" i="5"/>
  <c r="J63" i="5"/>
  <c r="K63" i="5"/>
  <c r="O63" i="5"/>
  <c r="H63" i="5"/>
  <c r="I63" i="5"/>
  <c r="D63" i="5"/>
</calcChain>
</file>

<file path=xl/sharedStrings.xml><?xml version="1.0" encoding="utf-8"?>
<sst xmlns="http://schemas.openxmlformats.org/spreadsheetml/2006/main" count="573" uniqueCount="40">
  <si>
    <r>
      <rPr>
        <b/>
        <sz val="11"/>
        <rFont val="Calibri"/>
        <family val="2"/>
        <scheme val="minor"/>
      </rPr>
      <t>Instructions</t>
    </r>
    <r>
      <rPr>
        <sz val="11"/>
        <rFont val="Calibri"/>
        <family val="2"/>
        <scheme val="minor"/>
      </rPr>
      <t xml:space="preserve">: Please complete the Payments and monthly values per each Local Capacity Area (LCA) below. If payment for a program is from bundled customers only, enter 0. If payment is from distribution customers, enter 1. </t>
    </r>
  </si>
  <si>
    <t>HE19</t>
  </si>
  <si>
    <t>HE18</t>
  </si>
  <si>
    <t>HE17</t>
  </si>
  <si>
    <t>Program Name (Event-Based, Supply-Side Resources)</t>
  </si>
  <si>
    <t>Payments</t>
  </si>
  <si>
    <t>Local Capacity Area (LCA)</t>
  </si>
  <si>
    <t>Base Interruptible Program (BIP)</t>
  </si>
  <si>
    <t>Greater Bay Area</t>
  </si>
  <si>
    <t>Greater Fresno Area</t>
  </si>
  <si>
    <t>Humboldt</t>
  </si>
  <si>
    <t>Kern</t>
  </si>
  <si>
    <t>Northern Coast</t>
  </si>
  <si>
    <t>Sierra</t>
  </si>
  <si>
    <t>Stockton</t>
  </si>
  <si>
    <t>Outside LCA</t>
  </si>
  <si>
    <t>Total IOU Service Area</t>
  </si>
  <si>
    <t>Capacity Bidding Program Day Ahead (CBP DA) -- Non-Residential</t>
  </si>
  <si>
    <t xml:space="preserve">Capacity Bidding Program Day Ahead (CBP DA) -- Residential </t>
  </si>
  <si>
    <t>Air Conditioning Cycling (AC Cycling) -- Residential</t>
  </si>
  <si>
    <t>Automated Response Technology (ART), Residential</t>
  </si>
  <si>
    <t>2025 Total Event-Based Programs, Supply-Side Resources</t>
  </si>
  <si>
    <t>PG&amp;E Distribution Loss Factors</t>
  </si>
  <si>
    <t>1.067</t>
  </si>
  <si>
    <t>1</t>
  </si>
  <si>
    <t>2026 Total Event-Based Programs, Supply-Side Resources</t>
  </si>
  <si>
    <t>2027 Total Event-Based Programs, Supply-Side Resources</t>
  </si>
  <si>
    <t>PG&amp;E Demand Response (DR) Allocations for Compliance Year (CY) 2025, Estimated According to the Load Impact Protocols (LIPs) Final Reports, Based on Ex-Ante Impacts at the Portfolio Level, On Monthly Peak Load Days Under 1-in-2 IOU Weather Year Conditions</t>
  </si>
  <si>
    <t>Payment value of "1" reflect program costs recovered from distribution customers. Payment value of "0" is recovered from bundled customers only.</t>
  </si>
  <si>
    <t>PG&amp;E Demand Response (DR) Allocations w/Distribution Loss Factor (DLF) for Compliance Year (CY) 2025, Estimated According to the Load Impact Protocols (LIPs) Final Reports, Based on Ex-Ante Impacts at the Portfolio Level, On Monthly Peak Load Days Under 1-in-2 IOU Weather Year Conditions</t>
  </si>
  <si>
    <t>PG&amp;E Demand Response (DR) Allocations for Compliance Year (CY) 2026, Estimated According to the Load Impact Protocols (LIPs) Final Reports, Based on Ex-Ante Impacts at the Portfolio Level, On Monthly Peak Load Days Under 1-in-2 IOU Weather Year Conditions</t>
  </si>
  <si>
    <t>PG&amp;E Demand Response (DR) Allocations w/Distribution Loss Factor (DLF) for Compliance Year (CY) 2026, Estimated According to the Load Impact Protocols (LIPs) Final Reports, Based on Ex-Ante Impacts at the Portfolio Level, On Monthly Peak Load Days Under 1-in-2 IOU Weather Year Conditions</t>
  </si>
  <si>
    <t>PG&amp;E Demand Response (DR) Allocations for Compliance Year (CY) 2027 Estimated According to the Load Impact Protocols (LIPs) Final Reports, Based on Ex-Ante Impacts at the Portfolio Level, On Monthly Peak Load Days Under 1-in-2 IOU Weather Year Conditions</t>
  </si>
  <si>
    <t>PG&amp;E Demand Response (DR) Allocations for Compliance Year (CY) 2027, Estimated According to the Load Impact Protocols (LIPs) Final Reports, Based on Ex-Ante Impacts at the Portfolio Level, On Monthly Peak Load Days Under 1-in-2 IOU Weather Year Conditions</t>
  </si>
  <si>
    <t>Payment value of "1" reflect program costs recovered from distribution customers. Payment value of "0" is recovered from bundled customers only.  The DLF is established in D.15-06-063 and D.23-06-029. PG&amp;E's DLF is 1.067.</t>
  </si>
  <si>
    <t>Cells highlighted in gray are confidential, protected under Pub. Util. Code §§ 583, 8380; Civ. Code §§ 1798 et seq.; Gov’t Code §§ 7927.700, 7927.705, 7922.000, 7922.540, consistent with the Commission’s “15/15 Rule” as defined in D.97-10-031, D.11-07-056, and D.14-05-016. The 15/15 Rule requires that for commercial, agricultural, or industrial customer classes, if the number of customers in a data set is less than 15, or if a single customer’s load/total consumption is more than 15% of the total data, categories must be combined before the information is made publicly available. The below referenced data includes load information for sets of fewer than 15 customers and/or data sets in which a single customer makes up greater than 15% of load.</t>
  </si>
  <si>
    <t>2025 Total Event-Based Programs, Supply-Side Resources w/DLF</t>
  </si>
  <si>
    <t>2026 Total Event-Based Programs, Supply-Side Resources w/DLF</t>
  </si>
  <si>
    <t>2027 Total Event-Based Programs, Supply-Side Resources w/DLF</t>
  </si>
  <si>
    <t xml:space="preserve">The following values show the ex-ante load impacts (MW) during the peak hour of each month, as forecasted by the California Energy Commission's (CEC) 2023 Integrated Energy Policy Report (IEPR). DR resources are subject to the Resource Adequacy (RA) Availability Assessment Hours (AAH) as adopted in D.10-06-036 and revised in D.18-06-030, D.22-06-050, and D.23-06-029. The current AAH are as follows: March to May from 5-10 pm (HE17-HE22); June to February from 4-9 pm (HE16-HE21).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</si>
</sst>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s>
  <fonts count="9" x14ac:knownFonts="1">
    <font>
      <sz val="12"/>
      <color theme="1"/>
      <name val="Calibri"/>
      <family val="2"/>
      <scheme val="minor"/>
    </font>
    <font>
      <sz val="11"/>
      <color theme="1"/>
      <name val="Calibri"/>
      <family val="2"/>
      <scheme val="minor"/>
    </font>
    <font>
      <sz val="10"/>
      <color theme="1"/>
      <name val="Arial"/>
      <family val="2"/>
    </font>
    <font>
      <u/>
      <sz val="12"/>
      <color theme="10"/>
      <name val="Calibri"/>
      <family val="2"/>
      <scheme val="minor"/>
    </font>
    <font>
      <u/>
      <sz val="12"/>
      <color theme="11"/>
      <name val="Calibri"/>
      <family val="2"/>
      <scheme val="minor"/>
    </font>
    <font>
      <b/>
      <sz val="12"/>
      <color rgb="FF000000"/>
      <name val="Calibri"/>
      <family val="2"/>
      <scheme val="minor"/>
    </font>
    <font>
      <b/>
      <sz val="11"/>
      <name val="Calibri"/>
      <family val="2"/>
      <scheme val="minor"/>
    </font>
    <font>
      <sz val="11"/>
      <name val="Calibri"/>
      <family val="2"/>
      <scheme val="minor"/>
    </font>
    <font>
      <sz val="11"/>
      <color rgb="FF006100"/>
      <name val="Calibri"/>
      <family val="2"/>
      <scheme val="minor"/>
    </font>
  </fonts>
  <fills count="8">
    <fill>
      <patternFill patternType="none"/>
    </fill>
    <fill>
      <patternFill patternType="gray125"/>
    </fill>
    <fill>
      <patternFill patternType="solid">
        <fgColor rgb="FFC6EFCE"/>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tint="-0.14999847407452621"/>
        <bgColor rgb="FF000000"/>
      </patternFill>
    </fill>
  </fills>
  <borders count="14">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s>
  <cellStyleXfs count="199">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8" fillId="2" borderId="0" applyNumberFormat="0" applyBorder="0" applyAlignment="0" applyProtection="0"/>
  </cellStyleXfs>
  <cellXfs count="61">
    <xf numFmtId="0" fontId="0" fillId="0" borderId="0" xfId="0"/>
    <xf numFmtId="0" fontId="0" fillId="0" borderId="0" xfId="0" applyAlignment="1">
      <alignment horizontal="center" vertical="center"/>
    </xf>
    <xf numFmtId="49" fontId="7" fillId="0" borderId="0" xfId="0" applyNumberFormat="1" applyFont="1" applyAlignment="1">
      <alignment horizontal="center" vertical="top" wrapText="1"/>
    </xf>
    <xf numFmtId="1" fontId="1" fillId="3" borderId="2" xfId="0" applyNumberFormat="1" applyFont="1" applyFill="1" applyBorder="1" applyAlignment="1">
      <alignment horizontal="center" vertical="center"/>
    </xf>
    <xf numFmtId="1" fontId="7" fillId="3" borderId="2" xfId="0" applyNumberFormat="1" applyFont="1" applyFill="1" applyBorder="1" applyAlignment="1">
      <alignment horizontal="center" vertical="center" wrapText="1"/>
    </xf>
    <xf numFmtId="1" fontId="7" fillId="3" borderId="2" xfId="0" applyNumberFormat="1" applyFont="1" applyFill="1" applyBorder="1" applyAlignment="1">
      <alignment horizontal="center" vertical="top" wrapText="1"/>
    </xf>
    <xf numFmtId="1" fontId="6" fillId="3" borderId="2" xfId="0" applyNumberFormat="1" applyFont="1" applyFill="1" applyBorder="1" applyAlignment="1">
      <alignment horizontal="center" vertical="center" wrapText="1"/>
    </xf>
    <xf numFmtId="1" fontId="7" fillId="3" borderId="2" xfId="198" applyNumberFormat="1" applyFont="1" applyFill="1" applyBorder="1" applyAlignment="1">
      <alignment horizontal="center" vertical="center" wrapText="1"/>
    </xf>
    <xf numFmtId="1" fontId="7" fillId="4" borderId="2" xfId="0" applyNumberFormat="1" applyFont="1" applyFill="1" applyBorder="1" applyAlignment="1">
      <alignment horizontal="left" vertical="center" wrapText="1"/>
    </xf>
    <xf numFmtId="1" fontId="7" fillId="4" borderId="2" xfId="0" applyNumberFormat="1" applyFont="1" applyFill="1" applyBorder="1" applyAlignment="1">
      <alignment horizontal="center" vertical="center" wrapText="1"/>
    </xf>
    <xf numFmtId="1" fontId="6" fillId="4" borderId="2" xfId="0" applyNumberFormat="1" applyFont="1" applyFill="1" applyBorder="1" applyAlignment="1">
      <alignment horizontal="left" vertical="center" wrapText="1"/>
    </xf>
    <xf numFmtId="1" fontId="6" fillId="4" borderId="2" xfId="0" applyNumberFormat="1" applyFont="1" applyFill="1" applyBorder="1" applyAlignment="1">
      <alignment horizontal="center" vertical="center" wrapText="1"/>
    </xf>
    <xf numFmtId="1" fontId="7" fillId="3" borderId="2" xfId="0" applyNumberFormat="1" applyFont="1" applyFill="1" applyBorder="1" applyAlignment="1">
      <alignment horizontal="left" vertical="center" wrapText="1"/>
    </xf>
    <xf numFmtId="1" fontId="6" fillId="3" borderId="2" xfId="0" applyNumberFormat="1" applyFont="1" applyFill="1" applyBorder="1" applyAlignment="1">
      <alignment horizontal="left" vertical="center" wrapText="1"/>
    </xf>
    <xf numFmtId="49" fontId="6" fillId="5" borderId="2" xfId="0" applyNumberFormat="1" applyFont="1" applyFill="1" applyBorder="1" applyAlignment="1">
      <alignment horizontal="left" vertical="top" wrapText="1"/>
    </xf>
    <xf numFmtId="17" fontId="6" fillId="6" borderId="2" xfId="0" applyNumberFormat="1" applyFont="1" applyFill="1" applyBorder="1" applyAlignment="1">
      <alignment horizontal="center" vertical="center" wrapText="1"/>
    </xf>
    <xf numFmtId="1" fontId="1" fillId="6" borderId="2" xfId="0" applyNumberFormat="1" applyFont="1" applyFill="1" applyBorder="1" applyAlignment="1">
      <alignment horizontal="center" vertical="center"/>
    </xf>
    <xf numFmtId="1" fontId="6" fillId="6" borderId="2" xfId="0" applyNumberFormat="1" applyFont="1" applyFill="1" applyBorder="1" applyAlignment="1">
      <alignment horizontal="center" vertical="center" wrapText="1"/>
    </xf>
    <xf numFmtId="164" fontId="7" fillId="6" borderId="2" xfId="0" applyNumberFormat="1" applyFont="1" applyFill="1" applyBorder="1" applyAlignment="1">
      <alignment horizontal="center" vertical="center" wrapText="1"/>
    </xf>
    <xf numFmtId="164" fontId="1" fillId="6" borderId="2" xfId="0" applyNumberFormat="1" applyFont="1" applyFill="1" applyBorder="1" applyAlignment="1">
      <alignment horizontal="center" vertical="center"/>
    </xf>
    <xf numFmtId="49" fontId="7" fillId="6" borderId="2" xfId="0" applyNumberFormat="1" applyFont="1" applyFill="1" applyBorder="1" applyAlignment="1">
      <alignment horizontal="left" vertical="top" wrapText="1"/>
    </xf>
    <xf numFmtId="1" fontId="6" fillId="6" borderId="9" xfId="0" applyNumberFormat="1" applyFont="1" applyFill="1" applyBorder="1" applyAlignment="1">
      <alignment horizontal="left" vertical="center" wrapText="1"/>
    </xf>
    <xf numFmtId="1" fontId="6" fillId="6" borderId="3" xfId="0" applyNumberFormat="1" applyFont="1" applyFill="1" applyBorder="1" applyAlignment="1">
      <alignment horizontal="left" vertical="center" wrapText="1"/>
    </xf>
    <xf numFmtId="49" fontId="6" fillId="4" borderId="11" xfId="0" applyNumberFormat="1" applyFont="1" applyFill="1" applyBorder="1" applyAlignment="1">
      <alignment horizontal="left" vertical="center" wrapText="1"/>
    </xf>
    <xf numFmtId="49" fontId="6" fillId="4" borderId="12" xfId="0" applyNumberFormat="1" applyFont="1" applyFill="1" applyBorder="1" applyAlignment="1">
      <alignment horizontal="left" vertical="center" wrapText="1"/>
    </xf>
    <xf numFmtId="49" fontId="6" fillId="4" borderId="13" xfId="0" applyNumberFormat="1" applyFont="1" applyFill="1" applyBorder="1" applyAlignment="1">
      <alignment horizontal="left" vertical="center" wrapText="1"/>
    </xf>
    <xf numFmtId="49" fontId="6" fillId="4" borderId="1" xfId="0" applyNumberFormat="1" applyFont="1" applyFill="1" applyBorder="1" applyAlignment="1">
      <alignment horizontal="left" vertical="center" wrapText="1"/>
    </xf>
    <xf numFmtId="49" fontId="6" fillId="4" borderId="4" xfId="0" applyNumberFormat="1" applyFont="1" applyFill="1" applyBorder="1" applyAlignment="1">
      <alignment horizontal="left" vertical="center" wrapText="1"/>
    </xf>
    <xf numFmtId="49" fontId="6" fillId="4" borderId="5" xfId="0" applyNumberFormat="1" applyFont="1" applyFill="1" applyBorder="1" applyAlignment="1">
      <alignment horizontal="left" vertical="center" wrapText="1"/>
    </xf>
    <xf numFmtId="0" fontId="6" fillId="6" borderId="9" xfId="0" applyFont="1" applyFill="1" applyBorder="1" applyAlignment="1">
      <alignment horizontal="left" vertical="center" wrapText="1"/>
    </xf>
    <xf numFmtId="0" fontId="6" fillId="6" borderId="3" xfId="0" applyFont="1" applyFill="1" applyBorder="1" applyAlignment="1">
      <alignment horizontal="left" vertical="center" wrapText="1"/>
    </xf>
    <xf numFmtId="0" fontId="6" fillId="7" borderId="9" xfId="0" applyFont="1" applyFill="1" applyBorder="1" applyAlignment="1">
      <alignment horizontal="left" vertical="center" wrapText="1"/>
    </xf>
    <xf numFmtId="0" fontId="6" fillId="7" borderId="3" xfId="0" applyFont="1" applyFill="1" applyBorder="1" applyAlignment="1">
      <alignment horizontal="left" vertical="center" wrapText="1"/>
    </xf>
    <xf numFmtId="49" fontId="6" fillId="3" borderId="9" xfId="0" applyNumberFormat="1" applyFont="1" applyFill="1" applyBorder="1" applyAlignment="1">
      <alignment horizontal="left" vertical="center" wrapText="1"/>
    </xf>
    <xf numFmtId="49" fontId="6" fillId="3" borderId="10" xfId="0" applyNumberFormat="1" applyFont="1" applyFill="1" applyBorder="1" applyAlignment="1">
      <alignment horizontal="left" vertical="center" wrapText="1"/>
    </xf>
    <xf numFmtId="49" fontId="6" fillId="3" borderId="3" xfId="0" applyNumberFormat="1" applyFont="1" applyFill="1" applyBorder="1" applyAlignment="1">
      <alignment horizontal="left" vertical="center" wrapText="1"/>
    </xf>
    <xf numFmtId="0" fontId="6" fillId="5" borderId="9"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5" fillId="6" borderId="6" xfId="0" applyFont="1" applyFill="1" applyBorder="1" applyAlignment="1">
      <alignment horizontal="center" vertical="top" wrapText="1"/>
    </xf>
    <xf numFmtId="0" fontId="5" fillId="6" borderId="7" xfId="0" applyFont="1" applyFill="1" applyBorder="1" applyAlignment="1">
      <alignment horizontal="center" vertical="top" wrapText="1"/>
    </xf>
    <xf numFmtId="0" fontId="5" fillId="6" borderId="8" xfId="0" applyFont="1" applyFill="1" applyBorder="1" applyAlignment="1">
      <alignment horizontal="center" vertical="top" wrapText="1"/>
    </xf>
    <xf numFmtId="49" fontId="7" fillId="4" borderId="2" xfId="0" applyNumberFormat="1" applyFont="1" applyFill="1" applyBorder="1" applyAlignment="1">
      <alignment horizontal="center" vertical="top" wrapText="1"/>
    </xf>
    <xf numFmtId="0" fontId="6" fillId="3" borderId="9"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3" xfId="0" applyFont="1" applyFill="1" applyBorder="1" applyAlignment="1">
      <alignment horizontal="left" vertical="center" wrapText="1"/>
    </xf>
    <xf numFmtId="49" fontId="7" fillId="5" borderId="6" xfId="0" applyNumberFormat="1" applyFont="1" applyFill="1" applyBorder="1" applyAlignment="1">
      <alignment horizontal="center" vertical="top" wrapText="1"/>
    </xf>
    <xf numFmtId="49" fontId="7" fillId="5" borderId="7" xfId="0" applyNumberFormat="1" applyFont="1" applyFill="1" applyBorder="1" applyAlignment="1">
      <alignment horizontal="center" vertical="top" wrapText="1"/>
    </xf>
    <xf numFmtId="49" fontId="7" fillId="5" borderId="8" xfId="0" applyNumberFormat="1" applyFont="1" applyFill="1" applyBorder="1" applyAlignment="1">
      <alignment horizontal="center" vertical="top" wrapText="1"/>
    </xf>
    <xf numFmtId="49" fontId="7" fillId="0" borderId="2" xfId="0" applyNumberFormat="1" applyFont="1" applyBorder="1" applyAlignment="1">
      <alignment horizontal="center" vertical="top" wrapText="1"/>
    </xf>
    <xf numFmtId="49" fontId="7" fillId="5" borderId="2" xfId="0" applyNumberFormat="1" applyFont="1" applyFill="1" applyBorder="1" applyAlignment="1">
      <alignment horizontal="center" vertical="center" wrapText="1"/>
    </xf>
    <xf numFmtId="49" fontId="6" fillId="3" borderId="2" xfId="0" applyNumberFormat="1" applyFont="1" applyFill="1" applyBorder="1" applyAlignment="1">
      <alignment horizontal="left" vertical="center" wrapText="1"/>
    </xf>
    <xf numFmtId="0" fontId="5" fillId="6" borderId="2" xfId="0" applyFont="1" applyFill="1" applyBorder="1" applyAlignment="1">
      <alignment horizontal="center" vertical="center" wrapText="1"/>
    </xf>
    <xf numFmtId="49" fontId="7" fillId="5" borderId="2" xfId="0" applyNumberFormat="1" applyFont="1" applyFill="1" applyBorder="1" applyAlignment="1">
      <alignment horizontal="center" vertical="top" wrapText="1"/>
    </xf>
    <xf numFmtId="49" fontId="7" fillId="0" borderId="6" xfId="0" applyNumberFormat="1" applyFont="1" applyBorder="1" applyAlignment="1">
      <alignment horizontal="center" vertical="top" wrapText="1"/>
    </xf>
    <xf numFmtId="49" fontId="7" fillId="0" borderId="7" xfId="0" applyNumberFormat="1" applyFont="1" applyBorder="1" applyAlignment="1">
      <alignment horizontal="center" vertical="top" wrapText="1"/>
    </xf>
    <xf numFmtId="49" fontId="7" fillId="0" borderId="8" xfId="0" applyNumberFormat="1" applyFont="1" applyBorder="1" applyAlignment="1">
      <alignment horizontal="center" vertical="top" wrapText="1"/>
    </xf>
    <xf numFmtId="49" fontId="6" fillId="5" borderId="2" xfId="0" applyNumberFormat="1" applyFont="1" applyFill="1" applyBorder="1" applyAlignment="1">
      <alignment horizontal="left" vertical="top" wrapText="1"/>
    </xf>
    <xf numFmtId="49" fontId="6" fillId="5" borderId="6" xfId="0" applyNumberFormat="1" applyFont="1" applyFill="1" applyBorder="1" applyAlignment="1">
      <alignment horizontal="left" vertical="top" wrapText="1"/>
    </xf>
    <xf numFmtId="49" fontId="6" fillId="5" borderId="7" xfId="0" applyNumberFormat="1" applyFont="1" applyFill="1" applyBorder="1" applyAlignment="1">
      <alignment horizontal="left" vertical="top" wrapText="1"/>
    </xf>
    <xf numFmtId="49" fontId="6" fillId="5" borderId="8" xfId="0" applyNumberFormat="1" applyFont="1" applyFill="1" applyBorder="1" applyAlignment="1">
      <alignment horizontal="left" vertical="top" wrapText="1"/>
    </xf>
  </cellXfs>
  <cellStyles count="199">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Followed Hyperlink" xfId="73" hidden="1" xr:uid="{00000000-0005-0000-0000-000049000000}"/>
    <cellStyle name="Followed Hyperlink" xfId="77" hidden="1" xr:uid="{00000000-0005-0000-0000-00004D000000}"/>
    <cellStyle name="Followed Hyperlink" xfId="81" hidden="1" xr:uid="{00000000-0005-0000-0000-000051000000}"/>
    <cellStyle name="Followed Hyperlink" xfId="85" hidden="1" xr:uid="{00000000-0005-0000-0000-000055000000}"/>
    <cellStyle name="Followed Hyperlink" xfId="89" hidden="1" xr:uid="{00000000-0005-0000-0000-000059000000}"/>
    <cellStyle name="Followed Hyperlink" xfId="93" hidden="1" xr:uid="{00000000-0005-0000-0000-00005D000000}"/>
    <cellStyle name="Followed Hyperlink" xfId="97" hidden="1" xr:uid="{00000000-0005-0000-0000-000061000000}"/>
    <cellStyle name="Followed Hyperlink" xfId="101" hidden="1" xr:uid="{00000000-0005-0000-0000-000065000000}"/>
    <cellStyle name="Followed Hyperlink" xfId="105" hidden="1" xr:uid="{00000000-0005-0000-0000-000069000000}"/>
    <cellStyle name="Followed Hyperlink" xfId="109" hidden="1" xr:uid="{00000000-0005-0000-0000-00006D000000}"/>
    <cellStyle name="Followed Hyperlink" xfId="113" hidden="1" xr:uid="{00000000-0005-0000-0000-000071000000}"/>
    <cellStyle name="Followed Hyperlink" xfId="117" hidden="1" xr:uid="{00000000-0005-0000-0000-000075000000}"/>
    <cellStyle name="Followed Hyperlink" xfId="121" hidden="1" xr:uid="{00000000-0005-0000-0000-000079000000}"/>
    <cellStyle name="Followed Hyperlink" xfId="125" hidden="1" xr:uid="{00000000-0005-0000-0000-00007D000000}"/>
    <cellStyle name="Followed Hyperlink" xfId="129" hidden="1" xr:uid="{00000000-0005-0000-0000-000081000000}"/>
    <cellStyle name="Followed Hyperlink" xfId="133" hidden="1" xr:uid="{00000000-0005-0000-0000-000085000000}"/>
    <cellStyle name="Followed Hyperlink" xfId="137" hidden="1" xr:uid="{00000000-0005-0000-0000-000089000000}"/>
    <cellStyle name="Followed Hyperlink" xfId="141" hidden="1" xr:uid="{00000000-0005-0000-0000-00008D000000}"/>
    <cellStyle name="Followed Hyperlink" xfId="145" hidden="1" xr:uid="{00000000-0005-0000-0000-000091000000}"/>
    <cellStyle name="Followed Hyperlink" xfId="149" hidden="1" xr:uid="{00000000-0005-0000-0000-000095000000}"/>
    <cellStyle name="Followed Hyperlink" xfId="153" hidden="1" xr:uid="{00000000-0005-0000-0000-000099000000}"/>
    <cellStyle name="Followed Hyperlink" xfId="157" hidden="1" xr:uid="{00000000-0005-0000-0000-00009D000000}"/>
    <cellStyle name="Followed Hyperlink" xfId="161" hidden="1" xr:uid="{00000000-0005-0000-0000-0000A1000000}"/>
    <cellStyle name="Followed Hyperlink" xfId="165" hidden="1" xr:uid="{00000000-0005-0000-0000-0000A5000000}"/>
    <cellStyle name="Followed Hyperlink" xfId="169" hidden="1" xr:uid="{00000000-0005-0000-0000-0000A9000000}"/>
    <cellStyle name="Followed Hyperlink" xfId="173" hidden="1" xr:uid="{00000000-0005-0000-0000-0000AD000000}"/>
    <cellStyle name="Followed Hyperlink" xfId="177" hidden="1" xr:uid="{00000000-0005-0000-0000-0000B1000000}"/>
    <cellStyle name="Followed Hyperlink" xfId="181" hidden="1" xr:uid="{00000000-0005-0000-0000-0000B5000000}"/>
    <cellStyle name="Followed Hyperlink" xfId="185" hidden="1" xr:uid="{00000000-0005-0000-0000-0000B9000000}"/>
    <cellStyle name="Followed Hyperlink" xfId="189" hidden="1" xr:uid="{00000000-0005-0000-0000-0000BD000000}"/>
    <cellStyle name="Followed Hyperlink" xfId="193" hidden="1" xr:uid="{00000000-0005-0000-0000-0000C1000000}"/>
    <cellStyle name="Followed Hyperlink" xfId="197" hidden="1" xr:uid="{00000000-0005-0000-0000-0000C5000000}"/>
    <cellStyle name="Followed Hyperlink" xfId="195" hidden="1" xr:uid="{00000000-0005-0000-0000-0000C3000000}"/>
    <cellStyle name="Followed Hyperlink" xfId="191" hidden="1" xr:uid="{00000000-0005-0000-0000-0000BF000000}"/>
    <cellStyle name="Followed Hyperlink" xfId="187" hidden="1" xr:uid="{00000000-0005-0000-0000-0000BB000000}"/>
    <cellStyle name="Followed Hyperlink" xfId="183" hidden="1" xr:uid="{00000000-0005-0000-0000-0000B7000000}"/>
    <cellStyle name="Followed Hyperlink" xfId="179" hidden="1" xr:uid="{00000000-0005-0000-0000-0000B3000000}"/>
    <cellStyle name="Followed Hyperlink" xfId="175" hidden="1" xr:uid="{00000000-0005-0000-0000-0000AF000000}"/>
    <cellStyle name="Followed Hyperlink" xfId="171" hidden="1" xr:uid="{00000000-0005-0000-0000-0000AB000000}"/>
    <cellStyle name="Followed Hyperlink" xfId="167" hidden="1" xr:uid="{00000000-0005-0000-0000-0000A7000000}"/>
    <cellStyle name="Followed Hyperlink" xfId="163" hidden="1" xr:uid="{00000000-0005-0000-0000-0000A3000000}"/>
    <cellStyle name="Followed Hyperlink" xfId="159" hidden="1" xr:uid="{00000000-0005-0000-0000-00009F000000}"/>
    <cellStyle name="Followed Hyperlink" xfId="155" hidden="1" xr:uid="{00000000-0005-0000-0000-00009B000000}"/>
    <cellStyle name="Followed Hyperlink" xfId="151" hidden="1" xr:uid="{00000000-0005-0000-0000-000097000000}"/>
    <cellStyle name="Followed Hyperlink" xfId="147" hidden="1" xr:uid="{00000000-0005-0000-0000-000093000000}"/>
    <cellStyle name="Followed Hyperlink" xfId="143" hidden="1" xr:uid="{00000000-0005-0000-0000-00008F000000}"/>
    <cellStyle name="Followed Hyperlink" xfId="139" hidden="1" xr:uid="{00000000-0005-0000-0000-00008B000000}"/>
    <cellStyle name="Followed Hyperlink" xfId="135" hidden="1" xr:uid="{00000000-0005-0000-0000-000087000000}"/>
    <cellStyle name="Followed Hyperlink" xfId="131" hidden="1" xr:uid="{00000000-0005-0000-0000-000083000000}"/>
    <cellStyle name="Followed Hyperlink" xfId="127" hidden="1" xr:uid="{00000000-0005-0000-0000-00007F000000}"/>
    <cellStyle name="Followed Hyperlink" xfId="123" hidden="1" xr:uid="{00000000-0005-0000-0000-00007B000000}"/>
    <cellStyle name="Followed Hyperlink" xfId="119" hidden="1" xr:uid="{00000000-0005-0000-0000-000077000000}"/>
    <cellStyle name="Followed Hyperlink" xfId="115" hidden="1" xr:uid="{00000000-0005-0000-0000-000073000000}"/>
    <cellStyle name="Followed Hyperlink" xfId="111" hidden="1" xr:uid="{00000000-0005-0000-0000-00006F000000}"/>
    <cellStyle name="Followed Hyperlink" xfId="107" hidden="1" xr:uid="{00000000-0005-0000-0000-00006B000000}"/>
    <cellStyle name="Followed Hyperlink" xfId="103" hidden="1" xr:uid="{00000000-0005-0000-0000-000067000000}"/>
    <cellStyle name="Followed Hyperlink" xfId="99" hidden="1" xr:uid="{00000000-0005-0000-0000-000063000000}"/>
    <cellStyle name="Followed Hyperlink" xfId="95" hidden="1" xr:uid="{00000000-0005-0000-0000-00005F000000}"/>
    <cellStyle name="Followed Hyperlink" xfId="91" hidden="1" xr:uid="{00000000-0005-0000-0000-00005B000000}"/>
    <cellStyle name="Followed Hyperlink" xfId="87" hidden="1" xr:uid="{00000000-0005-0000-0000-000057000000}"/>
    <cellStyle name="Followed Hyperlink" xfId="83" hidden="1" xr:uid="{00000000-0005-0000-0000-000053000000}"/>
    <cellStyle name="Followed Hyperlink" xfId="79" hidden="1" xr:uid="{00000000-0005-0000-0000-00004F000000}"/>
    <cellStyle name="Followed Hyperlink" xfId="75" hidden="1" xr:uid="{00000000-0005-0000-0000-00004B000000}"/>
    <cellStyle name="Followed Hyperlink" xfId="71" hidden="1" xr:uid="{00000000-0005-0000-0000-000047000000}"/>
    <cellStyle name="Followed Hyperlink" xfId="29" hidden="1" xr:uid="{00000000-0005-0000-0000-00001D000000}"/>
    <cellStyle name="Followed Hyperlink" xfId="31" hidden="1" xr:uid="{00000000-0005-0000-0000-00001F000000}"/>
    <cellStyle name="Followed Hyperlink" xfId="33" hidden="1" xr:uid="{00000000-0005-0000-0000-000021000000}"/>
    <cellStyle name="Followed Hyperlink" xfId="37" hidden="1" xr:uid="{00000000-0005-0000-0000-000025000000}"/>
    <cellStyle name="Followed Hyperlink" xfId="39" hidden="1" xr:uid="{00000000-0005-0000-0000-000027000000}"/>
    <cellStyle name="Followed Hyperlink" xfId="41" hidden="1" xr:uid="{00000000-0005-0000-0000-000029000000}"/>
    <cellStyle name="Followed Hyperlink" xfId="45" hidden="1" xr:uid="{00000000-0005-0000-0000-00002D000000}"/>
    <cellStyle name="Followed Hyperlink" xfId="47" hidden="1" xr:uid="{00000000-0005-0000-0000-00002F000000}"/>
    <cellStyle name="Followed Hyperlink" xfId="49" hidden="1" xr:uid="{00000000-0005-0000-0000-000031000000}"/>
    <cellStyle name="Followed Hyperlink" xfId="53" hidden="1" xr:uid="{00000000-0005-0000-0000-000035000000}"/>
    <cellStyle name="Followed Hyperlink" xfId="55" hidden="1" xr:uid="{00000000-0005-0000-0000-000037000000}"/>
    <cellStyle name="Followed Hyperlink" xfId="57" hidden="1" xr:uid="{00000000-0005-0000-0000-000039000000}"/>
    <cellStyle name="Followed Hyperlink" xfId="61" hidden="1" xr:uid="{00000000-0005-0000-0000-00003D000000}"/>
    <cellStyle name="Followed Hyperlink" xfId="63" hidden="1" xr:uid="{00000000-0005-0000-0000-00003F000000}"/>
    <cellStyle name="Followed Hyperlink" xfId="65" hidden="1" xr:uid="{00000000-0005-0000-0000-000041000000}"/>
    <cellStyle name="Followed Hyperlink" xfId="69" hidden="1" xr:uid="{00000000-0005-0000-0000-000045000000}"/>
    <cellStyle name="Followed Hyperlink" xfId="67" hidden="1" xr:uid="{00000000-0005-0000-0000-000043000000}"/>
    <cellStyle name="Followed Hyperlink" xfId="59" hidden="1" xr:uid="{00000000-0005-0000-0000-00003B000000}"/>
    <cellStyle name="Followed Hyperlink" xfId="51" hidden="1" xr:uid="{00000000-0005-0000-0000-000033000000}"/>
    <cellStyle name="Followed Hyperlink" xfId="43" hidden="1" xr:uid="{00000000-0005-0000-0000-00002B000000}"/>
    <cellStyle name="Followed Hyperlink" xfId="35" hidden="1" xr:uid="{00000000-0005-0000-0000-000023000000}"/>
    <cellStyle name="Followed Hyperlink" xfId="27" hidden="1" xr:uid="{00000000-0005-0000-0000-00001B000000}"/>
    <cellStyle name="Followed Hyperlink" xfId="15" hidden="1" xr:uid="{00000000-0005-0000-0000-00000F000000}"/>
    <cellStyle name="Followed Hyperlink" xfId="17" hidden="1" xr:uid="{00000000-0005-0000-0000-000011000000}"/>
    <cellStyle name="Followed Hyperlink" xfId="21" hidden="1" xr:uid="{00000000-0005-0000-0000-000015000000}"/>
    <cellStyle name="Followed Hyperlink" xfId="23" hidden="1" xr:uid="{00000000-0005-0000-0000-000017000000}"/>
    <cellStyle name="Followed Hyperlink" xfId="25" hidden="1" xr:uid="{00000000-0005-0000-0000-000019000000}"/>
    <cellStyle name="Followed Hyperlink" xfId="19" hidden="1" xr:uid="{00000000-0005-0000-0000-000013000000}"/>
    <cellStyle name="Followed Hyperlink" xfId="11" hidden="1" xr:uid="{00000000-0005-0000-0000-00000B000000}"/>
    <cellStyle name="Followed Hyperlink" xfId="13" hidden="1" xr:uid="{00000000-0005-0000-0000-00000D000000}"/>
    <cellStyle name="Followed Hyperlink" xfId="9" hidden="1" xr:uid="{00000000-0005-0000-0000-000009000000}"/>
    <cellStyle name="Followed Hyperlink" xfId="7" hidden="1" xr:uid="{00000000-0005-0000-0000-000007000000}"/>
    <cellStyle name="Good" xfId="198" builtinId="26"/>
    <cellStyle name="Hyperlink" xfId="96" hidden="1" xr:uid="{00000000-0005-0000-0000-000060000000}"/>
    <cellStyle name="Hyperlink" xfId="98" hidden="1" xr:uid="{00000000-0005-0000-0000-000062000000}"/>
    <cellStyle name="Hyperlink" xfId="100" hidden="1" xr:uid="{00000000-0005-0000-0000-000064000000}"/>
    <cellStyle name="Hyperlink" xfId="104" hidden="1" xr:uid="{00000000-0005-0000-0000-000068000000}"/>
    <cellStyle name="Hyperlink" xfId="106" hidden="1" xr:uid="{00000000-0005-0000-0000-00006A000000}"/>
    <cellStyle name="Hyperlink" xfId="108" hidden="1" xr:uid="{00000000-0005-0000-0000-00006C000000}"/>
    <cellStyle name="Hyperlink" xfId="112" hidden="1" xr:uid="{00000000-0005-0000-0000-000070000000}"/>
    <cellStyle name="Hyperlink" xfId="114" hidden="1" xr:uid="{00000000-0005-0000-0000-000072000000}"/>
    <cellStyle name="Hyperlink" xfId="116" hidden="1" xr:uid="{00000000-0005-0000-0000-000074000000}"/>
    <cellStyle name="Hyperlink" xfId="120" hidden="1" xr:uid="{00000000-0005-0000-0000-000078000000}"/>
    <cellStyle name="Hyperlink" xfId="122" hidden="1" xr:uid="{00000000-0005-0000-0000-00007A000000}"/>
    <cellStyle name="Hyperlink" xfId="124" hidden="1" xr:uid="{00000000-0005-0000-0000-00007C000000}"/>
    <cellStyle name="Hyperlink" xfId="128" hidden="1" xr:uid="{00000000-0005-0000-0000-000080000000}"/>
    <cellStyle name="Hyperlink" xfId="130" hidden="1" xr:uid="{00000000-0005-0000-0000-000082000000}"/>
    <cellStyle name="Hyperlink" xfId="132" hidden="1" xr:uid="{00000000-0005-0000-0000-000084000000}"/>
    <cellStyle name="Hyperlink" xfId="136" hidden="1" xr:uid="{00000000-0005-0000-0000-000088000000}"/>
    <cellStyle name="Hyperlink" xfId="138" hidden="1" xr:uid="{00000000-0005-0000-0000-00008A000000}"/>
    <cellStyle name="Hyperlink" xfId="140" hidden="1" xr:uid="{00000000-0005-0000-0000-00008C000000}"/>
    <cellStyle name="Hyperlink" xfId="144" hidden="1" xr:uid="{00000000-0005-0000-0000-000090000000}"/>
    <cellStyle name="Hyperlink" xfId="146" hidden="1" xr:uid="{00000000-0005-0000-0000-000092000000}"/>
    <cellStyle name="Hyperlink" xfId="148" hidden="1" xr:uid="{00000000-0005-0000-0000-000094000000}"/>
    <cellStyle name="Hyperlink" xfId="152" hidden="1" xr:uid="{00000000-0005-0000-0000-000098000000}"/>
    <cellStyle name="Hyperlink" xfId="154" hidden="1" xr:uid="{00000000-0005-0000-0000-00009A000000}"/>
    <cellStyle name="Hyperlink" xfId="156" hidden="1" xr:uid="{00000000-0005-0000-0000-00009C000000}"/>
    <cellStyle name="Hyperlink" xfId="160" hidden="1" xr:uid="{00000000-0005-0000-0000-0000A0000000}"/>
    <cellStyle name="Hyperlink" xfId="162" hidden="1" xr:uid="{00000000-0005-0000-0000-0000A2000000}"/>
    <cellStyle name="Hyperlink" xfId="164" hidden="1" xr:uid="{00000000-0005-0000-0000-0000A4000000}"/>
    <cellStyle name="Hyperlink" xfId="168" hidden="1" xr:uid="{00000000-0005-0000-0000-0000A8000000}"/>
    <cellStyle name="Hyperlink" xfId="170" hidden="1" xr:uid="{00000000-0005-0000-0000-0000AA000000}"/>
    <cellStyle name="Hyperlink" xfId="172" hidden="1" xr:uid="{00000000-0005-0000-0000-0000AC000000}"/>
    <cellStyle name="Hyperlink" xfId="176" hidden="1" xr:uid="{00000000-0005-0000-0000-0000B0000000}"/>
    <cellStyle name="Hyperlink" xfId="178" hidden="1" xr:uid="{00000000-0005-0000-0000-0000B2000000}"/>
    <cellStyle name="Hyperlink" xfId="180" hidden="1" xr:uid="{00000000-0005-0000-0000-0000B4000000}"/>
    <cellStyle name="Hyperlink" xfId="184" hidden="1" xr:uid="{00000000-0005-0000-0000-0000B8000000}"/>
    <cellStyle name="Hyperlink" xfId="186" hidden="1" xr:uid="{00000000-0005-0000-0000-0000BA000000}"/>
    <cellStyle name="Hyperlink" xfId="188" hidden="1" xr:uid="{00000000-0005-0000-0000-0000BC000000}"/>
    <cellStyle name="Hyperlink" xfId="192" hidden="1" xr:uid="{00000000-0005-0000-0000-0000C0000000}"/>
    <cellStyle name="Hyperlink" xfId="194" hidden="1" xr:uid="{00000000-0005-0000-0000-0000C2000000}"/>
    <cellStyle name="Hyperlink" xfId="196" hidden="1" xr:uid="{00000000-0005-0000-0000-0000C4000000}"/>
    <cellStyle name="Hyperlink" xfId="190" hidden="1" xr:uid="{00000000-0005-0000-0000-0000BE000000}"/>
    <cellStyle name="Hyperlink" xfId="182" hidden="1" xr:uid="{00000000-0005-0000-0000-0000B6000000}"/>
    <cellStyle name="Hyperlink" xfId="174" hidden="1" xr:uid="{00000000-0005-0000-0000-0000AE000000}"/>
    <cellStyle name="Hyperlink" xfId="166" hidden="1" xr:uid="{00000000-0005-0000-0000-0000A6000000}"/>
    <cellStyle name="Hyperlink" xfId="158" hidden="1" xr:uid="{00000000-0005-0000-0000-00009E000000}"/>
    <cellStyle name="Hyperlink" xfId="150" hidden="1" xr:uid="{00000000-0005-0000-0000-000096000000}"/>
    <cellStyle name="Hyperlink" xfId="142" hidden="1" xr:uid="{00000000-0005-0000-0000-00008E000000}"/>
    <cellStyle name="Hyperlink" xfId="134" hidden="1" xr:uid="{00000000-0005-0000-0000-000086000000}"/>
    <cellStyle name="Hyperlink" xfId="126" hidden="1" xr:uid="{00000000-0005-0000-0000-00007E000000}"/>
    <cellStyle name="Hyperlink" xfId="118" hidden="1" xr:uid="{00000000-0005-0000-0000-000076000000}"/>
    <cellStyle name="Hyperlink" xfId="110" hidden="1" xr:uid="{00000000-0005-0000-0000-00006E000000}"/>
    <cellStyle name="Hyperlink" xfId="102" hidden="1" xr:uid="{00000000-0005-0000-0000-000066000000}"/>
    <cellStyle name="Hyperlink" xfId="94" hidden="1" xr:uid="{00000000-0005-0000-0000-00005E000000}"/>
    <cellStyle name="Hyperlink" xfId="44" hidden="1" xr:uid="{00000000-0005-0000-0000-00002C000000}"/>
    <cellStyle name="Hyperlink" xfId="46" hidden="1" xr:uid="{00000000-0005-0000-0000-00002E000000}"/>
    <cellStyle name="Hyperlink" xfId="48" hidden="1" xr:uid="{00000000-0005-0000-0000-000030000000}"/>
    <cellStyle name="Hyperlink" xfId="50" hidden="1" xr:uid="{00000000-0005-0000-0000-000032000000}"/>
    <cellStyle name="Hyperlink" xfId="52" hidden="1" xr:uid="{00000000-0005-0000-0000-000034000000}"/>
    <cellStyle name="Hyperlink" xfId="56" hidden="1" xr:uid="{00000000-0005-0000-0000-000038000000}"/>
    <cellStyle name="Hyperlink" xfId="58" hidden="1" xr:uid="{00000000-0005-0000-0000-00003A000000}"/>
    <cellStyle name="Hyperlink" xfId="60" hidden="1" xr:uid="{00000000-0005-0000-0000-00003C000000}"/>
    <cellStyle name="Hyperlink" xfId="62" hidden="1" xr:uid="{00000000-0005-0000-0000-00003E000000}"/>
    <cellStyle name="Hyperlink" xfId="64" hidden="1" xr:uid="{00000000-0005-0000-0000-000040000000}"/>
    <cellStyle name="Hyperlink" xfId="66" hidden="1" xr:uid="{00000000-0005-0000-0000-000042000000}"/>
    <cellStyle name="Hyperlink" xfId="68" hidden="1" xr:uid="{00000000-0005-0000-0000-000044000000}"/>
    <cellStyle name="Hyperlink" xfId="72" hidden="1" xr:uid="{00000000-0005-0000-0000-000048000000}"/>
    <cellStyle name="Hyperlink" xfId="74" hidden="1" xr:uid="{00000000-0005-0000-0000-00004A000000}"/>
    <cellStyle name="Hyperlink" xfId="76" hidden="1" xr:uid="{00000000-0005-0000-0000-00004C000000}"/>
    <cellStyle name="Hyperlink" xfId="78" hidden="1" xr:uid="{00000000-0005-0000-0000-00004E000000}"/>
    <cellStyle name="Hyperlink" xfId="80" hidden="1" xr:uid="{00000000-0005-0000-0000-000050000000}"/>
    <cellStyle name="Hyperlink" xfId="82" hidden="1" xr:uid="{00000000-0005-0000-0000-000052000000}"/>
    <cellStyle name="Hyperlink" xfId="84" hidden="1" xr:uid="{00000000-0005-0000-0000-000054000000}"/>
    <cellStyle name="Hyperlink" xfId="88" hidden="1" xr:uid="{00000000-0005-0000-0000-000058000000}"/>
    <cellStyle name="Hyperlink" xfId="90" hidden="1" xr:uid="{00000000-0005-0000-0000-00005A000000}"/>
    <cellStyle name="Hyperlink" xfId="92" hidden="1" xr:uid="{00000000-0005-0000-0000-00005C000000}"/>
    <cellStyle name="Hyperlink" xfId="86" hidden="1" xr:uid="{00000000-0005-0000-0000-000056000000}"/>
    <cellStyle name="Hyperlink" xfId="70" hidden="1" xr:uid="{00000000-0005-0000-0000-000046000000}"/>
    <cellStyle name="Hyperlink" xfId="54" hidden="1" xr:uid="{00000000-0005-0000-0000-000036000000}"/>
    <cellStyle name="Hyperlink" xfId="24" hidden="1" xr:uid="{00000000-0005-0000-0000-000018000000}"/>
    <cellStyle name="Hyperlink" xfId="26" hidden="1" xr:uid="{00000000-0005-0000-0000-00001A000000}"/>
    <cellStyle name="Hyperlink" xfId="28" hidden="1" xr:uid="{00000000-0005-0000-0000-00001C000000}"/>
    <cellStyle name="Hyperlink" xfId="30" hidden="1" xr:uid="{00000000-0005-0000-0000-00001E000000}"/>
    <cellStyle name="Hyperlink" xfId="32" hidden="1" xr:uid="{00000000-0005-0000-0000-000020000000}"/>
    <cellStyle name="Hyperlink" xfId="34" hidden="1" xr:uid="{00000000-0005-0000-0000-000022000000}"/>
    <cellStyle name="Hyperlink" xfId="36" hidden="1" xr:uid="{00000000-0005-0000-0000-000024000000}"/>
    <cellStyle name="Hyperlink" xfId="38" hidden="1" xr:uid="{00000000-0005-0000-0000-000026000000}"/>
    <cellStyle name="Hyperlink" xfId="40" hidden="1" xr:uid="{00000000-0005-0000-0000-000028000000}"/>
    <cellStyle name="Hyperlink" xfId="42" hidden="1" xr:uid="{00000000-0005-0000-0000-00002A000000}"/>
    <cellStyle name="Hyperlink" xfId="22" hidden="1" xr:uid="{00000000-0005-0000-0000-000016000000}"/>
    <cellStyle name="Hyperlink" xfId="14" hidden="1" xr:uid="{00000000-0005-0000-0000-00000E000000}"/>
    <cellStyle name="Hyperlink" xfId="16" hidden="1" xr:uid="{00000000-0005-0000-0000-000010000000}"/>
    <cellStyle name="Hyperlink" xfId="18" hidden="1" xr:uid="{00000000-0005-0000-0000-000012000000}"/>
    <cellStyle name="Hyperlink" xfId="20" hidden="1" xr:uid="{00000000-0005-0000-0000-000014000000}"/>
    <cellStyle name="Hyperlink" xfId="10" hidden="1" xr:uid="{00000000-0005-0000-0000-00000A000000}"/>
    <cellStyle name="Hyperlink" xfId="12" hidden="1" xr:uid="{00000000-0005-0000-0000-00000C000000}"/>
    <cellStyle name="Hyperlink" xfId="8" hidden="1" xr:uid="{00000000-0005-0000-0000-000008000000}"/>
    <cellStyle name="Hyperlink" xfId="6" hidden="1" xr:uid="{00000000-0005-0000-0000-000006000000}"/>
    <cellStyle name="Normal" xfId="0" builtinId="0"/>
    <cellStyle name="Percent" xfId="1" xr:uid="{00000000-0005-0000-0000-000001000000}"/>
  </cellStyles>
  <dxfs count="0"/>
  <tableStyles count="0" defaultTableStyle="TableStyleMedium9" defaultPivotStyle="PivotStyleMedium4"/>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66"/>
  <sheetViews>
    <sheetView zoomScale="90" zoomScaleNormal="90" workbookViewId="0">
      <selection activeCell="C5" sqref="C5:C6"/>
    </sheetView>
  </sheetViews>
  <sheetFormatPr defaultColWidth="11" defaultRowHeight="15.75" x14ac:dyDescent="0.25"/>
  <cols>
    <col min="1" max="1" width="55.5" bestFit="1" customWidth="1"/>
    <col min="2" max="2" width="8.75" bestFit="1" customWidth="1"/>
    <col min="3" max="3" width="20.375" bestFit="1" customWidth="1"/>
    <col min="4" max="4" width="8.875" bestFit="1" customWidth="1"/>
    <col min="5" max="5" width="9.125" bestFit="1" customWidth="1"/>
    <col min="6" max="6" width="9.25" bestFit="1" customWidth="1"/>
    <col min="7" max="7" width="9.25" customWidth="1"/>
    <col min="8" max="8" width="9.5" bestFit="1" customWidth="1"/>
    <col min="9" max="10" width="8.375" customWidth="1"/>
    <col min="11" max="11" width="9.25" bestFit="1" customWidth="1"/>
    <col min="12" max="12" width="9.125" bestFit="1" customWidth="1"/>
    <col min="13" max="13" width="8.875" bestFit="1" customWidth="1"/>
    <col min="14" max="14" width="9.5" bestFit="1" customWidth="1"/>
    <col min="15" max="15" width="9.25" bestFit="1" customWidth="1"/>
    <col min="16" max="16" width="16.125" customWidth="1"/>
  </cols>
  <sheetData>
    <row r="1" spans="1:15" ht="37.5" customHeight="1" x14ac:dyDescent="0.25">
      <c r="A1" s="39" t="s">
        <v>27</v>
      </c>
      <c r="B1" s="40"/>
      <c r="C1" s="40"/>
      <c r="D1" s="40"/>
      <c r="E1" s="40"/>
      <c r="F1" s="40"/>
      <c r="G1" s="40"/>
      <c r="H1" s="40"/>
      <c r="I1" s="40"/>
      <c r="J1" s="40"/>
      <c r="K1" s="40"/>
      <c r="L1" s="40"/>
      <c r="M1" s="40"/>
      <c r="N1" s="40"/>
      <c r="O1" s="41"/>
    </row>
    <row r="2" spans="1:15" ht="38.25" customHeight="1" x14ac:dyDescent="0.25">
      <c r="A2" s="42" t="s">
        <v>39</v>
      </c>
      <c r="B2" s="42"/>
      <c r="C2" s="42"/>
      <c r="D2" s="42"/>
      <c r="E2" s="42"/>
      <c r="F2" s="42"/>
      <c r="G2" s="42"/>
      <c r="H2" s="42"/>
      <c r="I2" s="42"/>
      <c r="J2" s="42"/>
      <c r="K2" s="42"/>
      <c r="L2" s="42"/>
      <c r="M2" s="42"/>
      <c r="N2" s="42"/>
      <c r="O2" s="42"/>
    </row>
    <row r="3" spans="1:15" ht="20.25" customHeight="1" x14ac:dyDescent="0.25">
      <c r="A3" s="46" t="s">
        <v>28</v>
      </c>
      <c r="B3" s="47"/>
      <c r="C3" s="47"/>
      <c r="D3" s="47"/>
      <c r="E3" s="47"/>
      <c r="F3" s="47"/>
      <c r="G3" s="47"/>
      <c r="H3" s="47"/>
      <c r="I3" s="47"/>
      <c r="J3" s="47"/>
      <c r="K3" s="47"/>
      <c r="L3" s="47"/>
      <c r="M3" s="47"/>
      <c r="N3" s="47"/>
      <c r="O3" s="48"/>
    </row>
    <row r="4" spans="1:15" ht="10.15" customHeight="1" x14ac:dyDescent="0.25">
      <c r="A4" s="49"/>
      <c r="B4" s="49"/>
      <c r="C4" s="49"/>
      <c r="D4" s="49"/>
      <c r="E4" s="49"/>
      <c r="F4" s="49"/>
      <c r="G4" s="49"/>
      <c r="H4" s="49"/>
      <c r="I4" s="49"/>
      <c r="J4" s="49"/>
      <c r="K4" s="49"/>
      <c r="L4" s="49"/>
      <c r="M4" s="49"/>
      <c r="N4" s="49"/>
      <c r="O4" s="49"/>
    </row>
    <row r="5" spans="1:15" ht="18" customHeight="1" x14ac:dyDescent="0.25">
      <c r="A5" s="31" t="s">
        <v>4</v>
      </c>
      <c r="B5" s="29" t="s">
        <v>5</v>
      </c>
      <c r="C5" s="29" t="s">
        <v>6</v>
      </c>
      <c r="D5" s="15" t="s">
        <v>1</v>
      </c>
      <c r="E5" s="15" t="s">
        <v>1</v>
      </c>
      <c r="F5" s="15" t="s">
        <v>1</v>
      </c>
      <c r="G5" s="15" t="s">
        <v>1</v>
      </c>
      <c r="H5" s="15" t="s">
        <v>1</v>
      </c>
      <c r="I5" s="15" t="s">
        <v>2</v>
      </c>
      <c r="J5" s="15" t="s">
        <v>3</v>
      </c>
      <c r="K5" s="15" t="s">
        <v>2</v>
      </c>
      <c r="L5" s="15" t="s">
        <v>3</v>
      </c>
      <c r="M5" s="15" t="s">
        <v>2</v>
      </c>
      <c r="N5" s="15" t="s">
        <v>2</v>
      </c>
      <c r="O5" s="15" t="s">
        <v>2</v>
      </c>
    </row>
    <row r="6" spans="1:15" x14ac:dyDescent="0.25">
      <c r="A6" s="32"/>
      <c r="B6" s="30"/>
      <c r="C6" s="30"/>
      <c r="D6" s="15">
        <v>45678</v>
      </c>
      <c r="E6" s="15">
        <v>45709</v>
      </c>
      <c r="F6" s="15">
        <v>45737</v>
      </c>
      <c r="G6" s="15">
        <v>45768</v>
      </c>
      <c r="H6" s="15">
        <v>45798</v>
      </c>
      <c r="I6" s="15">
        <v>45829</v>
      </c>
      <c r="J6" s="15">
        <v>45859</v>
      </c>
      <c r="K6" s="15">
        <v>45890</v>
      </c>
      <c r="L6" s="15">
        <v>45921</v>
      </c>
      <c r="M6" s="15">
        <v>45951</v>
      </c>
      <c r="N6" s="15">
        <v>45982</v>
      </c>
      <c r="O6" s="15">
        <v>46012</v>
      </c>
    </row>
    <row r="7" spans="1:15" x14ac:dyDescent="0.25">
      <c r="A7" s="43" t="s">
        <v>7</v>
      </c>
      <c r="B7" s="36">
        <v>1</v>
      </c>
      <c r="C7" s="12" t="s">
        <v>8</v>
      </c>
      <c r="D7" s="3">
        <v>30.984829999999999</v>
      </c>
      <c r="E7" s="3">
        <v>32.259990000000002</v>
      </c>
      <c r="F7" s="3">
        <v>28.994299999999999</v>
      </c>
      <c r="G7" s="3">
        <v>36.544559999999997</v>
      </c>
      <c r="H7" s="3">
        <v>41.782409999999999</v>
      </c>
      <c r="I7" s="3">
        <v>42.209809999999997</v>
      </c>
      <c r="J7" s="3">
        <v>40.456409999999998</v>
      </c>
      <c r="K7" s="3">
        <v>39.743389999999998</v>
      </c>
      <c r="L7" s="3">
        <v>42.241149999999998</v>
      </c>
      <c r="M7" s="3">
        <v>42.655790000000003</v>
      </c>
      <c r="N7" s="3">
        <v>39.663620000000002</v>
      </c>
      <c r="O7" s="3">
        <v>35.492510000000003</v>
      </c>
    </row>
    <row r="8" spans="1:15" x14ac:dyDescent="0.25">
      <c r="A8" s="44"/>
      <c r="B8" s="37"/>
      <c r="C8" s="12" t="s">
        <v>9</v>
      </c>
      <c r="D8" s="3">
        <v>5.2220750000000002</v>
      </c>
      <c r="E8" s="3">
        <v>5.5529479999999998</v>
      </c>
      <c r="F8" s="3">
        <v>6.6782139999999997</v>
      </c>
      <c r="G8" s="3">
        <v>9.5371629999999996</v>
      </c>
      <c r="H8" s="3">
        <v>22.913509999999999</v>
      </c>
      <c r="I8" s="3">
        <v>24.53679</v>
      </c>
      <c r="J8" s="3">
        <v>19.35397</v>
      </c>
      <c r="K8" s="3">
        <v>13.25318</v>
      </c>
      <c r="L8" s="3">
        <v>12.73611</v>
      </c>
      <c r="M8" s="3">
        <v>10.0542</v>
      </c>
      <c r="N8" s="3">
        <v>7.3704330000000002</v>
      </c>
      <c r="O8" s="3">
        <v>6.2589420000000002</v>
      </c>
    </row>
    <row r="9" spans="1:15" x14ac:dyDescent="0.25">
      <c r="A9" s="44"/>
      <c r="B9" s="37"/>
      <c r="C9" s="12" t="s">
        <v>10</v>
      </c>
      <c r="D9" s="16"/>
      <c r="E9" s="16"/>
      <c r="F9" s="16"/>
      <c r="G9" s="16"/>
      <c r="H9" s="16"/>
      <c r="I9" s="16"/>
      <c r="J9" s="16"/>
      <c r="K9" s="16"/>
      <c r="L9" s="16"/>
      <c r="M9" s="16"/>
      <c r="N9" s="16"/>
      <c r="O9" s="16"/>
    </row>
    <row r="10" spans="1:15" x14ac:dyDescent="0.25">
      <c r="A10" s="44"/>
      <c r="B10" s="37"/>
      <c r="C10" s="12" t="s">
        <v>11</v>
      </c>
      <c r="D10" s="3">
        <v>26.206969999999998</v>
      </c>
      <c r="E10" s="3">
        <v>28.677150000000001</v>
      </c>
      <c r="F10" s="3">
        <v>28.267109999999999</v>
      </c>
      <c r="G10" s="3">
        <v>29.741689999999998</v>
      </c>
      <c r="H10" s="3">
        <v>32.729799999999997</v>
      </c>
      <c r="I10" s="3">
        <v>32.526890000000002</v>
      </c>
      <c r="J10" s="3">
        <v>32.570680000000003</v>
      </c>
      <c r="K10" s="3">
        <v>33.566310000000001</v>
      </c>
      <c r="L10" s="3">
        <v>30.896059999999999</v>
      </c>
      <c r="M10" s="3">
        <v>30.831469999999999</v>
      </c>
      <c r="N10" s="3">
        <v>25.892469999999999</v>
      </c>
      <c r="O10" s="3">
        <v>24.151450000000001</v>
      </c>
    </row>
    <row r="11" spans="1:15" x14ac:dyDescent="0.25">
      <c r="A11" s="44"/>
      <c r="B11" s="37"/>
      <c r="C11" s="12" t="s">
        <v>12</v>
      </c>
      <c r="D11" s="3">
        <v>4.2361490000000002</v>
      </c>
      <c r="E11" s="3">
        <v>2.9982820000000001</v>
      </c>
      <c r="F11" s="3">
        <v>4.4618190000000002</v>
      </c>
      <c r="G11" s="3">
        <v>3.893964</v>
      </c>
      <c r="H11" s="3">
        <v>2.7454420000000002</v>
      </c>
      <c r="I11" s="3">
        <v>2.4387819999999998</v>
      </c>
      <c r="J11" s="3">
        <v>3.1741540000000001</v>
      </c>
      <c r="K11" s="3">
        <v>2.5547149999999998</v>
      </c>
      <c r="L11" s="3">
        <v>3.6485259999999999</v>
      </c>
      <c r="M11" s="3">
        <v>2.5831819999999999</v>
      </c>
      <c r="N11" s="3">
        <v>2.1905749999999999</v>
      </c>
      <c r="O11" s="3">
        <v>2.7678240000000001</v>
      </c>
    </row>
    <row r="12" spans="1:15" x14ac:dyDescent="0.25">
      <c r="A12" s="44"/>
      <c r="B12" s="37"/>
      <c r="C12" s="12" t="s">
        <v>13</v>
      </c>
      <c r="D12" s="3">
        <v>10.42981</v>
      </c>
      <c r="E12" s="3">
        <v>13.20626</v>
      </c>
      <c r="F12" s="3">
        <v>12.48124</v>
      </c>
      <c r="G12" s="3">
        <v>12.79575</v>
      </c>
      <c r="H12" s="3">
        <v>13.11103</v>
      </c>
      <c r="I12" s="3">
        <v>13.702120000000001</v>
      </c>
      <c r="J12" s="3">
        <v>13.13377</v>
      </c>
      <c r="K12" s="3">
        <v>13.4312</v>
      </c>
      <c r="L12" s="3">
        <v>13.19553</v>
      </c>
      <c r="M12" s="3">
        <v>13.47123</v>
      </c>
      <c r="N12" s="3">
        <v>13.02178</v>
      </c>
      <c r="O12" s="3">
        <v>11.84829</v>
      </c>
    </row>
    <row r="13" spans="1:15" x14ac:dyDescent="0.25">
      <c r="A13" s="44"/>
      <c r="B13" s="37"/>
      <c r="C13" s="12" t="s">
        <v>14</v>
      </c>
      <c r="D13" s="3">
        <v>5.3247090000000004</v>
      </c>
      <c r="E13" s="3">
        <v>5.9683450000000002</v>
      </c>
      <c r="F13" s="3">
        <v>4.7061929999999998</v>
      </c>
      <c r="G13" s="3">
        <v>4.3862509999999997</v>
      </c>
      <c r="H13" s="3">
        <v>5.1708980000000002</v>
      </c>
      <c r="I13" s="3">
        <v>5.3642149999999997</v>
      </c>
      <c r="J13" s="3">
        <v>5.9669749999999997</v>
      </c>
      <c r="K13" s="3">
        <v>6.0293659999999996</v>
      </c>
      <c r="L13" s="3">
        <v>5.1187820000000004</v>
      </c>
      <c r="M13" s="3">
        <v>6.270632</v>
      </c>
      <c r="N13" s="3">
        <v>4.4889190000000001</v>
      </c>
      <c r="O13" s="3">
        <v>4.6878380000000002</v>
      </c>
    </row>
    <row r="14" spans="1:15" x14ac:dyDescent="0.25">
      <c r="A14" s="44"/>
      <c r="B14" s="37"/>
      <c r="C14" s="12" t="s">
        <v>15</v>
      </c>
      <c r="D14" s="3">
        <v>34.65813</v>
      </c>
      <c r="E14" s="3">
        <v>42.000749999999996</v>
      </c>
      <c r="F14" s="3">
        <v>40.766530000000003</v>
      </c>
      <c r="G14" s="3">
        <v>41.613329999999998</v>
      </c>
      <c r="H14" s="3">
        <v>41.189509999999999</v>
      </c>
      <c r="I14" s="3">
        <v>44.362270000000002</v>
      </c>
      <c r="J14" s="3">
        <v>43.8414</v>
      </c>
      <c r="K14" s="3">
        <v>45.879989999999999</v>
      </c>
      <c r="L14" s="3">
        <v>41.580019999999998</v>
      </c>
      <c r="M14" s="3">
        <v>41.370350000000002</v>
      </c>
      <c r="N14" s="3">
        <v>40.715479999999999</v>
      </c>
      <c r="O14" s="3">
        <v>38.927999999999997</v>
      </c>
    </row>
    <row r="15" spans="1:15" x14ac:dyDescent="0.25">
      <c r="A15" s="45"/>
      <c r="B15" s="38"/>
      <c r="C15" s="13" t="s">
        <v>16</v>
      </c>
      <c r="D15" s="17"/>
      <c r="E15" s="17"/>
      <c r="F15" s="17"/>
      <c r="G15" s="17"/>
      <c r="H15" s="17"/>
      <c r="I15" s="17"/>
      <c r="J15" s="17"/>
      <c r="K15" s="17"/>
      <c r="L15" s="17"/>
      <c r="M15" s="17"/>
      <c r="N15" s="17"/>
      <c r="O15" s="17"/>
    </row>
    <row r="16" spans="1:15" x14ac:dyDescent="0.25">
      <c r="A16" s="43" t="s">
        <v>17</v>
      </c>
      <c r="B16" s="36">
        <v>1</v>
      </c>
      <c r="C16" s="12" t="s">
        <v>8</v>
      </c>
      <c r="D16" s="3">
        <v>0</v>
      </c>
      <c r="E16" s="3">
        <v>0</v>
      </c>
      <c r="F16" s="3">
        <v>0</v>
      </c>
      <c r="G16" s="3">
        <v>0</v>
      </c>
      <c r="H16" s="3">
        <v>4.0744860000000003</v>
      </c>
      <c r="I16" s="3">
        <v>5.1423410000000001</v>
      </c>
      <c r="J16" s="3">
        <v>8.7717880000000008</v>
      </c>
      <c r="K16" s="3">
        <v>8.6406479999999988</v>
      </c>
      <c r="L16" s="3">
        <v>7.325145</v>
      </c>
      <c r="M16" s="3">
        <v>5.9533909999999999</v>
      </c>
      <c r="N16" s="3">
        <v>0</v>
      </c>
      <c r="O16" s="3">
        <v>0</v>
      </c>
    </row>
    <row r="17" spans="1:15" x14ac:dyDescent="0.25">
      <c r="A17" s="44"/>
      <c r="B17" s="37"/>
      <c r="C17" s="12" t="s">
        <v>9</v>
      </c>
      <c r="D17" s="3">
        <v>0</v>
      </c>
      <c r="E17" s="3">
        <v>0</v>
      </c>
      <c r="F17" s="3">
        <v>0</v>
      </c>
      <c r="G17" s="3">
        <v>0</v>
      </c>
      <c r="H17" s="3">
        <v>4.2249379999999999</v>
      </c>
      <c r="I17" s="3">
        <v>5.2911589999999995</v>
      </c>
      <c r="J17" s="3">
        <v>9.2641270000000002</v>
      </c>
      <c r="K17" s="3">
        <v>9.0936029999999999</v>
      </c>
      <c r="L17" s="3">
        <v>7.6715770000000001</v>
      </c>
      <c r="M17" s="3">
        <v>6.3376340000000004</v>
      </c>
      <c r="N17" s="3">
        <v>0</v>
      </c>
      <c r="O17" s="3">
        <v>0</v>
      </c>
    </row>
    <row r="18" spans="1:15" x14ac:dyDescent="0.25">
      <c r="A18" s="44"/>
      <c r="B18" s="37"/>
      <c r="C18" s="12" t="s">
        <v>10</v>
      </c>
      <c r="D18" s="3">
        <v>0</v>
      </c>
      <c r="E18" s="3">
        <v>0</v>
      </c>
      <c r="F18" s="3">
        <v>0</v>
      </c>
      <c r="G18" s="3">
        <v>0</v>
      </c>
      <c r="H18" s="3">
        <v>2.1093959999999998E-2</v>
      </c>
      <c r="I18" s="3">
        <v>2.1093959999999998E-2</v>
      </c>
      <c r="J18" s="3">
        <v>3.8633629999999995E-2</v>
      </c>
      <c r="K18" s="3">
        <v>4.2187919999999997E-2</v>
      </c>
      <c r="L18" s="3">
        <v>3.0906900000000001E-2</v>
      </c>
      <c r="M18" s="3">
        <v>2.8125279999999999E-2</v>
      </c>
      <c r="N18" s="3">
        <v>0</v>
      </c>
      <c r="O18" s="3">
        <v>0</v>
      </c>
    </row>
    <row r="19" spans="1:15" x14ac:dyDescent="0.25">
      <c r="A19" s="44"/>
      <c r="B19" s="37"/>
      <c r="C19" s="12" t="s">
        <v>11</v>
      </c>
      <c r="D19" s="3">
        <v>0</v>
      </c>
      <c r="E19" s="3">
        <v>0</v>
      </c>
      <c r="F19" s="3">
        <v>0</v>
      </c>
      <c r="G19" s="3">
        <v>0</v>
      </c>
      <c r="H19" s="3">
        <v>0.61652940000000001</v>
      </c>
      <c r="I19" s="3">
        <v>0.74188030000000005</v>
      </c>
      <c r="J19" s="3">
        <v>1.3305550000000002</v>
      </c>
      <c r="K19" s="3">
        <v>1.327615</v>
      </c>
      <c r="L19" s="3">
        <v>1.134512</v>
      </c>
      <c r="M19" s="3">
        <v>0.9378495</v>
      </c>
      <c r="N19" s="3">
        <v>0</v>
      </c>
      <c r="O19" s="3">
        <v>0</v>
      </c>
    </row>
    <row r="20" spans="1:15" x14ac:dyDescent="0.25">
      <c r="A20" s="44"/>
      <c r="B20" s="37"/>
      <c r="C20" s="12" t="s">
        <v>12</v>
      </c>
      <c r="D20" s="3">
        <v>0</v>
      </c>
      <c r="E20" s="3">
        <v>0</v>
      </c>
      <c r="F20" s="3">
        <v>0</v>
      </c>
      <c r="G20" s="3">
        <v>0</v>
      </c>
      <c r="H20" s="3">
        <v>0.84067650000000005</v>
      </c>
      <c r="I20" s="3">
        <v>1.112012</v>
      </c>
      <c r="J20" s="3">
        <v>1.9750129999999999</v>
      </c>
      <c r="K20" s="3">
        <v>1.9354179999999999</v>
      </c>
      <c r="L20" s="3">
        <v>1.6689200000000002</v>
      </c>
      <c r="M20" s="3">
        <v>1.385526</v>
      </c>
      <c r="N20" s="3">
        <v>0</v>
      </c>
      <c r="O20" s="3">
        <v>0</v>
      </c>
    </row>
    <row r="21" spans="1:15" x14ac:dyDescent="0.25">
      <c r="A21" s="44"/>
      <c r="B21" s="37"/>
      <c r="C21" s="12" t="s">
        <v>13</v>
      </c>
      <c r="D21" s="3">
        <v>0</v>
      </c>
      <c r="E21" s="3">
        <v>0</v>
      </c>
      <c r="F21" s="3">
        <v>0</v>
      </c>
      <c r="G21" s="3">
        <v>0</v>
      </c>
      <c r="H21" s="3">
        <v>0.60366430000000004</v>
      </c>
      <c r="I21" s="3">
        <v>0.74266209999999999</v>
      </c>
      <c r="J21" s="3">
        <v>1.2704329999999999</v>
      </c>
      <c r="K21" s="3">
        <v>1.276823</v>
      </c>
      <c r="L21" s="3">
        <v>1.081461</v>
      </c>
      <c r="M21" s="3">
        <v>0.86339169999999998</v>
      </c>
      <c r="N21" s="3">
        <v>0</v>
      </c>
      <c r="O21" s="3">
        <v>0</v>
      </c>
    </row>
    <row r="22" spans="1:15" x14ac:dyDescent="0.25">
      <c r="A22" s="44"/>
      <c r="B22" s="37"/>
      <c r="C22" s="12" t="s">
        <v>14</v>
      </c>
      <c r="D22" s="3">
        <v>0</v>
      </c>
      <c r="E22" s="3">
        <v>0</v>
      </c>
      <c r="F22" s="3">
        <v>0</v>
      </c>
      <c r="G22" s="3">
        <v>0</v>
      </c>
      <c r="H22" s="3">
        <v>1.357413</v>
      </c>
      <c r="I22" s="3">
        <v>1.6381730000000001</v>
      </c>
      <c r="J22" s="3">
        <v>2.9849609999999998</v>
      </c>
      <c r="K22" s="3">
        <v>2.9854780000000001</v>
      </c>
      <c r="L22" s="3">
        <v>2.6653259999999999</v>
      </c>
      <c r="M22" s="3">
        <v>2.1562829999999997</v>
      </c>
      <c r="N22" s="3">
        <v>0</v>
      </c>
      <c r="O22" s="3">
        <v>0</v>
      </c>
    </row>
    <row r="23" spans="1:15" x14ac:dyDescent="0.25">
      <c r="A23" s="44"/>
      <c r="B23" s="37"/>
      <c r="C23" s="12" t="s">
        <v>15</v>
      </c>
      <c r="D23" s="3">
        <v>0</v>
      </c>
      <c r="E23" s="3">
        <v>0</v>
      </c>
      <c r="F23" s="3">
        <v>0</v>
      </c>
      <c r="G23" s="3">
        <v>0</v>
      </c>
      <c r="H23" s="3">
        <v>11.43228</v>
      </c>
      <c r="I23" s="3">
        <v>14.45126</v>
      </c>
      <c r="J23" s="3">
        <v>25.110709999999997</v>
      </c>
      <c r="K23" s="3">
        <v>24.715259999999997</v>
      </c>
      <c r="L23" s="3">
        <v>20.901900000000001</v>
      </c>
      <c r="M23" s="3">
        <v>17.155909999999999</v>
      </c>
      <c r="N23" s="3">
        <v>0</v>
      </c>
      <c r="O23" s="3">
        <v>0</v>
      </c>
    </row>
    <row r="24" spans="1:15" x14ac:dyDescent="0.25">
      <c r="A24" s="45"/>
      <c r="B24" s="38"/>
      <c r="C24" s="13" t="s">
        <v>16</v>
      </c>
      <c r="D24" s="6">
        <f>SUM(D16:D23)</f>
        <v>0</v>
      </c>
      <c r="E24" s="6">
        <f t="shared" ref="E24:O24" si="0">SUM(E16:E23)</f>
        <v>0</v>
      </c>
      <c r="F24" s="6">
        <f t="shared" si="0"/>
        <v>0</v>
      </c>
      <c r="G24" s="6">
        <f t="shared" si="0"/>
        <v>0</v>
      </c>
      <c r="H24" s="6">
        <f t="shared" si="0"/>
        <v>23.17108116</v>
      </c>
      <c r="I24" s="6">
        <f t="shared" si="0"/>
        <v>29.140581359999999</v>
      </c>
      <c r="J24" s="6">
        <f t="shared" si="0"/>
        <v>50.746220629999996</v>
      </c>
      <c r="K24" s="6">
        <f t="shared" si="0"/>
        <v>50.017032919999998</v>
      </c>
      <c r="L24" s="6">
        <f t="shared" si="0"/>
        <v>42.479747900000007</v>
      </c>
      <c r="M24" s="6">
        <f t="shared" si="0"/>
        <v>34.818110480000001</v>
      </c>
      <c r="N24" s="6">
        <f t="shared" si="0"/>
        <v>0</v>
      </c>
      <c r="O24" s="6">
        <f t="shared" si="0"/>
        <v>0</v>
      </c>
    </row>
    <row r="25" spans="1:15" x14ac:dyDescent="0.25">
      <c r="A25" s="43" t="s">
        <v>18</v>
      </c>
      <c r="B25" s="36">
        <v>1</v>
      </c>
      <c r="C25" s="12" t="s">
        <v>8</v>
      </c>
      <c r="D25" s="4">
        <v>0</v>
      </c>
      <c r="E25" s="4">
        <v>0</v>
      </c>
      <c r="F25" s="4">
        <v>0</v>
      </c>
      <c r="G25" s="4">
        <v>0</v>
      </c>
      <c r="H25" s="4">
        <v>0.81642029999999999</v>
      </c>
      <c r="I25" s="4">
        <v>0.81642029999999999</v>
      </c>
      <c r="J25" s="4">
        <v>0.99563449999999998</v>
      </c>
      <c r="K25" s="4">
        <v>0.81642029999999999</v>
      </c>
      <c r="L25" s="4">
        <v>0.99563449999999998</v>
      </c>
      <c r="M25" s="4">
        <v>0.81642029999999999</v>
      </c>
      <c r="N25" s="4">
        <v>0</v>
      </c>
      <c r="O25" s="4">
        <v>0</v>
      </c>
    </row>
    <row r="26" spans="1:15" x14ac:dyDescent="0.25">
      <c r="A26" s="44"/>
      <c r="B26" s="37"/>
      <c r="C26" s="12" t="s">
        <v>9</v>
      </c>
      <c r="D26" s="4">
        <v>0</v>
      </c>
      <c r="E26" s="4">
        <v>0</v>
      </c>
      <c r="F26" s="4">
        <v>0</v>
      </c>
      <c r="G26" s="4">
        <v>0</v>
      </c>
      <c r="H26" s="4">
        <v>0</v>
      </c>
      <c r="I26" s="4">
        <v>0</v>
      </c>
      <c r="J26" s="4">
        <v>0</v>
      </c>
      <c r="K26" s="4">
        <v>0</v>
      </c>
      <c r="L26" s="4">
        <v>0</v>
      </c>
      <c r="M26" s="4">
        <v>0</v>
      </c>
      <c r="N26" s="4">
        <v>0</v>
      </c>
      <c r="O26" s="4">
        <v>0</v>
      </c>
    </row>
    <row r="27" spans="1:15" x14ac:dyDescent="0.25">
      <c r="A27" s="44"/>
      <c r="B27" s="37"/>
      <c r="C27" s="12" t="s">
        <v>10</v>
      </c>
      <c r="D27" s="4">
        <v>0</v>
      </c>
      <c r="E27" s="4">
        <v>0</v>
      </c>
      <c r="F27" s="4">
        <v>0</v>
      </c>
      <c r="G27" s="4">
        <v>0</v>
      </c>
      <c r="H27" s="4">
        <v>0</v>
      </c>
      <c r="I27" s="4">
        <v>0</v>
      </c>
      <c r="J27" s="4">
        <v>0</v>
      </c>
      <c r="K27" s="4">
        <v>0</v>
      </c>
      <c r="L27" s="4">
        <v>0</v>
      </c>
      <c r="M27" s="4">
        <v>0</v>
      </c>
      <c r="N27" s="4">
        <v>0</v>
      </c>
      <c r="O27" s="4">
        <v>0</v>
      </c>
    </row>
    <row r="28" spans="1:15" x14ac:dyDescent="0.25">
      <c r="A28" s="44"/>
      <c r="B28" s="37"/>
      <c r="C28" s="12" t="s">
        <v>11</v>
      </c>
      <c r="D28" s="4">
        <v>0</v>
      </c>
      <c r="E28" s="4">
        <v>0</v>
      </c>
      <c r="F28" s="4">
        <v>0</v>
      </c>
      <c r="G28" s="4">
        <v>0</v>
      </c>
      <c r="H28" s="4">
        <v>0</v>
      </c>
      <c r="I28" s="4">
        <v>0</v>
      </c>
      <c r="J28" s="4">
        <v>0</v>
      </c>
      <c r="K28" s="4">
        <v>0</v>
      </c>
      <c r="L28" s="4">
        <v>0</v>
      </c>
      <c r="M28" s="4">
        <v>0</v>
      </c>
      <c r="N28" s="4">
        <v>0</v>
      </c>
      <c r="O28" s="4">
        <v>0</v>
      </c>
    </row>
    <row r="29" spans="1:15" x14ac:dyDescent="0.25">
      <c r="A29" s="44"/>
      <c r="B29" s="37"/>
      <c r="C29" s="12" t="s">
        <v>12</v>
      </c>
      <c r="D29" s="4">
        <v>0</v>
      </c>
      <c r="E29" s="4">
        <v>0</v>
      </c>
      <c r="F29" s="4">
        <v>0</v>
      </c>
      <c r="G29" s="4">
        <v>0</v>
      </c>
      <c r="H29" s="4">
        <v>0</v>
      </c>
      <c r="I29" s="4">
        <v>0</v>
      </c>
      <c r="J29" s="4">
        <v>0</v>
      </c>
      <c r="K29" s="4">
        <v>0</v>
      </c>
      <c r="L29" s="4">
        <v>0</v>
      </c>
      <c r="M29" s="4">
        <v>0</v>
      </c>
      <c r="N29" s="4">
        <v>0</v>
      </c>
      <c r="O29" s="4">
        <v>0</v>
      </c>
    </row>
    <row r="30" spans="1:15" x14ac:dyDescent="0.25">
      <c r="A30" s="44"/>
      <c r="B30" s="37"/>
      <c r="C30" s="12" t="s">
        <v>13</v>
      </c>
      <c r="D30" s="4">
        <v>0</v>
      </c>
      <c r="E30" s="4">
        <v>0</v>
      </c>
      <c r="F30" s="4">
        <v>0</v>
      </c>
      <c r="G30" s="4">
        <v>0</v>
      </c>
      <c r="H30" s="4">
        <v>0</v>
      </c>
      <c r="I30" s="4">
        <v>0</v>
      </c>
      <c r="J30" s="4">
        <v>0</v>
      </c>
      <c r="K30" s="4">
        <v>0</v>
      </c>
      <c r="L30" s="4">
        <v>0</v>
      </c>
      <c r="M30" s="4">
        <v>0</v>
      </c>
      <c r="N30" s="4">
        <v>0</v>
      </c>
      <c r="O30" s="4">
        <v>0</v>
      </c>
    </row>
    <row r="31" spans="1:15" x14ac:dyDescent="0.25">
      <c r="A31" s="44"/>
      <c r="B31" s="37"/>
      <c r="C31" s="12" t="s">
        <v>14</v>
      </c>
      <c r="D31" s="4">
        <v>0</v>
      </c>
      <c r="E31" s="4">
        <v>0</v>
      </c>
      <c r="F31" s="4">
        <v>0</v>
      </c>
      <c r="G31" s="4">
        <v>0</v>
      </c>
      <c r="H31" s="4">
        <v>0</v>
      </c>
      <c r="I31" s="4">
        <v>0</v>
      </c>
      <c r="J31" s="4">
        <v>0</v>
      </c>
      <c r="K31" s="4">
        <v>0</v>
      </c>
      <c r="L31" s="4">
        <v>0</v>
      </c>
      <c r="M31" s="4">
        <v>0</v>
      </c>
      <c r="N31" s="4">
        <v>0</v>
      </c>
      <c r="O31" s="4">
        <v>0</v>
      </c>
    </row>
    <row r="32" spans="1:15" x14ac:dyDescent="0.25">
      <c r="A32" s="44"/>
      <c r="B32" s="37"/>
      <c r="C32" s="12" t="s">
        <v>15</v>
      </c>
      <c r="D32" s="4">
        <v>0</v>
      </c>
      <c r="E32" s="4">
        <v>0</v>
      </c>
      <c r="F32" s="4">
        <v>0</v>
      </c>
      <c r="G32" s="4">
        <v>0</v>
      </c>
      <c r="H32" s="4">
        <v>2.1929229999999998E-3</v>
      </c>
      <c r="I32" s="4">
        <v>2.1929229999999998E-3</v>
      </c>
      <c r="J32" s="4">
        <v>2.6742960000000001E-3</v>
      </c>
      <c r="K32" s="4">
        <v>2.1929229999999998E-3</v>
      </c>
      <c r="L32" s="4">
        <v>2.6742960000000001E-3</v>
      </c>
      <c r="M32" s="4">
        <v>2.1929229999999998E-3</v>
      </c>
      <c r="N32" s="4">
        <v>0</v>
      </c>
      <c r="O32" s="4">
        <v>0</v>
      </c>
    </row>
    <row r="33" spans="1:15" x14ac:dyDescent="0.25">
      <c r="A33" s="45"/>
      <c r="B33" s="38"/>
      <c r="C33" s="13" t="s">
        <v>16</v>
      </c>
      <c r="D33" s="6">
        <f>SUM(D25:D32)</f>
        <v>0</v>
      </c>
      <c r="E33" s="6">
        <f t="shared" ref="E33:O33" si="1">SUM(E25:E32)</f>
        <v>0</v>
      </c>
      <c r="F33" s="6">
        <f t="shared" si="1"/>
        <v>0</v>
      </c>
      <c r="G33" s="6">
        <f t="shared" si="1"/>
        <v>0</v>
      </c>
      <c r="H33" s="6">
        <f t="shared" si="1"/>
        <v>0.81861322299999995</v>
      </c>
      <c r="I33" s="6">
        <f t="shared" si="1"/>
        <v>0.81861322299999995</v>
      </c>
      <c r="J33" s="6">
        <f t="shared" si="1"/>
        <v>0.998308796</v>
      </c>
      <c r="K33" s="6">
        <f t="shared" si="1"/>
        <v>0.81861322299999995</v>
      </c>
      <c r="L33" s="6">
        <f t="shared" si="1"/>
        <v>0.998308796</v>
      </c>
      <c r="M33" s="6">
        <f t="shared" si="1"/>
        <v>0.81861322299999995</v>
      </c>
      <c r="N33" s="6">
        <f t="shared" si="1"/>
        <v>0</v>
      </c>
      <c r="O33" s="6">
        <f t="shared" si="1"/>
        <v>0</v>
      </c>
    </row>
    <row r="34" spans="1:15" x14ac:dyDescent="0.25">
      <c r="A34" s="33" t="s">
        <v>19</v>
      </c>
      <c r="B34" s="36">
        <v>1</v>
      </c>
      <c r="C34" s="12" t="s">
        <v>8</v>
      </c>
      <c r="D34" s="3">
        <v>0</v>
      </c>
      <c r="E34" s="3">
        <v>0</v>
      </c>
      <c r="F34" s="3">
        <v>0</v>
      </c>
      <c r="G34" s="3">
        <v>0</v>
      </c>
      <c r="H34" s="3">
        <v>3.6086034429599998</v>
      </c>
      <c r="I34" s="3">
        <v>7.408461666900001</v>
      </c>
      <c r="J34" s="3">
        <v>6.8457213967600001</v>
      </c>
      <c r="K34" s="3">
        <v>5.2883114707200001</v>
      </c>
      <c r="L34" s="3">
        <v>7.0950317136300001</v>
      </c>
      <c r="M34" s="3">
        <v>3.1972840994899996</v>
      </c>
      <c r="N34" s="3">
        <v>0</v>
      </c>
      <c r="O34" s="3">
        <v>0</v>
      </c>
    </row>
    <row r="35" spans="1:15" x14ac:dyDescent="0.25">
      <c r="A35" s="34"/>
      <c r="B35" s="37"/>
      <c r="C35" s="12" t="s">
        <v>9</v>
      </c>
      <c r="D35" s="3">
        <v>0</v>
      </c>
      <c r="E35" s="3">
        <v>0</v>
      </c>
      <c r="F35" s="3">
        <v>0</v>
      </c>
      <c r="G35" s="3">
        <v>0</v>
      </c>
      <c r="H35" s="3">
        <v>1.9987674097999999</v>
      </c>
      <c r="I35" s="3">
        <v>3.8823721402500002</v>
      </c>
      <c r="J35" s="3">
        <v>3.9254737036199998</v>
      </c>
      <c r="K35" s="3">
        <v>3.94241925084</v>
      </c>
      <c r="L35" s="3">
        <v>2.31699974088</v>
      </c>
      <c r="M35" s="3">
        <v>0.38291176920000003</v>
      </c>
      <c r="N35" s="3">
        <v>0</v>
      </c>
      <c r="O35" s="3">
        <v>0</v>
      </c>
    </row>
    <row r="36" spans="1:15" x14ac:dyDescent="0.25">
      <c r="A36" s="34"/>
      <c r="B36" s="37"/>
      <c r="C36" s="12" t="s">
        <v>10</v>
      </c>
      <c r="D36" s="3">
        <v>0</v>
      </c>
      <c r="E36" s="3">
        <v>0</v>
      </c>
      <c r="F36" s="3">
        <v>0</v>
      </c>
      <c r="G36" s="3">
        <v>0</v>
      </c>
      <c r="H36" s="3">
        <v>0</v>
      </c>
      <c r="I36" s="3">
        <v>0</v>
      </c>
      <c r="J36" s="3">
        <v>0</v>
      </c>
      <c r="K36" s="3">
        <v>0</v>
      </c>
      <c r="L36" s="3">
        <v>0</v>
      </c>
      <c r="M36" s="3">
        <v>0</v>
      </c>
      <c r="N36" s="3">
        <v>0</v>
      </c>
      <c r="O36" s="3">
        <v>0</v>
      </c>
    </row>
    <row r="37" spans="1:15" x14ac:dyDescent="0.25">
      <c r="A37" s="34"/>
      <c r="B37" s="37"/>
      <c r="C37" s="12" t="s">
        <v>11</v>
      </c>
      <c r="D37" s="3">
        <v>0</v>
      </c>
      <c r="E37" s="3">
        <v>0</v>
      </c>
      <c r="F37" s="3">
        <v>0</v>
      </c>
      <c r="G37" s="3">
        <v>0</v>
      </c>
      <c r="H37" s="3">
        <v>0.87902034360000003</v>
      </c>
      <c r="I37" s="3">
        <v>1.3557159627200002</v>
      </c>
      <c r="J37" s="3">
        <v>1.4369813476</v>
      </c>
      <c r="K37" s="3">
        <v>1.3441890081000001</v>
      </c>
      <c r="L37" s="3">
        <v>1.0013212242</v>
      </c>
      <c r="M37" s="3">
        <v>0.2971858</v>
      </c>
      <c r="N37" s="3">
        <v>0</v>
      </c>
      <c r="O37" s="3">
        <v>0</v>
      </c>
    </row>
    <row r="38" spans="1:15" x14ac:dyDescent="0.25">
      <c r="A38" s="34"/>
      <c r="B38" s="37"/>
      <c r="C38" s="12" t="s">
        <v>12</v>
      </c>
      <c r="D38" s="3">
        <v>0</v>
      </c>
      <c r="E38" s="3">
        <v>0</v>
      </c>
      <c r="F38" s="3">
        <v>0</v>
      </c>
      <c r="G38" s="3">
        <v>0</v>
      </c>
      <c r="H38" s="3">
        <v>0.44932244364000001</v>
      </c>
      <c r="I38" s="3">
        <v>0.92875387527999997</v>
      </c>
      <c r="J38" s="3">
        <v>0.78685472177999993</v>
      </c>
      <c r="K38" s="3">
        <v>0.67633652955000001</v>
      </c>
      <c r="L38" s="3">
        <v>0.96523372208000002</v>
      </c>
      <c r="M38" s="3">
        <v>0.43313404745999995</v>
      </c>
      <c r="N38" s="3">
        <v>0</v>
      </c>
      <c r="O38" s="3">
        <v>0</v>
      </c>
    </row>
    <row r="39" spans="1:15" x14ac:dyDescent="0.25">
      <c r="A39" s="34"/>
      <c r="B39" s="37"/>
      <c r="C39" s="12" t="s">
        <v>13</v>
      </c>
      <c r="D39" s="3">
        <v>0</v>
      </c>
      <c r="E39" s="3">
        <v>0</v>
      </c>
      <c r="F39" s="3">
        <v>0</v>
      </c>
      <c r="G39" s="3">
        <v>0</v>
      </c>
      <c r="H39" s="3">
        <v>1.9023327630000002</v>
      </c>
      <c r="I39" s="3">
        <v>3.2935489495699999</v>
      </c>
      <c r="J39" s="3">
        <v>3.2612467125799998</v>
      </c>
      <c r="K39" s="3">
        <v>3.1225373464800001</v>
      </c>
      <c r="L39" s="3">
        <v>2.1197579496600003</v>
      </c>
      <c r="M39" s="3">
        <v>0.26943310851000002</v>
      </c>
      <c r="N39" s="3">
        <v>0</v>
      </c>
      <c r="O39" s="3">
        <v>0</v>
      </c>
    </row>
    <row r="40" spans="1:15" x14ac:dyDescent="0.25">
      <c r="A40" s="34"/>
      <c r="B40" s="37"/>
      <c r="C40" s="12" t="s">
        <v>14</v>
      </c>
      <c r="D40" s="3">
        <v>0</v>
      </c>
      <c r="E40" s="3">
        <v>0</v>
      </c>
      <c r="F40" s="3">
        <v>0</v>
      </c>
      <c r="G40" s="3">
        <v>0</v>
      </c>
      <c r="H40" s="3">
        <v>1.0119079572</v>
      </c>
      <c r="I40" s="3">
        <v>1.7349290562799999</v>
      </c>
      <c r="J40" s="3">
        <v>1.5420551544499999</v>
      </c>
      <c r="K40" s="3">
        <v>1.4914201893500001</v>
      </c>
      <c r="L40" s="3">
        <v>1.13103148158</v>
      </c>
      <c r="M40" s="3">
        <v>0.41584918893</v>
      </c>
      <c r="N40" s="3">
        <v>0</v>
      </c>
      <c r="O40" s="3">
        <v>0</v>
      </c>
    </row>
    <row r="41" spans="1:15" x14ac:dyDescent="0.25">
      <c r="A41" s="34"/>
      <c r="B41" s="37"/>
      <c r="C41" s="12" t="s">
        <v>15</v>
      </c>
      <c r="D41" s="3">
        <v>0</v>
      </c>
      <c r="E41" s="3">
        <v>0</v>
      </c>
      <c r="F41" s="3">
        <v>0</v>
      </c>
      <c r="G41" s="3">
        <v>0</v>
      </c>
      <c r="H41" s="3">
        <v>1.9944345773499998</v>
      </c>
      <c r="I41" s="3">
        <v>3.5846050331999999</v>
      </c>
      <c r="J41" s="3">
        <v>3.3160906211999999</v>
      </c>
      <c r="K41" s="3">
        <v>3.1199397696000002</v>
      </c>
      <c r="L41" s="3">
        <v>2.3149341062</v>
      </c>
      <c r="M41" s="3">
        <v>0.52053676955000006</v>
      </c>
      <c r="N41" s="3">
        <v>0</v>
      </c>
      <c r="O41" s="3">
        <v>0</v>
      </c>
    </row>
    <row r="42" spans="1:15" x14ac:dyDescent="0.25">
      <c r="A42" s="35"/>
      <c r="B42" s="38"/>
      <c r="C42" s="13" t="s">
        <v>16</v>
      </c>
      <c r="D42" s="6">
        <f>SUM(D34:D41)</f>
        <v>0</v>
      </c>
      <c r="E42" s="6">
        <f t="shared" ref="E42:O42" si="2">SUM(E34:E41)</f>
        <v>0</v>
      </c>
      <c r="F42" s="6">
        <f t="shared" si="2"/>
        <v>0</v>
      </c>
      <c r="G42" s="6">
        <f t="shared" si="2"/>
        <v>0</v>
      </c>
      <c r="H42" s="6">
        <f t="shared" si="2"/>
        <v>11.844388937550001</v>
      </c>
      <c r="I42" s="6">
        <f t="shared" si="2"/>
        <v>22.188386684199997</v>
      </c>
      <c r="J42" s="6">
        <f t="shared" si="2"/>
        <v>21.114423657989999</v>
      </c>
      <c r="K42" s="6">
        <f t="shared" si="2"/>
        <v>18.985153564640001</v>
      </c>
      <c r="L42" s="6">
        <f t="shared" si="2"/>
        <v>16.944309938229999</v>
      </c>
      <c r="M42" s="6">
        <f>SUM(M34:M41)</f>
        <v>5.5163347831399996</v>
      </c>
      <c r="N42" s="6">
        <f t="shared" si="2"/>
        <v>0</v>
      </c>
      <c r="O42" s="6">
        <f t="shared" si="2"/>
        <v>0</v>
      </c>
    </row>
    <row r="43" spans="1:15" x14ac:dyDescent="0.25">
      <c r="A43" s="33" t="s">
        <v>20</v>
      </c>
      <c r="B43" s="36">
        <v>1</v>
      </c>
      <c r="C43" s="12" t="s">
        <v>8</v>
      </c>
      <c r="D43" s="3">
        <v>0</v>
      </c>
      <c r="E43" s="3">
        <v>0</v>
      </c>
      <c r="F43" s="3">
        <v>0</v>
      </c>
      <c r="G43" s="3">
        <v>6.3711672000000004</v>
      </c>
      <c r="H43" s="3">
        <v>20.196693</v>
      </c>
      <c r="I43" s="3">
        <v>42.217875999999997</v>
      </c>
      <c r="J43" s="3">
        <v>76.832558000000006</v>
      </c>
      <c r="K43" s="3">
        <v>45.065562999999997</v>
      </c>
      <c r="L43" s="3">
        <v>75.639968999999994</v>
      </c>
      <c r="M43" s="3">
        <v>7.1315822999999998</v>
      </c>
      <c r="N43" s="3">
        <v>0</v>
      </c>
      <c r="O43" s="3">
        <v>0</v>
      </c>
    </row>
    <row r="44" spans="1:15" x14ac:dyDescent="0.25">
      <c r="A44" s="34"/>
      <c r="B44" s="37"/>
      <c r="C44" s="12" t="s">
        <v>9</v>
      </c>
      <c r="D44" s="3">
        <v>0</v>
      </c>
      <c r="E44" s="3">
        <v>0</v>
      </c>
      <c r="F44" s="3">
        <v>0</v>
      </c>
      <c r="G44" s="3">
        <v>5.5495934</v>
      </c>
      <c r="H44" s="3">
        <v>7.4763069</v>
      </c>
      <c r="I44" s="3">
        <v>9.4207830000000001</v>
      </c>
      <c r="J44" s="3">
        <v>16.914082000000001</v>
      </c>
      <c r="K44" s="3">
        <v>9.8506260000000001</v>
      </c>
      <c r="L44" s="3">
        <v>15.832685</v>
      </c>
      <c r="M44" s="3">
        <v>6.2122454999999999</v>
      </c>
      <c r="N44" s="3">
        <v>0</v>
      </c>
      <c r="O44" s="3">
        <v>0</v>
      </c>
    </row>
    <row r="45" spans="1:15" x14ac:dyDescent="0.25">
      <c r="A45" s="34"/>
      <c r="B45" s="37"/>
      <c r="C45" s="12" t="s">
        <v>10</v>
      </c>
      <c r="D45" s="3">
        <v>0</v>
      </c>
      <c r="E45" s="3">
        <v>0</v>
      </c>
      <c r="F45" s="3">
        <v>0</v>
      </c>
      <c r="G45" s="3">
        <v>0</v>
      </c>
      <c r="H45" s="3">
        <v>0</v>
      </c>
      <c r="I45" s="3">
        <v>0</v>
      </c>
      <c r="J45" s="3">
        <v>0</v>
      </c>
      <c r="K45" s="3">
        <v>0</v>
      </c>
      <c r="L45" s="3">
        <v>0</v>
      </c>
      <c r="M45" s="3">
        <v>0</v>
      </c>
      <c r="N45" s="3">
        <v>0</v>
      </c>
      <c r="O45" s="3">
        <v>0</v>
      </c>
    </row>
    <row r="46" spans="1:15" x14ac:dyDescent="0.25">
      <c r="A46" s="34"/>
      <c r="B46" s="37"/>
      <c r="C46" s="12" t="s">
        <v>11</v>
      </c>
      <c r="D46" s="3">
        <v>0</v>
      </c>
      <c r="E46" s="3">
        <v>0</v>
      </c>
      <c r="F46" s="3">
        <v>0</v>
      </c>
      <c r="G46" s="3">
        <v>2.8587834999999999</v>
      </c>
      <c r="H46" s="3">
        <v>3.4347959000000001</v>
      </c>
      <c r="I46" s="3">
        <v>3.5428107</v>
      </c>
      <c r="J46" s="3">
        <v>6.3875523000000003</v>
      </c>
      <c r="K46" s="3">
        <v>3.9202026999999999</v>
      </c>
      <c r="L46" s="3">
        <v>6.2854419000000004</v>
      </c>
      <c r="M46" s="3">
        <v>3.1904655000000002</v>
      </c>
      <c r="N46" s="3">
        <v>0</v>
      </c>
      <c r="O46" s="3">
        <v>0</v>
      </c>
    </row>
    <row r="47" spans="1:15" x14ac:dyDescent="0.25">
      <c r="A47" s="34"/>
      <c r="B47" s="37"/>
      <c r="C47" s="12" t="s">
        <v>12</v>
      </c>
      <c r="D47" s="3">
        <v>0</v>
      </c>
      <c r="E47" s="3">
        <v>0</v>
      </c>
      <c r="F47" s="3">
        <v>0</v>
      </c>
      <c r="G47" s="3">
        <v>0</v>
      </c>
      <c r="H47" s="3">
        <v>0.20191239999999999</v>
      </c>
      <c r="I47" s="3">
        <v>3.8852506</v>
      </c>
      <c r="J47" s="3">
        <v>6.3136029000000002</v>
      </c>
      <c r="K47" s="3">
        <v>3.0958551999999999</v>
      </c>
      <c r="L47" s="3">
        <v>4.9817752999999998</v>
      </c>
      <c r="M47" s="3">
        <v>0</v>
      </c>
      <c r="N47" s="3">
        <v>0</v>
      </c>
      <c r="O47" s="3">
        <v>0</v>
      </c>
    </row>
    <row r="48" spans="1:15" x14ac:dyDescent="0.25">
      <c r="A48" s="34"/>
      <c r="B48" s="37"/>
      <c r="C48" s="12" t="s">
        <v>13</v>
      </c>
      <c r="D48" s="3">
        <v>0</v>
      </c>
      <c r="E48" s="3">
        <v>0</v>
      </c>
      <c r="F48" s="3">
        <v>0</v>
      </c>
      <c r="G48" s="3">
        <v>0</v>
      </c>
      <c r="H48" s="3">
        <v>6.3139070999999998</v>
      </c>
      <c r="I48" s="3">
        <v>9.5114727000000006</v>
      </c>
      <c r="J48" s="3">
        <v>15.034858</v>
      </c>
      <c r="K48" s="3">
        <v>9.4541769000000002</v>
      </c>
      <c r="L48" s="3">
        <v>13.325898</v>
      </c>
      <c r="M48" s="3">
        <v>1.7897424</v>
      </c>
      <c r="N48" s="3">
        <v>0</v>
      </c>
      <c r="O48" s="3">
        <v>0</v>
      </c>
    </row>
    <row r="49" spans="1:15" x14ac:dyDescent="0.25">
      <c r="A49" s="34"/>
      <c r="B49" s="37"/>
      <c r="C49" s="12" t="s">
        <v>14</v>
      </c>
      <c r="D49" s="3">
        <v>0</v>
      </c>
      <c r="E49" s="3">
        <v>0</v>
      </c>
      <c r="F49" s="3">
        <v>0</v>
      </c>
      <c r="G49" s="3">
        <v>0.52106976999999999</v>
      </c>
      <c r="H49" s="3">
        <v>2.4861466999999999</v>
      </c>
      <c r="I49" s="3">
        <v>3.5997458</v>
      </c>
      <c r="J49" s="3">
        <v>5.9986286</v>
      </c>
      <c r="K49" s="3">
        <v>3.5732895999999998</v>
      </c>
      <c r="L49" s="3">
        <v>5.3499917999999997</v>
      </c>
      <c r="M49" s="3">
        <v>1.6392792</v>
      </c>
      <c r="N49" s="3">
        <v>0</v>
      </c>
      <c r="O49" s="3">
        <v>0</v>
      </c>
    </row>
    <row r="50" spans="1:15" x14ac:dyDescent="0.25">
      <c r="A50" s="34"/>
      <c r="B50" s="37"/>
      <c r="C50" s="12" t="s">
        <v>15</v>
      </c>
      <c r="D50" s="3">
        <v>0</v>
      </c>
      <c r="E50" s="3">
        <v>0</v>
      </c>
      <c r="F50" s="3">
        <v>0</v>
      </c>
      <c r="G50" s="3">
        <v>3.0257982999999999</v>
      </c>
      <c r="H50" s="3">
        <v>6.3791713999999997</v>
      </c>
      <c r="I50" s="3">
        <v>9.4290456999999996</v>
      </c>
      <c r="J50" s="3">
        <v>15.936386000000001</v>
      </c>
      <c r="K50" s="3">
        <v>9.6631908000000006</v>
      </c>
      <c r="L50" s="3">
        <v>15.011656</v>
      </c>
      <c r="M50" s="3">
        <v>4.0951047000000003</v>
      </c>
      <c r="N50" s="3">
        <v>0</v>
      </c>
      <c r="O50" s="3">
        <v>0</v>
      </c>
    </row>
    <row r="51" spans="1:15" x14ac:dyDescent="0.25">
      <c r="A51" s="35"/>
      <c r="B51" s="38"/>
      <c r="C51" s="13" t="s">
        <v>16</v>
      </c>
      <c r="D51" s="6">
        <f>SUM(D43:D50)</f>
        <v>0</v>
      </c>
      <c r="E51" s="6">
        <f t="shared" ref="E51:O51" si="3">SUM(E43:E50)</f>
        <v>0</v>
      </c>
      <c r="F51" s="6">
        <f t="shared" si="3"/>
        <v>0</v>
      </c>
      <c r="G51" s="6">
        <f t="shared" si="3"/>
        <v>18.326412170000001</v>
      </c>
      <c r="H51" s="6">
        <f t="shared" si="3"/>
        <v>46.488933400000001</v>
      </c>
      <c r="I51" s="6">
        <f t="shared" si="3"/>
        <v>81.606984499999996</v>
      </c>
      <c r="J51" s="6">
        <f t="shared" si="3"/>
        <v>143.41766780000003</v>
      </c>
      <c r="K51" s="6">
        <f t="shared" si="3"/>
        <v>84.622904199999979</v>
      </c>
      <c r="L51" s="6">
        <f t="shared" si="3"/>
        <v>136.42741699999996</v>
      </c>
      <c r="M51" s="6">
        <f t="shared" si="3"/>
        <v>24.058419600000004</v>
      </c>
      <c r="N51" s="6">
        <f t="shared" si="3"/>
        <v>0</v>
      </c>
      <c r="O51" s="6">
        <f t="shared" si="3"/>
        <v>0</v>
      </c>
    </row>
    <row r="52" spans="1:15" x14ac:dyDescent="0.25">
      <c r="A52" s="23" t="s">
        <v>21</v>
      </c>
      <c r="B52" s="24"/>
      <c r="C52" s="21" t="s">
        <v>6</v>
      </c>
      <c r="D52" s="15" t="s">
        <v>1</v>
      </c>
      <c r="E52" s="15" t="s">
        <v>1</v>
      </c>
      <c r="F52" s="15" t="s">
        <v>1</v>
      </c>
      <c r="G52" s="15" t="s">
        <v>1</v>
      </c>
      <c r="H52" s="15" t="s">
        <v>1</v>
      </c>
      <c r="I52" s="15" t="s">
        <v>2</v>
      </c>
      <c r="J52" s="15" t="s">
        <v>3</v>
      </c>
      <c r="K52" s="15" t="s">
        <v>2</v>
      </c>
      <c r="L52" s="15" t="s">
        <v>3</v>
      </c>
      <c r="M52" s="15" t="s">
        <v>2</v>
      </c>
      <c r="N52" s="15" t="s">
        <v>2</v>
      </c>
      <c r="O52" s="15" t="s">
        <v>2</v>
      </c>
    </row>
    <row r="53" spans="1:15" x14ac:dyDescent="0.25">
      <c r="A53" s="25"/>
      <c r="B53" s="26"/>
      <c r="C53" s="22"/>
      <c r="D53" s="15">
        <v>45678</v>
      </c>
      <c r="E53" s="15">
        <v>45709</v>
      </c>
      <c r="F53" s="15">
        <v>45737</v>
      </c>
      <c r="G53" s="15">
        <v>45768</v>
      </c>
      <c r="H53" s="15">
        <v>45798</v>
      </c>
      <c r="I53" s="15">
        <v>45829</v>
      </c>
      <c r="J53" s="15">
        <v>45859</v>
      </c>
      <c r="K53" s="15">
        <v>45890</v>
      </c>
      <c r="L53" s="15">
        <v>45921</v>
      </c>
      <c r="M53" s="15">
        <v>45951</v>
      </c>
      <c r="N53" s="15">
        <v>45982</v>
      </c>
      <c r="O53" s="15">
        <v>46012</v>
      </c>
    </row>
    <row r="54" spans="1:15" x14ac:dyDescent="0.25">
      <c r="A54" s="25"/>
      <c r="B54" s="26"/>
      <c r="C54" s="8" t="s">
        <v>8</v>
      </c>
      <c r="D54" s="9">
        <f>SUM(D7,D16,D25,D34,D43)</f>
        <v>30.984829999999999</v>
      </c>
      <c r="E54" s="9">
        <f t="shared" ref="E54:O54" si="4">SUM(E7,E16,E25,E34,E43)</f>
        <v>32.259990000000002</v>
      </c>
      <c r="F54" s="9">
        <f t="shared" si="4"/>
        <v>28.994299999999999</v>
      </c>
      <c r="G54" s="9">
        <f t="shared" si="4"/>
        <v>42.915727199999999</v>
      </c>
      <c r="H54" s="9">
        <f t="shared" si="4"/>
        <v>70.478612742959996</v>
      </c>
      <c r="I54" s="9">
        <f t="shared" si="4"/>
        <v>97.794908966899996</v>
      </c>
      <c r="J54" s="9">
        <f t="shared" si="4"/>
        <v>133.90211189676</v>
      </c>
      <c r="K54" s="9">
        <f t="shared" si="4"/>
        <v>99.554332770719995</v>
      </c>
      <c r="L54" s="9">
        <f t="shared" si="4"/>
        <v>133.29693021362999</v>
      </c>
      <c r="M54" s="9">
        <f t="shared" si="4"/>
        <v>59.75446769949</v>
      </c>
      <c r="N54" s="9">
        <f t="shared" si="4"/>
        <v>39.663620000000002</v>
      </c>
      <c r="O54" s="9">
        <f t="shared" si="4"/>
        <v>35.492510000000003</v>
      </c>
    </row>
    <row r="55" spans="1:15" x14ac:dyDescent="0.25">
      <c r="A55" s="25"/>
      <c r="B55" s="26"/>
      <c r="C55" s="8" t="s">
        <v>9</v>
      </c>
      <c r="D55" s="9">
        <f t="shared" ref="D55:O55" si="5">SUM(D8,D17,D26,D35,D44)</f>
        <v>5.2220750000000002</v>
      </c>
      <c r="E55" s="9">
        <f t="shared" si="5"/>
        <v>5.5529479999999998</v>
      </c>
      <c r="F55" s="9">
        <f t="shared" si="5"/>
        <v>6.6782139999999997</v>
      </c>
      <c r="G55" s="9">
        <f t="shared" si="5"/>
        <v>15.086756399999999</v>
      </c>
      <c r="H55" s="9">
        <f t="shared" si="5"/>
        <v>36.613522309799997</v>
      </c>
      <c r="I55" s="9">
        <f t="shared" si="5"/>
        <v>43.131104140250002</v>
      </c>
      <c r="J55" s="9">
        <f t="shared" si="5"/>
        <v>49.457652703619999</v>
      </c>
      <c r="K55" s="9">
        <f t="shared" si="5"/>
        <v>36.139828250840004</v>
      </c>
      <c r="L55" s="9">
        <f t="shared" si="5"/>
        <v>38.557371740880001</v>
      </c>
      <c r="M55" s="9">
        <f t="shared" si="5"/>
        <v>22.986991269199997</v>
      </c>
      <c r="N55" s="9">
        <f t="shared" si="5"/>
        <v>7.3704330000000002</v>
      </c>
      <c r="O55" s="9">
        <f t="shared" si="5"/>
        <v>6.2589420000000002</v>
      </c>
    </row>
    <row r="56" spans="1:15" x14ac:dyDescent="0.25">
      <c r="A56" s="25"/>
      <c r="B56" s="26"/>
      <c r="C56" s="8" t="s">
        <v>10</v>
      </c>
      <c r="D56" s="9">
        <f t="shared" ref="D56:O56" si="6">SUM(D9,D18,D27,D36,D45)</f>
        <v>0</v>
      </c>
      <c r="E56" s="9">
        <f t="shared" si="6"/>
        <v>0</v>
      </c>
      <c r="F56" s="9">
        <f t="shared" si="6"/>
        <v>0</v>
      </c>
      <c r="G56" s="9">
        <f t="shared" si="6"/>
        <v>0</v>
      </c>
      <c r="H56" s="9">
        <f t="shared" si="6"/>
        <v>2.1093959999999998E-2</v>
      </c>
      <c r="I56" s="9">
        <f t="shared" si="6"/>
        <v>2.1093959999999998E-2</v>
      </c>
      <c r="J56" s="9">
        <f t="shared" si="6"/>
        <v>3.8633629999999995E-2</v>
      </c>
      <c r="K56" s="9">
        <f t="shared" si="6"/>
        <v>4.2187919999999997E-2</v>
      </c>
      <c r="L56" s="9">
        <f t="shared" si="6"/>
        <v>3.0906900000000001E-2</v>
      </c>
      <c r="M56" s="9">
        <f t="shared" si="6"/>
        <v>2.8125279999999999E-2</v>
      </c>
      <c r="N56" s="9">
        <f t="shared" si="6"/>
        <v>0</v>
      </c>
      <c r="O56" s="9">
        <f t="shared" si="6"/>
        <v>0</v>
      </c>
    </row>
    <row r="57" spans="1:15" x14ac:dyDescent="0.25">
      <c r="A57" s="25"/>
      <c r="B57" s="26"/>
      <c r="C57" s="8" t="s">
        <v>11</v>
      </c>
      <c r="D57" s="9">
        <f t="shared" ref="D57:O57" si="7">SUM(D10,D19,D28,D37,D46)</f>
        <v>26.206969999999998</v>
      </c>
      <c r="E57" s="9">
        <f t="shared" si="7"/>
        <v>28.677150000000001</v>
      </c>
      <c r="F57" s="9">
        <f t="shared" si="7"/>
        <v>28.267109999999999</v>
      </c>
      <c r="G57" s="9">
        <f t="shared" si="7"/>
        <v>32.6004735</v>
      </c>
      <c r="H57" s="9">
        <f t="shared" si="7"/>
        <v>37.660145643599989</v>
      </c>
      <c r="I57" s="9">
        <f t="shared" si="7"/>
        <v>38.167296962719995</v>
      </c>
      <c r="J57" s="9">
        <f t="shared" si="7"/>
        <v>41.725768647600006</v>
      </c>
      <c r="K57" s="9">
        <f t="shared" si="7"/>
        <v>40.158316708100003</v>
      </c>
      <c r="L57" s="9">
        <f t="shared" si="7"/>
        <v>39.3173351242</v>
      </c>
      <c r="M57" s="9">
        <f>SUM(M10,M19,M28,M37,M46)</f>
        <v>35.256970799999998</v>
      </c>
      <c r="N57" s="9">
        <f t="shared" si="7"/>
        <v>25.892469999999999</v>
      </c>
      <c r="O57" s="9">
        <f t="shared" si="7"/>
        <v>24.151450000000001</v>
      </c>
    </row>
    <row r="58" spans="1:15" x14ac:dyDescent="0.25">
      <c r="A58" s="25"/>
      <c r="B58" s="26"/>
      <c r="C58" s="8" t="s">
        <v>12</v>
      </c>
      <c r="D58" s="9">
        <f t="shared" ref="D58:O58" si="8">SUM(D11,D20,D29,D38,D47)</f>
        <v>4.2361490000000002</v>
      </c>
      <c r="E58" s="9">
        <f t="shared" si="8"/>
        <v>2.9982820000000001</v>
      </c>
      <c r="F58" s="9">
        <f t="shared" si="8"/>
        <v>4.4618190000000002</v>
      </c>
      <c r="G58" s="9">
        <f t="shared" si="8"/>
        <v>3.893964</v>
      </c>
      <c r="H58" s="9">
        <f t="shared" si="8"/>
        <v>4.2373533436400006</v>
      </c>
      <c r="I58" s="9">
        <f t="shared" si="8"/>
        <v>8.3647984752800006</v>
      </c>
      <c r="J58" s="9">
        <f t="shared" si="8"/>
        <v>12.249624621780001</v>
      </c>
      <c r="K58" s="9">
        <f t="shared" si="8"/>
        <v>8.2623247295500004</v>
      </c>
      <c r="L58" s="9">
        <f t="shared" si="8"/>
        <v>11.26445502208</v>
      </c>
      <c r="M58" s="9">
        <f t="shared" si="8"/>
        <v>4.4018420474599997</v>
      </c>
      <c r="N58" s="9">
        <f t="shared" si="8"/>
        <v>2.1905749999999999</v>
      </c>
      <c r="O58" s="9">
        <f t="shared" si="8"/>
        <v>2.7678240000000001</v>
      </c>
    </row>
    <row r="59" spans="1:15" x14ac:dyDescent="0.25">
      <c r="A59" s="25"/>
      <c r="B59" s="26"/>
      <c r="C59" s="8" t="s">
        <v>13</v>
      </c>
      <c r="D59" s="9">
        <f t="shared" ref="D59:O59" si="9">SUM(D12,D21,D30,D39,D48)</f>
        <v>10.42981</v>
      </c>
      <c r="E59" s="9">
        <f t="shared" si="9"/>
        <v>13.20626</v>
      </c>
      <c r="F59" s="9">
        <f t="shared" si="9"/>
        <v>12.48124</v>
      </c>
      <c r="G59" s="9">
        <f t="shared" si="9"/>
        <v>12.79575</v>
      </c>
      <c r="H59" s="9">
        <f t="shared" si="9"/>
        <v>21.930934163</v>
      </c>
      <c r="I59" s="9">
        <f t="shared" si="9"/>
        <v>27.249803749569999</v>
      </c>
      <c r="J59" s="9">
        <f t="shared" si="9"/>
        <v>32.700307712579999</v>
      </c>
      <c r="K59" s="9">
        <f t="shared" si="9"/>
        <v>27.284737246480002</v>
      </c>
      <c r="L59" s="9">
        <f t="shared" si="9"/>
        <v>29.722646949660003</v>
      </c>
      <c r="M59" s="9">
        <f t="shared" si="9"/>
        <v>16.393797208510001</v>
      </c>
      <c r="N59" s="9">
        <f t="shared" si="9"/>
        <v>13.02178</v>
      </c>
      <c r="O59" s="9">
        <f t="shared" si="9"/>
        <v>11.84829</v>
      </c>
    </row>
    <row r="60" spans="1:15" x14ac:dyDescent="0.25">
      <c r="A60" s="25"/>
      <c r="B60" s="26"/>
      <c r="C60" s="8" t="s">
        <v>14</v>
      </c>
      <c r="D60" s="9">
        <f t="shared" ref="D60:O60" si="10">SUM(D13,D22,D31,D40,D49)</f>
        <v>5.3247090000000004</v>
      </c>
      <c r="E60" s="9">
        <f t="shared" si="10"/>
        <v>5.9683450000000002</v>
      </c>
      <c r="F60" s="9">
        <f t="shared" si="10"/>
        <v>4.7061929999999998</v>
      </c>
      <c r="G60" s="9">
        <f t="shared" si="10"/>
        <v>4.9073207700000001</v>
      </c>
      <c r="H60" s="9">
        <f t="shared" si="10"/>
        <v>10.0263656572</v>
      </c>
      <c r="I60" s="9">
        <f t="shared" si="10"/>
        <v>12.337062856279999</v>
      </c>
      <c r="J60" s="9">
        <f t="shared" si="10"/>
        <v>16.492619754450001</v>
      </c>
      <c r="K60" s="9">
        <f t="shared" si="10"/>
        <v>14.079553789350001</v>
      </c>
      <c r="L60" s="9">
        <f t="shared" si="10"/>
        <v>14.265131281579999</v>
      </c>
      <c r="M60" s="9">
        <f t="shared" si="10"/>
        <v>10.48204338893</v>
      </c>
      <c r="N60" s="9">
        <f t="shared" si="10"/>
        <v>4.4889190000000001</v>
      </c>
      <c r="O60" s="9">
        <f t="shared" si="10"/>
        <v>4.6878380000000002</v>
      </c>
    </row>
    <row r="61" spans="1:15" x14ac:dyDescent="0.25">
      <c r="A61" s="25"/>
      <c r="B61" s="26"/>
      <c r="C61" s="8" t="s">
        <v>15</v>
      </c>
      <c r="D61" s="9">
        <f t="shared" ref="D61:O61" si="11">SUM(D14,D23,D32,D41,D50)</f>
        <v>34.65813</v>
      </c>
      <c r="E61" s="9">
        <f t="shared" si="11"/>
        <v>42.000749999999996</v>
      </c>
      <c r="F61" s="9">
        <f t="shared" si="11"/>
        <v>40.766530000000003</v>
      </c>
      <c r="G61" s="9">
        <f t="shared" si="11"/>
        <v>44.639128299999996</v>
      </c>
      <c r="H61" s="9">
        <f t="shared" si="11"/>
        <v>60.997588900349996</v>
      </c>
      <c r="I61" s="9">
        <f t="shared" si="11"/>
        <v>71.829373656200005</v>
      </c>
      <c r="J61" s="9">
        <f t="shared" si="11"/>
        <v>88.207260917200003</v>
      </c>
      <c r="K61" s="9">
        <f t="shared" si="11"/>
        <v>83.380573492599979</v>
      </c>
      <c r="L61" s="9">
        <f t="shared" si="11"/>
        <v>79.811184402200013</v>
      </c>
      <c r="M61" s="9">
        <f>SUM(M14,M23,M32,M41,M50)</f>
        <v>63.144094392550002</v>
      </c>
      <c r="N61" s="9">
        <f t="shared" si="11"/>
        <v>40.715479999999999</v>
      </c>
      <c r="O61" s="9">
        <f t="shared" si="11"/>
        <v>38.927999999999997</v>
      </c>
    </row>
    <row r="62" spans="1:15" x14ac:dyDescent="0.25">
      <c r="A62" s="27"/>
      <c r="B62" s="28"/>
      <c r="C62" s="10" t="s">
        <v>16</v>
      </c>
      <c r="D62" s="11">
        <f>SUM(D54:D61)</f>
        <v>117.062673</v>
      </c>
      <c r="E62" s="11">
        <f t="shared" ref="E62:O62" si="12">SUM(E54:E61)</f>
        <v>130.663725</v>
      </c>
      <c r="F62" s="11">
        <f t="shared" si="12"/>
        <v>126.355406</v>
      </c>
      <c r="G62" s="11">
        <f t="shared" si="12"/>
        <v>156.83912017</v>
      </c>
      <c r="H62" s="11">
        <f t="shared" si="12"/>
        <v>241.96561672054995</v>
      </c>
      <c r="I62" s="11">
        <f t="shared" si="12"/>
        <v>298.8954427672</v>
      </c>
      <c r="J62" s="11">
        <f t="shared" si="12"/>
        <v>374.77397988399002</v>
      </c>
      <c r="K62" s="11">
        <f t="shared" si="12"/>
        <v>308.90185490763997</v>
      </c>
      <c r="L62" s="11">
        <f t="shared" si="12"/>
        <v>346.26596163423</v>
      </c>
      <c r="M62" s="11">
        <f t="shared" si="12"/>
        <v>212.44833208614</v>
      </c>
      <c r="N62" s="11">
        <f t="shared" si="12"/>
        <v>133.343277</v>
      </c>
      <c r="O62" s="11">
        <f t="shared" si="12"/>
        <v>124.134854</v>
      </c>
    </row>
    <row r="64" spans="1:15" ht="55.5" customHeight="1" x14ac:dyDescent="0.25">
      <c r="A64" s="20" t="s">
        <v>35</v>
      </c>
      <c r="B64" s="20"/>
      <c r="C64" s="20"/>
      <c r="D64" s="20"/>
      <c r="E64" s="20"/>
      <c r="F64" s="20"/>
      <c r="G64" s="20"/>
      <c r="H64" s="20"/>
      <c r="I64" s="20"/>
      <c r="J64" s="20"/>
      <c r="K64" s="20"/>
      <c r="L64" s="20"/>
      <c r="M64" s="20"/>
      <c r="N64" s="20"/>
      <c r="O64" s="20"/>
    </row>
    <row r="66" ht="37.9" customHeight="1" x14ac:dyDescent="0.25"/>
  </sheetData>
  <mergeCells count="20">
    <mergeCell ref="A1:O1"/>
    <mergeCell ref="A2:O2"/>
    <mergeCell ref="B25:B33"/>
    <mergeCell ref="B43:B51"/>
    <mergeCell ref="A16:A24"/>
    <mergeCell ref="A25:A33"/>
    <mergeCell ref="A43:A51"/>
    <mergeCell ref="A3:O3"/>
    <mergeCell ref="A4:O4"/>
    <mergeCell ref="B7:B15"/>
    <mergeCell ref="A7:A15"/>
    <mergeCell ref="B16:B24"/>
    <mergeCell ref="A64:O64"/>
    <mergeCell ref="C52:C53"/>
    <mergeCell ref="A52:B62"/>
    <mergeCell ref="C5:C6"/>
    <mergeCell ref="B5:B6"/>
    <mergeCell ref="A5:A6"/>
    <mergeCell ref="A34:A42"/>
    <mergeCell ref="B34:B42"/>
  </mergeCells>
  <pageMargins left="0.75" right="0.75" top="1" bottom="1" header="0.5" footer="0.5"/>
  <pageSetup orientation="portrait" r:id="rId1"/>
  <headerFooter>
    <oddFooter>&amp;C_x000D_&amp;1#&amp;"Calibri"&amp;10&amp;K000000 Internal &amp;R&amp;9&amp;F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68"/>
  <sheetViews>
    <sheetView zoomScale="85" zoomScaleNormal="85" workbookViewId="0">
      <selection activeCell="P6" sqref="P6"/>
    </sheetView>
  </sheetViews>
  <sheetFormatPr defaultColWidth="11" defaultRowHeight="15.75" x14ac:dyDescent="0.25"/>
  <cols>
    <col min="1" max="1" width="56.25" customWidth="1"/>
    <col min="2" max="2" width="11" style="1" customWidth="1"/>
    <col min="3" max="3" width="20.375" bestFit="1" customWidth="1"/>
    <col min="4" max="4" width="8.75" bestFit="1" customWidth="1"/>
    <col min="5" max="5" width="8.875" bestFit="1" customWidth="1"/>
    <col min="6" max="6" width="8.75" bestFit="1" customWidth="1"/>
    <col min="7" max="7" width="8.5" bestFit="1" customWidth="1"/>
    <col min="8" max="8" width="9" bestFit="1" customWidth="1"/>
    <col min="9" max="9" width="8.75" bestFit="1" customWidth="1"/>
    <col min="10" max="10" width="8" bestFit="1" customWidth="1"/>
    <col min="11" max="12" width="9" bestFit="1" customWidth="1"/>
    <col min="13" max="13" width="8.75" bestFit="1" customWidth="1"/>
    <col min="14" max="14" width="8.875" bestFit="1" customWidth="1"/>
    <col min="15" max="15" width="9" bestFit="1" customWidth="1"/>
    <col min="16" max="16" width="24.625" customWidth="1"/>
  </cols>
  <sheetData>
    <row r="1" spans="1:15" ht="33.6" customHeight="1" x14ac:dyDescent="0.25">
      <c r="A1" s="52" t="s">
        <v>29</v>
      </c>
      <c r="B1" s="52"/>
      <c r="C1" s="52"/>
      <c r="D1" s="52"/>
      <c r="E1" s="52"/>
      <c r="F1" s="52"/>
      <c r="G1" s="52"/>
      <c r="H1" s="52"/>
      <c r="I1" s="52"/>
      <c r="J1" s="52"/>
      <c r="K1" s="52"/>
      <c r="L1" s="52"/>
      <c r="M1" s="52"/>
      <c r="N1" s="52"/>
      <c r="O1" s="52"/>
    </row>
    <row r="2" spans="1:15" ht="53.25" customHeight="1" x14ac:dyDescent="0.25">
      <c r="A2" s="42" t="s">
        <v>39</v>
      </c>
      <c r="B2" s="42"/>
      <c r="C2" s="42"/>
      <c r="D2" s="42"/>
      <c r="E2" s="42"/>
      <c r="F2" s="42"/>
      <c r="G2" s="42"/>
      <c r="H2" s="42"/>
      <c r="I2" s="42"/>
      <c r="J2" s="42"/>
      <c r="K2" s="42"/>
      <c r="L2" s="42"/>
      <c r="M2" s="42"/>
      <c r="N2" s="42"/>
      <c r="O2" s="42"/>
    </row>
    <row r="3" spans="1:15" ht="18.75" customHeight="1" x14ac:dyDescent="0.25">
      <c r="A3" s="53" t="s">
        <v>34</v>
      </c>
      <c r="B3" s="53"/>
      <c r="C3" s="53"/>
      <c r="D3" s="53"/>
      <c r="E3" s="53"/>
      <c r="F3" s="53"/>
      <c r="G3" s="53"/>
      <c r="H3" s="53"/>
      <c r="I3" s="53"/>
      <c r="J3" s="53"/>
      <c r="K3" s="53"/>
      <c r="L3" s="53"/>
      <c r="M3" s="53"/>
      <c r="N3" s="53"/>
      <c r="O3" s="53"/>
    </row>
    <row r="4" spans="1:15" x14ac:dyDescent="0.25">
      <c r="A4" s="14" t="s">
        <v>22</v>
      </c>
      <c r="B4" s="57" t="s">
        <v>23</v>
      </c>
      <c r="C4" s="57"/>
      <c r="D4" s="57"/>
      <c r="E4" s="57"/>
      <c r="F4" s="57"/>
      <c r="G4" s="57"/>
      <c r="H4" s="57"/>
      <c r="I4" s="57"/>
      <c r="J4" s="57"/>
      <c r="K4" s="57"/>
      <c r="L4" s="57"/>
      <c r="M4" s="57"/>
      <c r="N4" s="57"/>
      <c r="O4" s="57"/>
    </row>
    <row r="5" spans="1:15" x14ac:dyDescent="0.25">
      <c r="A5" s="54"/>
      <c r="B5" s="55"/>
      <c r="C5" s="55"/>
      <c r="D5" s="55"/>
      <c r="E5" s="55"/>
      <c r="F5" s="55"/>
      <c r="G5" s="55"/>
      <c r="H5" s="55"/>
      <c r="I5" s="55"/>
      <c r="J5" s="55"/>
      <c r="K5" s="55"/>
      <c r="L5" s="55"/>
      <c r="M5" s="55"/>
      <c r="N5" s="55"/>
      <c r="O5" s="56"/>
    </row>
    <row r="6" spans="1:15" ht="18" customHeight="1" x14ac:dyDescent="0.25">
      <c r="A6" s="31" t="s">
        <v>4</v>
      </c>
      <c r="B6" s="29" t="s">
        <v>5</v>
      </c>
      <c r="C6" s="29" t="s">
        <v>6</v>
      </c>
      <c r="D6" s="15" t="s">
        <v>1</v>
      </c>
      <c r="E6" s="15" t="s">
        <v>1</v>
      </c>
      <c r="F6" s="15" t="s">
        <v>1</v>
      </c>
      <c r="G6" s="15" t="s">
        <v>1</v>
      </c>
      <c r="H6" s="15" t="s">
        <v>1</v>
      </c>
      <c r="I6" s="15" t="s">
        <v>2</v>
      </c>
      <c r="J6" s="15" t="s">
        <v>3</v>
      </c>
      <c r="K6" s="15" t="s">
        <v>2</v>
      </c>
      <c r="L6" s="15" t="s">
        <v>3</v>
      </c>
      <c r="M6" s="15" t="s">
        <v>2</v>
      </c>
      <c r="N6" s="15" t="s">
        <v>2</v>
      </c>
      <c r="O6" s="15" t="s">
        <v>2</v>
      </c>
    </row>
    <row r="7" spans="1:15" x14ac:dyDescent="0.25">
      <c r="A7" s="32"/>
      <c r="B7" s="30"/>
      <c r="C7" s="30"/>
      <c r="D7" s="15">
        <v>45678</v>
      </c>
      <c r="E7" s="15">
        <v>45709</v>
      </c>
      <c r="F7" s="15">
        <v>45737</v>
      </c>
      <c r="G7" s="15">
        <v>45768</v>
      </c>
      <c r="H7" s="15">
        <v>45798</v>
      </c>
      <c r="I7" s="15">
        <v>45829</v>
      </c>
      <c r="J7" s="15">
        <v>45859</v>
      </c>
      <c r="K7" s="15">
        <v>45890</v>
      </c>
      <c r="L7" s="15">
        <v>45921</v>
      </c>
      <c r="M7" s="15">
        <v>45951</v>
      </c>
      <c r="N7" s="15">
        <v>45982</v>
      </c>
      <c r="O7" s="15">
        <v>46012</v>
      </c>
    </row>
    <row r="8" spans="1:15" x14ac:dyDescent="0.25">
      <c r="A8" s="51" t="s">
        <v>7</v>
      </c>
      <c r="B8" s="50" t="s">
        <v>24</v>
      </c>
      <c r="C8" s="12" t="s">
        <v>8</v>
      </c>
      <c r="D8" s="4">
        <f>'PG&amp;E 2025 DR Allocations'!D7*'PG&amp;E 2025 DR Allocations wDLF'!$B$4</f>
        <v>33.060813609999997</v>
      </c>
      <c r="E8" s="4">
        <f>'PG&amp;E 2025 DR Allocations'!E7*'PG&amp;E 2025 DR Allocations wDLF'!$B$4</f>
        <v>34.421409330000003</v>
      </c>
      <c r="F8" s="7">
        <f>'PG&amp;E 2025 DR Allocations'!F7*'PG&amp;E 2025 DR Allocations wDLF'!$B$4</f>
        <v>30.936918099999996</v>
      </c>
      <c r="G8" s="7">
        <f>'PG&amp;E 2025 DR Allocations'!G7*'PG&amp;E 2025 DR Allocations wDLF'!$B$4</f>
        <v>38.993045519999995</v>
      </c>
      <c r="H8" s="4">
        <f>'PG&amp;E 2025 DR Allocations'!H7*'PG&amp;E 2025 DR Allocations wDLF'!$B$4</f>
        <v>44.581831469999997</v>
      </c>
      <c r="I8" s="4">
        <f>'PG&amp;E 2025 DR Allocations'!I7*'PG&amp;E 2025 DR Allocations wDLF'!$B$4</f>
        <v>45.037867269999992</v>
      </c>
      <c r="J8" s="4">
        <f>'PG&amp;E 2025 DR Allocations'!J7*'PG&amp;E 2025 DR Allocations wDLF'!$B$4</f>
        <v>43.166989469999997</v>
      </c>
      <c r="K8" s="4">
        <f>'PG&amp;E 2025 DR Allocations'!K7*'PG&amp;E 2025 DR Allocations wDLF'!$B$4</f>
        <v>42.406197129999995</v>
      </c>
      <c r="L8" s="4">
        <f>'PG&amp;E 2025 DR Allocations'!L7*'PG&amp;E 2025 DR Allocations wDLF'!$B$4</f>
        <v>45.071307049999994</v>
      </c>
      <c r="M8" s="4">
        <f>'PG&amp;E 2025 DR Allocations'!M7*'PG&amp;E 2025 DR Allocations wDLF'!$B$4</f>
        <v>45.513727930000002</v>
      </c>
      <c r="N8" s="4">
        <f>'PG&amp;E 2025 DR Allocations'!N7*'PG&amp;E 2025 DR Allocations wDLF'!$B$4</f>
        <v>42.321082539999999</v>
      </c>
      <c r="O8" s="4">
        <f>'PG&amp;E 2025 DR Allocations'!O7*'PG&amp;E 2025 DR Allocations wDLF'!$B$4</f>
        <v>37.870508170000001</v>
      </c>
    </row>
    <row r="9" spans="1:15" x14ac:dyDescent="0.25">
      <c r="A9" s="51"/>
      <c r="B9" s="50"/>
      <c r="C9" s="12" t="s">
        <v>9</v>
      </c>
      <c r="D9" s="4">
        <f>'PG&amp;E 2025 DR Allocations'!D8*'PG&amp;E 2025 DR Allocations wDLF'!$B$4</f>
        <v>5.5719540250000001</v>
      </c>
      <c r="E9" s="4">
        <f>'PG&amp;E 2025 DR Allocations'!E8*'PG&amp;E 2025 DR Allocations wDLF'!$B$4</f>
        <v>5.9249955159999992</v>
      </c>
      <c r="F9" s="7">
        <f>'PG&amp;E 2025 DR Allocations'!F8*'PG&amp;E 2025 DR Allocations wDLF'!$B$4</f>
        <v>7.1256543379999995</v>
      </c>
      <c r="G9" s="7">
        <f>'PG&amp;E 2025 DR Allocations'!G8*'PG&amp;E 2025 DR Allocations wDLF'!$B$4</f>
        <v>10.176152921</v>
      </c>
      <c r="H9" s="4">
        <f>'PG&amp;E 2025 DR Allocations'!H8*'PG&amp;E 2025 DR Allocations wDLF'!$B$4</f>
        <v>24.448715169999996</v>
      </c>
      <c r="I9" s="4">
        <f>'PG&amp;E 2025 DR Allocations'!I8*'PG&amp;E 2025 DR Allocations wDLF'!$B$4</f>
        <v>26.180754929999999</v>
      </c>
      <c r="J9" s="4">
        <f>'PG&amp;E 2025 DR Allocations'!J8*'PG&amp;E 2025 DR Allocations wDLF'!$B$4</f>
        <v>20.650685989999999</v>
      </c>
      <c r="K9" s="4">
        <f>'PG&amp;E 2025 DR Allocations'!K8*'PG&amp;E 2025 DR Allocations wDLF'!$B$4</f>
        <v>14.141143059999999</v>
      </c>
      <c r="L9" s="4">
        <f>'PG&amp;E 2025 DR Allocations'!L8*'PG&amp;E 2025 DR Allocations wDLF'!$B$4</f>
        <v>13.58942937</v>
      </c>
      <c r="M9" s="4">
        <f>'PG&amp;E 2025 DR Allocations'!M8*'PG&amp;E 2025 DR Allocations wDLF'!$B$4</f>
        <v>10.727831399999999</v>
      </c>
      <c r="N9" s="4">
        <f>'PG&amp;E 2025 DR Allocations'!N8*'PG&amp;E 2025 DR Allocations wDLF'!$B$4</f>
        <v>7.8642520109999996</v>
      </c>
      <c r="O9" s="4">
        <f>'PG&amp;E 2025 DR Allocations'!O8*'PG&amp;E 2025 DR Allocations wDLF'!$B$4</f>
        <v>6.6782911140000003</v>
      </c>
    </row>
    <row r="10" spans="1:15" x14ac:dyDescent="0.25">
      <c r="A10" s="51"/>
      <c r="B10" s="50"/>
      <c r="C10" s="12" t="s">
        <v>10</v>
      </c>
      <c r="D10" s="18"/>
      <c r="E10" s="18"/>
      <c r="F10" s="18"/>
      <c r="G10" s="18"/>
      <c r="H10" s="18"/>
      <c r="I10" s="18"/>
      <c r="J10" s="18"/>
      <c r="K10" s="18"/>
      <c r="L10" s="18"/>
      <c r="M10" s="18"/>
      <c r="N10" s="18"/>
      <c r="O10" s="18"/>
    </row>
    <row r="11" spans="1:15" x14ac:dyDescent="0.25">
      <c r="A11" s="51"/>
      <c r="B11" s="50"/>
      <c r="C11" s="12" t="s">
        <v>11</v>
      </c>
      <c r="D11" s="4">
        <f>'PG&amp;E 2025 DR Allocations'!D10*'PG&amp;E 2025 DR Allocations wDLF'!$B$4</f>
        <v>27.962836989999996</v>
      </c>
      <c r="E11" s="4">
        <f>'PG&amp;E 2025 DR Allocations'!E10*'PG&amp;E 2025 DR Allocations wDLF'!$B$4</f>
        <v>30.59851905</v>
      </c>
      <c r="F11" s="7">
        <f>'PG&amp;E 2025 DR Allocations'!F10*'PG&amp;E 2025 DR Allocations wDLF'!$B$4</f>
        <v>30.161006369999999</v>
      </c>
      <c r="G11" s="7">
        <f>'PG&amp;E 2025 DR Allocations'!G10*'PG&amp;E 2025 DR Allocations wDLF'!$B$4</f>
        <v>31.734383229999995</v>
      </c>
      <c r="H11" s="4">
        <f>'PG&amp;E 2025 DR Allocations'!H10*'PG&amp;E 2025 DR Allocations wDLF'!$B$4</f>
        <v>34.922696599999995</v>
      </c>
      <c r="I11" s="4">
        <f>'PG&amp;E 2025 DR Allocations'!I10*'PG&amp;E 2025 DR Allocations wDLF'!$B$4</f>
        <v>34.706191629999999</v>
      </c>
      <c r="J11" s="4">
        <f>'PG&amp;E 2025 DR Allocations'!J10*'PG&amp;E 2025 DR Allocations wDLF'!$B$4</f>
        <v>34.752915559999998</v>
      </c>
      <c r="K11" s="4">
        <f>'PG&amp;E 2025 DR Allocations'!K10*'PG&amp;E 2025 DR Allocations wDLF'!$B$4</f>
        <v>35.815252770000001</v>
      </c>
      <c r="L11" s="4">
        <f>'PG&amp;E 2025 DR Allocations'!L10*'PG&amp;E 2025 DR Allocations wDLF'!$B$4</f>
        <v>32.966096019999995</v>
      </c>
      <c r="M11" s="4">
        <f>'PG&amp;E 2025 DR Allocations'!M10*'PG&amp;E 2025 DR Allocations wDLF'!$B$4</f>
        <v>32.897178489999995</v>
      </c>
      <c r="N11" s="4">
        <f>'PG&amp;E 2025 DR Allocations'!N10*'PG&amp;E 2025 DR Allocations wDLF'!$B$4</f>
        <v>27.627265489999999</v>
      </c>
      <c r="O11" s="4">
        <f>'PG&amp;E 2025 DR Allocations'!O10*'PG&amp;E 2025 DR Allocations wDLF'!$B$4</f>
        <v>25.769597149999999</v>
      </c>
    </row>
    <row r="12" spans="1:15" x14ac:dyDescent="0.25">
      <c r="A12" s="51"/>
      <c r="B12" s="50"/>
      <c r="C12" s="12" t="s">
        <v>12</v>
      </c>
      <c r="D12" s="4">
        <f>'PG&amp;E 2025 DR Allocations'!D11*'PG&amp;E 2025 DR Allocations wDLF'!$B$4</f>
        <v>4.5199709830000003</v>
      </c>
      <c r="E12" s="4">
        <f>'PG&amp;E 2025 DR Allocations'!E11*'PG&amp;E 2025 DR Allocations wDLF'!$B$4</f>
        <v>3.1991668939999998</v>
      </c>
      <c r="F12" s="7">
        <f>'PG&amp;E 2025 DR Allocations'!F11*'PG&amp;E 2025 DR Allocations wDLF'!$B$4</f>
        <v>4.7607608729999997</v>
      </c>
      <c r="G12" s="7">
        <f>'PG&amp;E 2025 DR Allocations'!G11*'PG&amp;E 2025 DR Allocations wDLF'!$B$4</f>
        <v>4.1548595879999999</v>
      </c>
      <c r="H12" s="4">
        <f>'PG&amp;E 2025 DR Allocations'!H11*'PG&amp;E 2025 DR Allocations wDLF'!$B$4</f>
        <v>2.9293866140000002</v>
      </c>
      <c r="I12" s="4">
        <f>'PG&amp;E 2025 DR Allocations'!I11*'PG&amp;E 2025 DR Allocations wDLF'!$B$4</f>
        <v>2.6021803939999995</v>
      </c>
      <c r="J12" s="4">
        <f>'PG&amp;E 2025 DR Allocations'!J11*'PG&amp;E 2025 DR Allocations wDLF'!$B$4</f>
        <v>3.3868223180000001</v>
      </c>
      <c r="K12" s="4">
        <f>'PG&amp;E 2025 DR Allocations'!K11*'PG&amp;E 2025 DR Allocations wDLF'!$B$4</f>
        <v>2.7258809049999999</v>
      </c>
      <c r="L12" s="4">
        <f>'PG&amp;E 2025 DR Allocations'!L11*'PG&amp;E 2025 DR Allocations wDLF'!$B$4</f>
        <v>3.8929772419999997</v>
      </c>
      <c r="M12" s="4">
        <f>'PG&amp;E 2025 DR Allocations'!M11*'PG&amp;E 2025 DR Allocations wDLF'!$B$4</f>
        <v>2.7562551939999995</v>
      </c>
      <c r="N12" s="4">
        <f>'PG&amp;E 2025 DR Allocations'!N11*'PG&amp;E 2025 DR Allocations wDLF'!$B$4</f>
        <v>2.3373435249999996</v>
      </c>
      <c r="O12" s="4">
        <f>'PG&amp;E 2025 DR Allocations'!O11*'PG&amp;E 2025 DR Allocations wDLF'!$B$4</f>
        <v>2.9532682079999999</v>
      </c>
    </row>
    <row r="13" spans="1:15" x14ac:dyDescent="0.25">
      <c r="A13" s="51"/>
      <c r="B13" s="50"/>
      <c r="C13" s="12" t="s">
        <v>13</v>
      </c>
      <c r="D13" s="4">
        <f>'PG&amp;E 2025 DR Allocations'!D12*'PG&amp;E 2025 DR Allocations wDLF'!$B$4</f>
        <v>11.12860727</v>
      </c>
      <c r="E13" s="4">
        <f>'PG&amp;E 2025 DR Allocations'!E12*'PG&amp;E 2025 DR Allocations wDLF'!$B$4</f>
        <v>14.09107942</v>
      </c>
      <c r="F13" s="7">
        <f>'PG&amp;E 2025 DR Allocations'!F12*'PG&amp;E 2025 DR Allocations wDLF'!$B$4</f>
        <v>13.317483079999999</v>
      </c>
      <c r="G13" s="7">
        <f>'PG&amp;E 2025 DR Allocations'!G12*'PG&amp;E 2025 DR Allocations wDLF'!$B$4</f>
        <v>13.653065249999999</v>
      </c>
      <c r="H13" s="4">
        <f>'PG&amp;E 2025 DR Allocations'!H12*'PG&amp;E 2025 DR Allocations wDLF'!$B$4</f>
        <v>13.989469009999999</v>
      </c>
      <c r="I13" s="4">
        <f>'PG&amp;E 2025 DR Allocations'!I12*'PG&amp;E 2025 DR Allocations wDLF'!$B$4</f>
        <v>14.62016204</v>
      </c>
      <c r="J13" s="4">
        <f>'PG&amp;E 2025 DR Allocations'!J12*'PG&amp;E 2025 DR Allocations wDLF'!$B$4</f>
        <v>14.01373259</v>
      </c>
      <c r="K13" s="4">
        <f>'PG&amp;E 2025 DR Allocations'!K12*'PG&amp;E 2025 DR Allocations wDLF'!$B$4</f>
        <v>14.331090399999999</v>
      </c>
      <c r="L13" s="4">
        <f>'PG&amp;E 2025 DR Allocations'!L12*'PG&amp;E 2025 DR Allocations wDLF'!$B$4</f>
        <v>14.079630509999999</v>
      </c>
      <c r="M13" s="4">
        <f>'PG&amp;E 2025 DR Allocations'!M12*'PG&amp;E 2025 DR Allocations wDLF'!$B$4</f>
        <v>14.37380241</v>
      </c>
      <c r="N13" s="4">
        <f>'PG&amp;E 2025 DR Allocations'!N12*'PG&amp;E 2025 DR Allocations wDLF'!$B$4</f>
        <v>13.894239259999999</v>
      </c>
      <c r="O13" s="4">
        <f>'PG&amp;E 2025 DR Allocations'!O12*'PG&amp;E 2025 DR Allocations wDLF'!$B$4</f>
        <v>12.64212543</v>
      </c>
    </row>
    <row r="14" spans="1:15" x14ac:dyDescent="0.25">
      <c r="A14" s="51"/>
      <c r="B14" s="50"/>
      <c r="C14" s="12" t="s">
        <v>14</v>
      </c>
      <c r="D14" s="4">
        <f>'PG&amp;E 2025 DR Allocations'!D13*'PG&amp;E 2025 DR Allocations wDLF'!$B$4</f>
        <v>5.6814645029999999</v>
      </c>
      <c r="E14" s="4">
        <f>'PG&amp;E 2025 DR Allocations'!E13*'PG&amp;E 2025 DR Allocations wDLF'!$B$4</f>
        <v>6.3682241150000003</v>
      </c>
      <c r="F14" s="7">
        <f>'PG&amp;E 2025 DR Allocations'!F13*'PG&amp;E 2025 DR Allocations wDLF'!$B$4</f>
        <v>5.0215079309999995</v>
      </c>
      <c r="G14" s="7">
        <f>'PG&amp;E 2025 DR Allocations'!G13*'PG&amp;E 2025 DR Allocations wDLF'!$B$4</f>
        <v>4.6801298169999992</v>
      </c>
      <c r="H14" s="4">
        <f>'PG&amp;E 2025 DR Allocations'!H13*'PG&amp;E 2025 DR Allocations wDLF'!$B$4</f>
        <v>5.5173481659999997</v>
      </c>
      <c r="I14" s="4">
        <f>'PG&amp;E 2025 DR Allocations'!I13*'PG&amp;E 2025 DR Allocations wDLF'!$B$4</f>
        <v>5.7236174049999997</v>
      </c>
      <c r="J14" s="4">
        <f>'PG&amp;E 2025 DR Allocations'!J13*'PG&amp;E 2025 DR Allocations wDLF'!$B$4</f>
        <v>6.3667623249999989</v>
      </c>
      <c r="K14" s="4">
        <f>'PG&amp;E 2025 DR Allocations'!K13*'PG&amp;E 2025 DR Allocations wDLF'!$B$4</f>
        <v>6.433333521999999</v>
      </c>
      <c r="L14" s="4">
        <f>'PG&amp;E 2025 DR Allocations'!L13*'PG&amp;E 2025 DR Allocations wDLF'!$B$4</f>
        <v>5.4617403940000004</v>
      </c>
      <c r="M14" s="4">
        <f>'PG&amp;E 2025 DR Allocations'!M13*'PG&amp;E 2025 DR Allocations wDLF'!$B$4</f>
        <v>6.6907643439999998</v>
      </c>
      <c r="N14" s="4">
        <f>'PG&amp;E 2025 DR Allocations'!N13*'PG&amp;E 2025 DR Allocations wDLF'!$B$4</f>
        <v>4.7896765729999995</v>
      </c>
      <c r="O14" s="4">
        <f>'PG&amp;E 2025 DR Allocations'!O13*'PG&amp;E 2025 DR Allocations wDLF'!$B$4</f>
        <v>5.0019231460000002</v>
      </c>
    </row>
    <row r="15" spans="1:15" x14ac:dyDescent="0.25">
      <c r="A15" s="51"/>
      <c r="B15" s="50"/>
      <c r="C15" s="12" t="s">
        <v>15</v>
      </c>
      <c r="D15" s="4">
        <f>'PG&amp;E 2025 DR Allocations'!D14*'PG&amp;E 2025 DR Allocations wDLF'!$B$4</f>
        <v>36.980224709999995</v>
      </c>
      <c r="E15" s="4">
        <f>'PG&amp;E 2025 DR Allocations'!E14*'PG&amp;E 2025 DR Allocations wDLF'!$B$4</f>
        <v>44.814800249999998</v>
      </c>
      <c r="F15" s="7">
        <f>'PG&amp;E 2025 DR Allocations'!F14*'PG&amp;E 2025 DR Allocations wDLF'!$B$4</f>
        <v>43.497887509999998</v>
      </c>
      <c r="G15" s="7">
        <f>'PG&amp;E 2025 DR Allocations'!G14*'PG&amp;E 2025 DR Allocations wDLF'!$B$4</f>
        <v>44.401423109999996</v>
      </c>
      <c r="H15" s="4">
        <f>'PG&amp;E 2025 DR Allocations'!H14*'PG&amp;E 2025 DR Allocations wDLF'!$B$4</f>
        <v>43.949207169999994</v>
      </c>
      <c r="I15" s="4">
        <f>'PG&amp;E 2025 DR Allocations'!I14*'PG&amp;E 2025 DR Allocations wDLF'!$B$4</f>
        <v>47.334542089999999</v>
      </c>
      <c r="J15" s="4">
        <f>'PG&amp;E 2025 DR Allocations'!J14*'PG&amp;E 2025 DR Allocations wDLF'!$B$4</f>
        <v>46.778773799999996</v>
      </c>
      <c r="K15" s="4">
        <f>'PG&amp;E 2025 DR Allocations'!K14*'PG&amp;E 2025 DR Allocations wDLF'!$B$4</f>
        <v>48.95394933</v>
      </c>
      <c r="L15" s="4">
        <f>'PG&amp;E 2025 DR Allocations'!L14*'PG&amp;E 2025 DR Allocations wDLF'!$B$4</f>
        <v>44.365881339999994</v>
      </c>
      <c r="M15" s="4">
        <f>'PG&amp;E 2025 DR Allocations'!M14*'PG&amp;E 2025 DR Allocations wDLF'!$B$4</f>
        <v>44.142163449999998</v>
      </c>
      <c r="N15" s="4">
        <f>'PG&amp;E 2025 DR Allocations'!N14*'PG&amp;E 2025 DR Allocations wDLF'!$B$4</f>
        <v>43.443417159999996</v>
      </c>
      <c r="O15" s="4">
        <f>'PG&amp;E 2025 DR Allocations'!O14*'PG&amp;E 2025 DR Allocations wDLF'!$B$4</f>
        <v>41.536175999999998</v>
      </c>
    </row>
    <row r="16" spans="1:15" x14ac:dyDescent="0.25">
      <c r="A16" s="51"/>
      <c r="B16" s="50"/>
      <c r="C16" s="13" t="s">
        <v>16</v>
      </c>
      <c r="D16" s="17"/>
      <c r="E16" s="17"/>
      <c r="F16" s="17"/>
      <c r="G16" s="17"/>
      <c r="H16" s="17"/>
      <c r="I16" s="17"/>
      <c r="J16" s="17"/>
      <c r="K16" s="17"/>
      <c r="L16" s="17"/>
      <c r="M16" s="17"/>
      <c r="N16" s="17"/>
      <c r="O16" s="17"/>
    </row>
    <row r="17" spans="1:15" x14ac:dyDescent="0.25">
      <c r="A17" s="51" t="s">
        <v>17</v>
      </c>
      <c r="B17" s="50" t="s">
        <v>24</v>
      </c>
      <c r="C17" s="12" t="s">
        <v>8</v>
      </c>
      <c r="D17" s="5">
        <f>'PG&amp;E 2025 DR Allocations'!D16*'PG&amp;E 2025 DR Allocations wDLF'!$B$4</f>
        <v>0</v>
      </c>
      <c r="E17" s="5">
        <f>'PG&amp;E 2025 DR Allocations'!E16*'PG&amp;E 2025 DR Allocations wDLF'!$B$4</f>
        <v>0</v>
      </c>
      <c r="F17" s="5">
        <f>'PG&amp;E 2025 DR Allocations'!F16*'PG&amp;E 2025 DR Allocations wDLF'!$B$4</f>
        <v>0</v>
      </c>
      <c r="G17" s="5">
        <f>'PG&amp;E 2025 DR Allocations'!G16*'PG&amp;E 2025 DR Allocations wDLF'!$B$4</f>
        <v>0</v>
      </c>
      <c r="H17" s="5">
        <f>'PG&amp;E 2025 DR Allocations'!H16*'PG&amp;E 2025 DR Allocations wDLF'!$B$4</f>
        <v>4.3474765619999998</v>
      </c>
      <c r="I17" s="5">
        <f>'PG&amp;E 2025 DR Allocations'!I16*'PG&amp;E 2025 DR Allocations wDLF'!$B$4</f>
        <v>5.4868778469999997</v>
      </c>
      <c r="J17" s="5">
        <f>'PG&amp;E 2025 DR Allocations'!J16*'PG&amp;E 2025 DR Allocations wDLF'!$B$4</f>
        <v>9.3594977960000012</v>
      </c>
      <c r="K17" s="5">
        <f>'PG&amp;E 2025 DR Allocations'!K16*'PG&amp;E 2025 DR Allocations wDLF'!$B$4</f>
        <v>9.2195714159999991</v>
      </c>
      <c r="L17" s="5">
        <f>'PG&amp;E 2025 DR Allocations'!L16*'PG&amp;E 2025 DR Allocations wDLF'!$B$4</f>
        <v>7.8159297149999993</v>
      </c>
      <c r="M17" s="5">
        <f>'PG&amp;E 2025 DR Allocations'!M16*'PG&amp;E 2025 DR Allocations wDLF'!$B$4</f>
        <v>6.3522681969999999</v>
      </c>
      <c r="N17" s="5">
        <f>'PG&amp;E 2025 DR Allocations'!N16*'PG&amp;E 2025 DR Allocations wDLF'!$B$4</f>
        <v>0</v>
      </c>
      <c r="O17" s="5">
        <f>'PG&amp;E 2025 DR Allocations'!O16*'PG&amp;E 2025 DR Allocations wDLF'!$B$4</f>
        <v>0</v>
      </c>
    </row>
    <row r="18" spans="1:15" x14ac:dyDescent="0.25">
      <c r="A18" s="51"/>
      <c r="B18" s="50"/>
      <c r="C18" s="12" t="s">
        <v>9</v>
      </c>
      <c r="D18" s="5">
        <f>'PG&amp;E 2025 DR Allocations'!D17*'PG&amp;E 2025 DR Allocations wDLF'!$B$4</f>
        <v>0</v>
      </c>
      <c r="E18" s="5">
        <f>'PG&amp;E 2025 DR Allocations'!E17*'PG&amp;E 2025 DR Allocations wDLF'!$B$4</f>
        <v>0</v>
      </c>
      <c r="F18" s="5">
        <f>'PG&amp;E 2025 DR Allocations'!F17*'PG&amp;E 2025 DR Allocations wDLF'!$B$4</f>
        <v>0</v>
      </c>
      <c r="G18" s="5">
        <f>'PG&amp;E 2025 DR Allocations'!G17*'PG&amp;E 2025 DR Allocations wDLF'!$B$4</f>
        <v>0</v>
      </c>
      <c r="H18" s="5">
        <f>'PG&amp;E 2025 DR Allocations'!H17*'PG&amp;E 2025 DR Allocations wDLF'!$B$4</f>
        <v>4.5080088460000001</v>
      </c>
      <c r="I18" s="5">
        <f>'PG&amp;E 2025 DR Allocations'!I17*'PG&amp;E 2025 DR Allocations wDLF'!$B$4</f>
        <v>5.6456666529999993</v>
      </c>
      <c r="J18" s="5">
        <f>'PG&amp;E 2025 DR Allocations'!J17*'PG&amp;E 2025 DR Allocations wDLF'!$B$4</f>
        <v>9.8848235090000003</v>
      </c>
      <c r="K18" s="5">
        <f>'PG&amp;E 2025 DR Allocations'!K17*'PG&amp;E 2025 DR Allocations wDLF'!$B$4</f>
        <v>9.702874400999999</v>
      </c>
      <c r="L18" s="5">
        <f>'PG&amp;E 2025 DR Allocations'!L17*'PG&amp;E 2025 DR Allocations wDLF'!$B$4</f>
        <v>8.185572659</v>
      </c>
      <c r="M18" s="5">
        <f>'PG&amp;E 2025 DR Allocations'!M17*'PG&amp;E 2025 DR Allocations wDLF'!$B$4</f>
        <v>6.7622554780000002</v>
      </c>
      <c r="N18" s="5">
        <f>'PG&amp;E 2025 DR Allocations'!N17*'PG&amp;E 2025 DR Allocations wDLF'!$B$4</f>
        <v>0</v>
      </c>
      <c r="O18" s="5">
        <f>'PG&amp;E 2025 DR Allocations'!O17*'PG&amp;E 2025 DR Allocations wDLF'!$B$4</f>
        <v>0</v>
      </c>
    </row>
    <row r="19" spans="1:15" x14ac:dyDescent="0.25">
      <c r="A19" s="51"/>
      <c r="B19" s="50"/>
      <c r="C19" s="12" t="s">
        <v>10</v>
      </c>
      <c r="D19" s="5">
        <f>'PG&amp;E 2025 DR Allocations'!D18*'PG&amp;E 2025 DR Allocations wDLF'!$B$4</f>
        <v>0</v>
      </c>
      <c r="E19" s="5">
        <f>'PG&amp;E 2025 DR Allocations'!E18*'PG&amp;E 2025 DR Allocations wDLF'!$B$4</f>
        <v>0</v>
      </c>
      <c r="F19" s="5">
        <f>'PG&amp;E 2025 DR Allocations'!F18*'PG&amp;E 2025 DR Allocations wDLF'!$B$4</f>
        <v>0</v>
      </c>
      <c r="G19" s="5">
        <f>'PG&amp;E 2025 DR Allocations'!G18*'PG&amp;E 2025 DR Allocations wDLF'!$B$4</f>
        <v>0</v>
      </c>
      <c r="H19" s="5">
        <f>'PG&amp;E 2025 DR Allocations'!H18*'PG&amp;E 2025 DR Allocations wDLF'!$B$4</f>
        <v>2.2507255319999996E-2</v>
      </c>
      <c r="I19" s="5">
        <f>'PG&amp;E 2025 DR Allocations'!I18*'PG&amp;E 2025 DR Allocations wDLF'!$B$4</f>
        <v>2.2507255319999996E-2</v>
      </c>
      <c r="J19" s="5">
        <f>'PG&amp;E 2025 DR Allocations'!J18*'PG&amp;E 2025 DR Allocations wDLF'!$B$4</f>
        <v>4.1222083209999996E-2</v>
      </c>
      <c r="K19" s="5">
        <f>'PG&amp;E 2025 DR Allocations'!K18*'PG&amp;E 2025 DR Allocations wDLF'!$B$4</f>
        <v>4.5014510639999991E-2</v>
      </c>
      <c r="L19" s="5">
        <f>'PG&amp;E 2025 DR Allocations'!L18*'PG&amp;E 2025 DR Allocations wDLF'!$B$4</f>
        <v>3.2977662300000002E-2</v>
      </c>
      <c r="M19" s="5">
        <f>'PG&amp;E 2025 DR Allocations'!M18*'PG&amp;E 2025 DR Allocations wDLF'!$B$4</f>
        <v>3.0009673759999998E-2</v>
      </c>
      <c r="N19" s="5">
        <f>'PG&amp;E 2025 DR Allocations'!N18*'PG&amp;E 2025 DR Allocations wDLF'!$B$4</f>
        <v>0</v>
      </c>
      <c r="O19" s="5">
        <f>'PG&amp;E 2025 DR Allocations'!O18*'PG&amp;E 2025 DR Allocations wDLF'!$B$4</f>
        <v>0</v>
      </c>
    </row>
    <row r="20" spans="1:15" x14ac:dyDescent="0.25">
      <c r="A20" s="51"/>
      <c r="B20" s="50"/>
      <c r="C20" s="12" t="s">
        <v>11</v>
      </c>
      <c r="D20" s="5">
        <f>'PG&amp;E 2025 DR Allocations'!D19*'PG&amp;E 2025 DR Allocations wDLF'!$B$4</f>
        <v>0</v>
      </c>
      <c r="E20" s="5">
        <f>'PG&amp;E 2025 DR Allocations'!E19*'PG&amp;E 2025 DR Allocations wDLF'!$B$4</f>
        <v>0</v>
      </c>
      <c r="F20" s="5">
        <f>'PG&amp;E 2025 DR Allocations'!F19*'PG&amp;E 2025 DR Allocations wDLF'!$B$4</f>
        <v>0</v>
      </c>
      <c r="G20" s="5">
        <f>'PG&amp;E 2025 DR Allocations'!G19*'PG&amp;E 2025 DR Allocations wDLF'!$B$4</f>
        <v>0</v>
      </c>
      <c r="H20" s="5">
        <f>'PG&amp;E 2025 DR Allocations'!H19*'PG&amp;E 2025 DR Allocations wDLF'!$B$4</f>
        <v>0.6578368698</v>
      </c>
      <c r="I20" s="5">
        <f>'PG&amp;E 2025 DR Allocations'!I19*'PG&amp;E 2025 DR Allocations wDLF'!$B$4</f>
        <v>0.79158628009999998</v>
      </c>
      <c r="J20" s="5">
        <f>'PG&amp;E 2025 DR Allocations'!J19*'PG&amp;E 2025 DR Allocations wDLF'!$B$4</f>
        <v>1.419702185</v>
      </c>
      <c r="K20" s="5">
        <f>'PG&amp;E 2025 DR Allocations'!K19*'PG&amp;E 2025 DR Allocations wDLF'!$B$4</f>
        <v>1.4165652049999999</v>
      </c>
      <c r="L20" s="5">
        <f>'PG&amp;E 2025 DR Allocations'!L19*'PG&amp;E 2025 DR Allocations wDLF'!$B$4</f>
        <v>1.210524304</v>
      </c>
      <c r="M20" s="5">
        <f>'PG&amp;E 2025 DR Allocations'!M19*'PG&amp;E 2025 DR Allocations wDLF'!$B$4</f>
        <v>1.0006854164999999</v>
      </c>
      <c r="N20" s="5">
        <f>'PG&amp;E 2025 DR Allocations'!N19*'PG&amp;E 2025 DR Allocations wDLF'!$B$4</f>
        <v>0</v>
      </c>
      <c r="O20" s="5">
        <f>'PG&amp;E 2025 DR Allocations'!O19*'PG&amp;E 2025 DR Allocations wDLF'!$B$4</f>
        <v>0</v>
      </c>
    </row>
    <row r="21" spans="1:15" x14ac:dyDescent="0.25">
      <c r="A21" s="51"/>
      <c r="B21" s="50"/>
      <c r="C21" s="12" t="s">
        <v>12</v>
      </c>
      <c r="D21" s="5">
        <f>'PG&amp;E 2025 DR Allocations'!D20*'PG&amp;E 2025 DR Allocations wDLF'!$B$4</f>
        <v>0</v>
      </c>
      <c r="E21" s="5">
        <f>'PG&amp;E 2025 DR Allocations'!E20*'PG&amp;E 2025 DR Allocations wDLF'!$B$4</f>
        <v>0</v>
      </c>
      <c r="F21" s="5">
        <f>'PG&amp;E 2025 DR Allocations'!F20*'PG&amp;E 2025 DR Allocations wDLF'!$B$4</f>
        <v>0</v>
      </c>
      <c r="G21" s="5">
        <f>'PG&amp;E 2025 DR Allocations'!G20*'PG&amp;E 2025 DR Allocations wDLF'!$B$4</f>
        <v>0</v>
      </c>
      <c r="H21" s="5">
        <f>'PG&amp;E 2025 DR Allocations'!H20*'PG&amp;E 2025 DR Allocations wDLF'!$B$4</f>
        <v>0.89700182549999996</v>
      </c>
      <c r="I21" s="5">
        <f>'PG&amp;E 2025 DR Allocations'!I20*'PG&amp;E 2025 DR Allocations wDLF'!$B$4</f>
        <v>1.186516804</v>
      </c>
      <c r="J21" s="5">
        <f>'PG&amp;E 2025 DR Allocations'!J20*'PG&amp;E 2025 DR Allocations wDLF'!$B$4</f>
        <v>2.1073388709999996</v>
      </c>
      <c r="K21" s="5">
        <f>'PG&amp;E 2025 DR Allocations'!K20*'PG&amp;E 2025 DR Allocations wDLF'!$B$4</f>
        <v>2.0650910059999998</v>
      </c>
      <c r="L21" s="5">
        <f>'PG&amp;E 2025 DR Allocations'!L20*'PG&amp;E 2025 DR Allocations wDLF'!$B$4</f>
        <v>1.7807376400000001</v>
      </c>
      <c r="M21" s="5">
        <f>'PG&amp;E 2025 DR Allocations'!M20*'PG&amp;E 2025 DR Allocations wDLF'!$B$4</f>
        <v>1.478356242</v>
      </c>
      <c r="N21" s="5">
        <f>'PG&amp;E 2025 DR Allocations'!N20*'PG&amp;E 2025 DR Allocations wDLF'!$B$4</f>
        <v>0</v>
      </c>
      <c r="O21" s="5">
        <f>'PG&amp;E 2025 DR Allocations'!O20*'PG&amp;E 2025 DR Allocations wDLF'!$B$4</f>
        <v>0</v>
      </c>
    </row>
    <row r="22" spans="1:15" x14ac:dyDescent="0.25">
      <c r="A22" s="51"/>
      <c r="B22" s="50"/>
      <c r="C22" s="12" t="s">
        <v>13</v>
      </c>
      <c r="D22" s="5">
        <f>'PG&amp;E 2025 DR Allocations'!D21*'PG&amp;E 2025 DR Allocations wDLF'!$B$4</f>
        <v>0</v>
      </c>
      <c r="E22" s="5">
        <f>'PG&amp;E 2025 DR Allocations'!E21*'PG&amp;E 2025 DR Allocations wDLF'!$B$4</f>
        <v>0</v>
      </c>
      <c r="F22" s="5">
        <f>'PG&amp;E 2025 DR Allocations'!F21*'PG&amp;E 2025 DR Allocations wDLF'!$B$4</f>
        <v>0</v>
      </c>
      <c r="G22" s="5">
        <f>'PG&amp;E 2025 DR Allocations'!G21*'PG&amp;E 2025 DR Allocations wDLF'!$B$4</f>
        <v>0</v>
      </c>
      <c r="H22" s="5">
        <f>'PG&amp;E 2025 DR Allocations'!H21*'PG&amp;E 2025 DR Allocations wDLF'!$B$4</f>
        <v>0.64410980810000007</v>
      </c>
      <c r="I22" s="5">
        <f>'PG&amp;E 2025 DR Allocations'!I21*'PG&amp;E 2025 DR Allocations wDLF'!$B$4</f>
        <v>0.79242046069999994</v>
      </c>
      <c r="J22" s="5">
        <f>'PG&amp;E 2025 DR Allocations'!J21*'PG&amp;E 2025 DR Allocations wDLF'!$B$4</f>
        <v>1.3555520109999999</v>
      </c>
      <c r="K22" s="5">
        <f>'PG&amp;E 2025 DR Allocations'!K21*'PG&amp;E 2025 DR Allocations wDLF'!$B$4</f>
        <v>1.362370141</v>
      </c>
      <c r="L22" s="5">
        <f>'PG&amp;E 2025 DR Allocations'!L21*'PG&amp;E 2025 DR Allocations wDLF'!$B$4</f>
        <v>1.1539188869999999</v>
      </c>
      <c r="M22" s="5">
        <f>'PG&amp;E 2025 DR Allocations'!M21*'PG&amp;E 2025 DR Allocations wDLF'!$B$4</f>
        <v>0.92123894389999994</v>
      </c>
      <c r="N22" s="5">
        <f>'PG&amp;E 2025 DR Allocations'!N21*'PG&amp;E 2025 DR Allocations wDLF'!$B$4</f>
        <v>0</v>
      </c>
      <c r="O22" s="5">
        <f>'PG&amp;E 2025 DR Allocations'!O21*'PG&amp;E 2025 DR Allocations wDLF'!$B$4</f>
        <v>0</v>
      </c>
    </row>
    <row r="23" spans="1:15" x14ac:dyDescent="0.25">
      <c r="A23" s="51"/>
      <c r="B23" s="50"/>
      <c r="C23" s="12" t="s">
        <v>14</v>
      </c>
      <c r="D23" s="5">
        <f>'PG&amp;E 2025 DR Allocations'!D22*'PG&amp;E 2025 DR Allocations wDLF'!$B$4</f>
        <v>0</v>
      </c>
      <c r="E23" s="5">
        <f>'PG&amp;E 2025 DR Allocations'!E22*'PG&amp;E 2025 DR Allocations wDLF'!$B$4</f>
        <v>0</v>
      </c>
      <c r="F23" s="5">
        <f>'PG&amp;E 2025 DR Allocations'!F22*'PG&amp;E 2025 DR Allocations wDLF'!$B$4</f>
        <v>0</v>
      </c>
      <c r="G23" s="5">
        <f>'PG&amp;E 2025 DR Allocations'!G22*'PG&amp;E 2025 DR Allocations wDLF'!$B$4</f>
        <v>0</v>
      </c>
      <c r="H23" s="5">
        <f>'PG&amp;E 2025 DR Allocations'!H22*'PG&amp;E 2025 DR Allocations wDLF'!$B$4</f>
        <v>1.448359671</v>
      </c>
      <c r="I23" s="5">
        <f>'PG&amp;E 2025 DR Allocations'!I22*'PG&amp;E 2025 DR Allocations wDLF'!$B$4</f>
        <v>1.747930591</v>
      </c>
      <c r="J23" s="5">
        <f>'PG&amp;E 2025 DR Allocations'!J22*'PG&amp;E 2025 DR Allocations wDLF'!$B$4</f>
        <v>3.1849533869999997</v>
      </c>
      <c r="K23" s="5">
        <f>'PG&amp;E 2025 DR Allocations'!K22*'PG&amp;E 2025 DR Allocations wDLF'!$B$4</f>
        <v>3.185505026</v>
      </c>
      <c r="L23" s="5">
        <f>'PG&amp;E 2025 DR Allocations'!L22*'PG&amp;E 2025 DR Allocations wDLF'!$B$4</f>
        <v>2.8439028419999999</v>
      </c>
      <c r="M23" s="5">
        <f>'PG&amp;E 2025 DR Allocations'!M22*'PG&amp;E 2025 DR Allocations wDLF'!$B$4</f>
        <v>2.3007539609999994</v>
      </c>
      <c r="N23" s="5">
        <f>'PG&amp;E 2025 DR Allocations'!N22*'PG&amp;E 2025 DR Allocations wDLF'!$B$4</f>
        <v>0</v>
      </c>
      <c r="O23" s="5">
        <f>'PG&amp;E 2025 DR Allocations'!O22*'PG&amp;E 2025 DR Allocations wDLF'!$B$4</f>
        <v>0</v>
      </c>
    </row>
    <row r="24" spans="1:15" x14ac:dyDescent="0.25">
      <c r="A24" s="51"/>
      <c r="B24" s="50"/>
      <c r="C24" s="12" t="s">
        <v>15</v>
      </c>
      <c r="D24" s="5">
        <f>'PG&amp;E 2025 DR Allocations'!D23*'PG&amp;E 2025 DR Allocations wDLF'!$B$4</f>
        <v>0</v>
      </c>
      <c r="E24" s="5">
        <f>'PG&amp;E 2025 DR Allocations'!E23*'PG&amp;E 2025 DR Allocations wDLF'!$B$4</f>
        <v>0</v>
      </c>
      <c r="F24" s="5">
        <f>'PG&amp;E 2025 DR Allocations'!F23*'PG&amp;E 2025 DR Allocations wDLF'!$B$4</f>
        <v>0</v>
      </c>
      <c r="G24" s="5">
        <f>'PG&amp;E 2025 DR Allocations'!G23*'PG&amp;E 2025 DR Allocations wDLF'!$B$4</f>
        <v>0</v>
      </c>
      <c r="H24" s="5">
        <f>'PG&amp;E 2025 DR Allocations'!H23*'PG&amp;E 2025 DR Allocations wDLF'!$B$4</f>
        <v>12.198242759999999</v>
      </c>
      <c r="I24" s="5">
        <f>'PG&amp;E 2025 DR Allocations'!I23*'PG&amp;E 2025 DR Allocations wDLF'!$B$4</f>
        <v>15.419494419999999</v>
      </c>
      <c r="J24" s="5">
        <f>'PG&amp;E 2025 DR Allocations'!J23*'PG&amp;E 2025 DR Allocations wDLF'!$B$4</f>
        <v>26.793127569999996</v>
      </c>
      <c r="K24" s="5">
        <f>'PG&amp;E 2025 DR Allocations'!K23*'PG&amp;E 2025 DR Allocations wDLF'!$B$4</f>
        <v>26.371182419999997</v>
      </c>
      <c r="L24" s="5">
        <f>'PG&amp;E 2025 DR Allocations'!L23*'PG&amp;E 2025 DR Allocations wDLF'!$B$4</f>
        <v>22.302327300000002</v>
      </c>
      <c r="M24" s="5">
        <f>'PG&amp;E 2025 DR Allocations'!M23*'PG&amp;E 2025 DR Allocations wDLF'!$B$4</f>
        <v>18.305355969999997</v>
      </c>
      <c r="N24" s="5">
        <f>'PG&amp;E 2025 DR Allocations'!N23*'PG&amp;E 2025 DR Allocations wDLF'!$B$4</f>
        <v>0</v>
      </c>
      <c r="O24" s="5">
        <f>'PG&amp;E 2025 DR Allocations'!O23*'PG&amp;E 2025 DR Allocations wDLF'!$B$4</f>
        <v>0</v>
      </c>
    </row>
    <row r="25" spans="1:15" x14ac:dyDescent="0.25">
      <c r="A25" s="51"/>
      <c r="B25" s="50"/>
      <c r="C25" s="13" t="s">
        <v>16</v>
      </c>
      <c r="D25" s="6">
        <f>'PG&amp;E 2025 DR Allocations'!D24*'PG&amp;E 2025 DR Allocations wDLF'!$B$4</f>
        <v>0</v>
      </c>
      <c r="E25" s="6">
        <f>'PG&amp;E 2025 DR Allocations'!E24*'PG&amp;E 2025 DR Allocations wDLF'!$B$4</f>
        <v>0</v>
      </c>
      <c r="F25" s="6">
        <f>'PG&amp;E 2025 DR Allocations'!F24*'PG&amp;E 2025 DR Allocations wDLF'!$B$4</f>
        <v>0</v>
      </c>
      <c r="G25" s="6">
        <f>'PG&amp;E 2025 DR Allocations'!G24*'PG&amp;E 2025 DR Allocations wDLF'!$B$4</f>
        <v>0</v>
      </c>
      <c r="H25" s="6">
        <f>'PG&amp;E 2025 DR Allocations'!H24*'PG&amp;E 2025 DR Allocations wDLF'!$B$4</f>
        <v>24.723543597719999</v>
      </c>
      <c r="I25" s="6">
        <f>'PG&amp;E 2025 DR Allocations'!I24*'PG&amp;E 2025 DR Allocations wDLF'!$B$4</f>
        <v>31.093000311119997</v>
      </c>
      <c r="J25" s="6">
        <f>'PG&amp;E 2025 DR Allocations'!J24*'PG&amp;E 2025 DR Allocations wDLF'!$B$4</f>
        <v>54.146217412209992</v>
      </c>
      <c r="K25" s="6">
        <f>'PG&amp;E 2025 DR Allocations'!K24*'PG&amp;E 2025 DR Allocations wDLF'!$B$4</f>
        <v>53.368174125639996</v>
      </c>
      <c r="L25" s="6">
        <f>'PG&amp;E 2025 DR Allocations'!L24*'PG&amp;E 2025 DR Allocations wDLF'!$B$4</f>
        <v>45.325891009300008</v>
      </c>
      <c r="M25" s="6">
        <f>'PG&amp;E 2025 DR Allocations'!M24*'PG&amp;E 2025 DR Allocations wDLF'!$B$4</f>
        <v>37.150923882160001</v>
      </c>
      <c r="N25" s="6">
        <f>'PG&amp;E 2025 DR Allocations'!N24*'PG&amp;E 2025 DR Allocations wDLF'!$B$4</f>
        <v>0</v>
      </c>
      <c r="O25" s="6">
        <f>'PG&amp;E 2025 DR Allocations'!O24*'PG&amp;E 2025 DR Allocations wDLF'!$B$4</f>
        <v>0</v>
      </c>
    </row>
    <row r="26" spans="1:15" x14ac:dyDescent="0.25">
      <c r="A26" s="51" t="s">
        <v>18</v>
      </c>
      <c r="B26" s="50" t="s">
        <v>24</v>
      </c>
      <c r="C26" s="12" t="s">
        <v>8</v>
      </c>
      <c r="D26" s="5">
        <f>'PG&amp;E 2025 DR Allocations'!D25*'PG&amp;E 2025 DR Allocations wDLF'!$B$4</f>
        <v>0</v>
      </c>
      <c r="E26" s="5">
        <f>'PG&amp;E 2025 DR Allocations'!E25*'PG&amp;E 2025 DR Allocations wDLF'!$B$4</f>
        <v>0</v>
      </c>
      <c r="F26" s="5">
        <f>'PG&amp;E 2025 DR Allocations'!F25*'PG&amp;E 2025 DR Allocations wDLF'!$B$4</f>
        <v>0</v>
      </c>
      <c r="G26" s="5">
        <f>'PG&amp;E 2025 DR Allocations'!G25*'PG&amp;E 2025 DR Allocations wDLF'!$B$4</f>
        <v>0</v>
      </c>
      <c r="H26" s="5">
        <f>'PG&amp;E 2025 DR Allocations'!H25*'PG&amp;E 2025 DR Allocations wDLF'!$B$4</f>
        <v>0.87112046009999999</v>
      </c>
      <c r="I26" s="5">
        <f>'PG&amp;E 2025 DR Allocations'!I25*'PG&amp;E 2025 DR Allocations wDLF'!$B$4</f>
        <v>0.87112046009999999</v>
      </c>
      <c r="J26" s="5">
        <f>'PG&amp;E 2025 DR Allocations'!J25*'PG&amp;E 2025 DR Allocations wDLF'!$B$4</f>
        <v>1.0623420115</v>
      </c>
      <c r="K26" s="5">
        <f>'PG&amp;E 2025 DR Allocations'!K25*'PG&amp;E 2025 DR Allocations wDLF'!$B$4</f>
        <v>0.87112046009999999</v>
      </c>
      <c r="L26" s="5">
        <f>'PG&amp;E 2025 DR Allocations'!L25*'PG&amp;E 2025 DR Allocations wDLF'!$B$4</f>
        <v>1.0623420115</v>
      </c>
      <c r="M26" s="5">
        <f>'PG&amp;E 2025 DR Allocations'!M25*'PG&amp;E 2025 DR Allocations wDLF'!$B$4</f>
        <v>0.87112046009999999</v>
      </c>
      <c r="N26" s="5">
        <f>'PG&amp;E 2025 DR Allocations'!N25*'PG&amp;E 2025 DR Allocations wDLF'!$B$4</f>
        <v>0</v>
      </c>
      <c r="O26" s="5">
        <f>'PG&amp;E 2025 DR Allocations'!O25*'PG&amp;E 2025 DR Allocations wDLF'!$B$4</f>
        <v>0</v>
      </c>
    </row>
    <row r="27" spans="1:15" x14ac:dyDescent="0.25">
      <c r="A27" s="51"/>
      <c r="B27" s="50"/>
      <c r="C27" s="12" t="s">
        <v>9</v>
      </c>
      <c r="D27" s="5">
        <f>'PG&amp;E 2025 DR Allocations'!D26*'PG&amp;E 2025 DR Allocations wDLF'!$B$4</f>
        <v>0</v>
      </c>
      <c r="E27" s="5">
        <f>'PG&amp;E 2025 DR Allocations'!E26*'PG&amp;E 2025 DR Allocations wDLF'!$B$4</f>
        <v>0</v>
      </c>
      <c r="F27" s="5">
        <f>'PG&amp;E 2025 DR Allocations'!F26*'PG&amp;E 2025 DR Allocations wDLF'!$B$4</f>
        <v>0</v>
      </c>
      <c r="G27" s="5">
        <f>'PG&amp;E 2025 DR Allocations'!G26*'PG&amp;E 2025 DR Allocations wDLF'!$B$4</f>
        <v>0</v>
      </c>
      <c r="H27" s="5">
        <f>'PG&amp;E 2025 DR Allocations'!H26*'PG&amp;E 2025 DR Allocations wDLF'!$B$4</f>
        <v>0</v>
      </c>
      <c r="I27" s="5">
        <f>'PG&amp;E 2025 DR Allocations'!I26*'PG&amp;E 2025 DR Allocations wDLF'!$B$4</f>
        <v>0</v>
      </c>
      <c r="J27" s="5">
        <f>'PG&amp;E 2025 DR Allocations'!J26*'PG&amp;E 2025 DR Allocations wDLF'!$B$4</f>
        <v>0</v>
      </c>
      <c r="K27" s="5">
        <f>'PG&amp;E 2025 DR Allocations'!K26*'PG&amp;E 2025 DR Allocations wDLF'!$B$4</f>
        <v>0</v>
      </c>
      <c r="L27" s="5">
        <f>'PG&amp;E 2025 DR Allocations'!L26*'PG&amp;E 2025 DR Allocations wDLF'!$B$4</f>
        <v>0</v>
      </c>
      <c r="M27" s="5">
        <f>'PG&amp;E 2025 DR Allocations'!M26*'PG&amp;E 2025 DR Allocations wDLF'!$B$4</f>
        <v>0</v>
      </c>
      <c r="N27" s="5">
        <f>'PG&amp;E 2025 DR Allocations'!N26*'PG&amp;E 2025 DR Allocations wDLF'!$B$4</f>
        <v>0</v>
      </c>
      <c r="O27" s="5">
        <f>'PG&amp;E 2025 DR Allocations'!O26*'PG&amp;E 2025 DR Allocations wDLF'!$B$4</f>
        <v>0</v>
      </c>
    </row>
    <row r="28" spans="1:15" x14ac:dyDescent="0.25">
      <c r="A28" s="51"/>
      <c r="B28" s="50"/>
      <c r="C28" s="12" t="s">
        <v>10</v>
      </c>
      <c r="D28" s="5">
        <f>'PG&amp;E 2025 DR Allocations'!D27*'PG&amp;E 2025 DR Allocations wDLF'!$B$4</f>
        <v>0</v>
      </c>
      <c r="E28" s="5">
        <f>'PG&amp;E 2025 DR Allocations'!E27*'PG&amp;E 2025 DR Allocations wDLF'!$B$4</f>
        <v>0</v>
      </c>
      <c r="F28" s="5">
        <f>'PG&amp;E 2025 DR Allocations'!F27*'PG&amp;E 2025 DR Allocations wDLF'!$B$4</f>
        <v>0</v>
      </c>
      <c r="G28" s="5">
        <f>'PG&amp;E 2025 DR Allocations'!G27*'PG&amp;E 2025 DR Allocations wDLF'!$B$4</f>
        <v>0</v>
      </c>
      <c r="H28" s="5">
        <f>'PG&amp;E 2025 DR Allocations'!H27*'PG&amp;E 2025 DR Allocations wDLF'!$B$4</f>
        <v>0</v>
      </c>
      <c r="I28" s="5">
        <f>'PG&amp;E 2025 DR Allocations'!I27*'PG&amp;E 2025 DR Allocations wDLF'!$B$4</f>
        <v>0</v>
      </c>
      <c r="J28" s="5">
        <f>'PG&amp;E 2025 DR Allocations'!J27*'PG&amp;E 2025 DR Allocations wDLF'!$B$4</f>
        <v>0</v>
      </c>
      <c r="K28" s="5">
        <f>'PG&amp;E 2025 DR Allocations'!K27*'PG&amp;E 2025 DR Allocations wDLF'!$B$4</f>
        <v>0</v>
      </c>
      <c r="L28" s="5">
        <f>'PG&amp;E 2025 DR Allocations'!L27*'PG&amp;E 2025 DR Allocations wDLF'!$B$4</f>
        <v>0</v>
      </c>
      <c r="M28" s="5">
        <f>'PG&amp;E 2025 DR Allocations'!M27*'PG&amp;E 2025 DR Allocations wDLF'!$B$4</f>
        <v>0</v>
      </c>
      <c r="N28" s="5">
        <f>'PG&amp;E 2025 DR Allocations'!N27*'PG&amp;E 2025 DR Allocations wDLF'!$B$4</f>
        <v>0</v>
      </c>
      <c r="O28" s="5">
        <f>'PG&amp;E 2025 DR Allocations'!O27*'PG&amp;E 2025 DR Allocations wDLF'!$B$4</f>
        <v>0</v>
      </c>
    </row>
    <row r="29" spans="1:15" x14ac:dyDescent="0.25">
      <c r="A29" s="51"/>
      <c r="B29" s="50"/>
      <c r="C29" s="12" t="s">
        <v>11</v>
      </c>
      <c r="D29" s="5">
        <f>'PG&amp;E 2025 DR Allocations'!D28*'PG&amp;E 2025 DR Allocations wDLF'!$B$4</f>
        <v>0</v>
      </c>
      <c r="E29" s="5">
        <f>'PG&amp;E 2025 DR Allocations'!E28*'PG&amp;E 2025 DR Allocations wDLF'!$B$4</f>
        <v>0</v>
      </c>
      <c r="F29" s="5">
        <f>'PG&amp;E 2025 DR Allocations'!F28*'PG&amp;E 2025 DR Allocations wDLF'!$B$4</f>
        <v>0</v>
      </c>
      <c r="G29" s="5">
        <f>'PG&amp;E 2025 DR Allocations'!G28*'PG&amp;E 2025 DR Allocations wDLF'!$B$4</f>
        <v>0</v>
      </c>
      <c r="H29" s="5">
        <f>'PG&amp;E 2025 DR Allocations'!H28*'PG&amp;E 2025 DR Allocations wDLF'!$B$4</f>
        <v>0</v>
      </c>
      <c r="I29" s="5">
        <f>'PG&amp;E 2025 DR Allocations'!I28*'PG&amp;E 2025 DR Allocations wDLF'!$B$4</f>
        <v>0</v>
      </c>
      <c r="J29" s="5">
        <f>'PG&amp;E 2025 DR Allocations'!J28*'PG&amp;E 2025 DR Allocations wDLF'!$B$4</f>
        <v>0</v>
      </c>
      <c r="K29" s="5">
        <f>'PG&amp;E 2025 DR Allocations'!K28*'PG&amp;E 2025 DR Allocations wDLF'!$B$4</f>
        <v>0</v>
      </c>
      <c r="L29" s="5">
        <f>'PG&amp;E 2025 DR Allocations'!L28*'PG&amp;E 2025 DR Allocations wDLF'!$B$4</f>
        <v>0</v>
      </c>
      <c r="M29" s="5">
        <f>'PG&amp;E 2025 DR Allocations'!M28*'PG&amp;E 2025 DR Allocations wDLF'!$B$4</f>
        <v>0</v>
      </c>
      <c r="N29" s="5">
        <f>'PG&amp;E 2025 DR Allocations'!N28*'PG&amp;E 2025 DR Allocations wDLF'!$B$4</f>
        <v>0</v>
      </c>
      <c r="O29" s="5">
        <f>'PG&amp;E 2025 DR Allocations'!O28*'PG&amp;E 2025 DR Allocations wDLF'!$B$4</f>
        <v>0</v>
      </c>
    </row>
    <row r="30" spans="1:15" x14ac:dyDescent="0.25">
      <c r="A30" s="51"/>
      <c r="B30" s="50"/>
      <c r="C30" s="12" t="s">
        <v>12</v>
      </c>
      <c r="D30" s="5">
        <f>'PG&amp;E 2025 DR Allocations'!D29*'PG&amp;E 2025 DR Allocations wDLF'!$B$4</f>
        <v>0</v>
      </c>
      <c r="E30" s="5">
        <f>'PG&amp;E 2025 DR Allocations'!E29*'PG&amp;E 2025 DR Allocations wDLF'!$B$4</f>
        <v>0</v>
      </c>
      <c r="F30" s="5">
        <f>'PG&amp;E 2025 DR Allocations'!F29*'PG&amp;E 2025 DR Allocations wDLF'!$B$4</f>
        <v>0</v>
      </c>
      <c r="G30" s="5">
        <f>'PG&amp;E 2025 DR Allocations'!G29*'PG&amp;E 2025 DR Allocations wDLF'!$B$4</f>
        <v>0</v>
      </c>
      <c r="H30" s="5">
        <f>'PG&amp;E 2025 DR Allocations'!H29*'PG&amp;E 2025 DR Allocations wDLF'!$B$4</f>
        <v>0</v>
      </c>
      <c r="I30" s="5">
        <f>'PG&amp;E 2025 DR Allocations'!I29*'PG&amp;E 2025 DR Allocations wDLF'!$B$4</f>
        <v>0</v>
      </c>
      <c r="J30" s="5">
        <f>'PG&amp;E 2025 DR Allocations'!J29*'PG&amp;E 2025 DR Allocations wDLF'!$B$4</f>
        <v>0</v>
      </c>
      <c r="K30" s="5">
        <f>'PG&amp;E 2025 DR Allocations'!K29*'PG&amp;E 2025 DR Allocations wDLF'!$B$4</f>
        <v>0</v>
      </c>
      <c r="L30" s="5">
        <f>'PG&amp;E 2025 DR Allocations'!L29*'PG&amp;E 2025 DR Allocations wDLF'!$B$4</f>
        <v>0</v>
      </c>
      <c r="M30" s="5">
        <f>'PG&amp;E 2025 DR Allocations'!M29*'PG&amp;E 2025 DR Allocations wDLF'!$B$4</f>
        <v>0</v>
      </c>
      <c r="N30" s="5">
        <f>'PG&amp;E 2025 DR Allocations'!N29*'PG&amp;E 2025 DR Allocations wDLF'!$B$4</f>
        <v>0</v>
      </c>
      <c r="O30" s="5">
        <f>'PG&amp;E 2025 DR Allocations'!O29*'PG&amp;E 2025 DR Allocations wDLF'!$B$4</f>
        <v>0</v>
      </c>
    </row>
    <row r="31" spans="1:15" x14ac:dyDescent="0.25">
      <c r="A31" s="51"/>
      <c r="B31" s="50"/>
      <c r="C31" s="12" t="s">
        <v>13</v>
      </c>
      <c r="D31" s="5">
        <f>'PG&amp;E 2025 DR Allocations'!D30*'PG&amp;E 2025 DR Allocations wDLF'!$B$4</f>
        <v>0</v>
      </c>
      <c r="E31" s="5">
        <f>'PG&amp;E 2025 DR Allocations'!E30*'PG&amp;E 2025 DR Allocations wDLF'!$B$4</f>
        <v>0</v>
      </c>
      <c r="F31" s="5">
        <f>'PG&amp;E 2025 DR Allocations'!F30*'PG&amp;E 2025 DR Allocations wDLF'!$B$4</f>
        <v>0</v>
      </c>
      <c r="G31" s="5">
        <f>'PG&amp;E 2025 DR Allocations'!G30*'PG&amp;E 2025 DR Allocations wDLF'!$B$4</f>
        <v>0</v>
      </c>
      <c r="H31" s="5">
        <f>'PG&amp;E 2025 DR Allocations'!H30*'PG&amp;E 2025 DR Allocations wDLF'!$B$4</f>
        <v>0</v>
      </c>
      <c r="I31" s="5">
        <f>'PG&amp;E 2025 DR Allocations'!I30*'PG&amp;E 2025 DR Allocations wDLF'!$B$4</f>
        <v>0</v>
      </c>
      <c r="J31" s="5">
        <f>'PG&amp;E 2025 DR Allocations'!J30*'PG&amp;E 2025 DR Allocations wDLF'!$B$4</f>
        <v>0</v>
      </c>
      <c r="K31" s="5">
        <f>'PG&amp;E 2025 DR Allocations'!K30*'PG&amp;E 2025 DR Allocations wDLF'!$B$4</f>
        <v>0</v>
      </c>
      <c r="L31" s="5">
        <f>'PG&amp;E 2025 DR Allocations'!L30*'PG&amp;E 2025 DR Allocations wDLF'!$B$4</f>
        <v>0</v>
      </c>
      <c r="M31" s="5">
        <f>'PG&amp;E 2025 DR Allocations'!M30*'PG&amp;E 2025 DR Allocations wDLF'!$B$4</f>
        <v>0</v>
      </c>
      <c r="N31" s="5">
        <f>'PG&amp;E 2025 DR Allocations'!N30*'PG&amp;E 2025 DR Allocations wDLF'!$B$4</f>
        <v>0</v>
      </c>
      <c r="O31" s="5">
        <f>'PG&amp;E 2025 DR Allocations'!O30*'PG&amp;E 2025 DR Allocations wDLF'!$B$4</f>
        <v>0</v>
      </c>
    </row>
    <row r="32" spans="1:15" x14ac:dyDescent="0.25">
      <c r="A32" s="51"/>
      <c r="B32" s="50"/>
      <c r="C32" s="12" t="s">
        <v>14</v>
      </c>
      <c r="D32" s="5">
        <f>'PG&amp;E 2025 DR Allocations'!D31*'PG&amp;E 2025 DR Allocations wDLF'!$B$4</f>
        <v>0</v>
      </c>
      <c r="E32" s="5">
        <f>'PG&amp;E 2025 DR Allocations'!E31*'PG&amp;E 2025 DR Allocations wDLF'!$B$4</f>
        <v>0</v>
      </c>
      <c r="F32" s="5">
        <f>'PG&amp;E 2025 DR Allocations'!F31*'PG&amp;E 2025 DR Allocations wDLF'!$B$4</f>
        <v>0</v>
      </c>
      <c r="G32" s="5">
        <f>'PG&amp;E 2025 DR Allocations'!G31*'PG&amp;E 2025 DR Allocations wDLF'!$B$4</f>
        <v>0</v>
      </c>
      <c r="H32" s="5">
        <f>'PG&amp;E 2025 DR Allocations'!H31*'PG&amp;E 2025 DR Allocations wDLF'!$B$4</f>
        <v>0</v>
      </c>
      <c r="I32" s="5">
        <f>'PG&amp;E 2025 DR Allocations'!I31*'PG&amp;E 2025 DR Allocations wDLF'!$B$4</f>
        <v>0</v>
      </c>
      <c r="J32" s="5">
        <f>'PG&amp;E 2025 DR Allocations'!J31*'PG&amp;E 2025 DR Allocations wDLF'!$B$4</f>
        <v>0</v>
      </c>
      <c r="K32" s="5">
        <f>'PG&amp;E 2025 DR Allocations'!K31*'PG&amp;E 2025 DR Allocations wDLF'!$B$4</f>
        <v>0</v>
      </c>
      <c r="L32" s="5">
        <f>'PG&amp;E 2025 DR Allocations'!L31*'PG&amp;E 2025 DR Allocations wDLF'!$B$4</f>
        <v>0</v>
      </c>
      <c r="M32" s="5">
        <f>'PG&amp;E 2025 DR Allocations'!M31*'PG&amp;E 2025 DR Allocations wDLF'!$B$4</f>
        <v>0</v>
      </c>
      <c r="N32" s="5">
        <f>'PG&amp;E 2025 DR Allocations'!N31*'PG&amp;E 2025 DR Allocations wDLF'!$B$4</f>
        <v>0</v>
      </c>
      <c r="O32" s="5">
        <f>'PG&amp;E 2025 DR Allocations'!O31*'PG&amp;E 2025 DR Allocations wDLF'!$B$4</f>
        <v>0</v>
      </c>
    </row>
    <row r="33" spans="1:15" x14ac:dyDescent="0.25">
      <c r="A33" s="51"/>
      <c r="B33" s="50"/>
      <c r="C33" s="12" t="s">
        <v>15</v>
      </c>
      <c r="D33" s="5">
        <f>'PG&amp;E 2025 DR Allocations'!D32*'PG&amp;E 2025 DR Allocations wDLF'!$B$4</f>
        <v>0</v>
      </c>
      <c r="E33" s="5">
        <f>'PG&amp;E 2025 DR Allocations'!E32*'PG&amp;E 2025 DR Allocations wDLF'!$B$4</f>
        <v>0</v>
      </c>
      <c r="F33" s="5">
        <f>'PG&amp;E 2025 DR Allocations'!F32*'PG&amp;E 2025 DR Allocations wDLF'!$B$4</f>
        <v>0</v>
      </c>
      <c r="G33" s="5">
        <f>'PG&amp;E 2025 DR Allocations'!G32*'PG&amp;E 2025 DR Allocations wDLF'!$B$4</f>
        <v>0</v>
      </c>
      <c r="H33" s="5">
        <f>'PG&amp;E 2025 DR Allocations'!H32*'PG&amp;E 2025 DR Allocations wDLF'!$B$4</f>
        <v>2.3398488409999995E-3</v>
      </c>
      <c r="I33" s="5">
        <f>'PG&amp;E 2025 DR Allocations'!I32*'PG&amp;E 2025 DR Allocations wDLF'!$B$4</f>
        <v>2.3398488409999995E-3</v>
      </c>
      <c r="J33" s="5">
        <f>'PG&amp;E 2025 DR Allocations'!J32*'PG&amp;E 2025 DR Allocations wDLF'!$B$4</f>
        <v>2.8534738319999997E-3</v>
      </c>
      <c r="K33" s="5">
        <f>'PG&amp;E 2025 DR Allocations'!K32*'PG&amp;E 2025 DR Allocations wDLF'!$B$4</f>
        <v>2.3398488409999995E-3</v>
      </c>
      <c r="L33" s="5">
        <f>'PG&amp;E 2025 DR Allocations'!L32*'PG&amp;E 2025 DR Allocations wDLF'!$B$4</f>
        <v>2.8534738319999997E-3</v>
      </c>
      <c r="M33" s="5">
        <f>'PG&amp;E 2025 DR Allocations'!M32*'PG&amp;E 2025 DR Allocations wDLF'!$B$4</f>
        <v>2.3398488409999995E-3</v>
      </c>
      <c r="N33" s="5">
        <f>'PG&amp;E 2025 DR Allocations'!N32*'PG&amp;E 2025 DR Allocations wDLF'!$B$4</f>
        <v>0</v>
      </c>
      <c r="O33" s="5">
        <f>'PG&amp;E 2025 DR Allocations'!O32*'PG&amp;E 2025 DR Allocations wDLF'!$B$4</f>
        <v>0</v>
      </c>
    </row>
    <row r="34" spans="1:15" x14ac:dyDescent="0.25">
      <c r="A34" s="51"/>
      <c r="B34" s="50"/>
      <c r="C34" s="13" t="s">
        <v>16</v>
      </c>
      <c r="D34" s="6">
        <f>'PG&amp;E 2025 DR Allocations'!D33*'PG&amp;E 2025 DR Allocations wDLF'!$B$4</f>
        <v>0</v>
      </c>
      <c r="E34" s="6">
        <f>'PG&amp;E 2025 DR Allocations'!E33*'PG&amp;E 2025 DR Allocations wDLF'!$B$4</f>
        <v>0</v>
      </c>
      <c r="F34" s="6">
        <f>'PG&amp;E 2025 DR Allocations'!F33*'PG&amp;E 2025 DR Allocations wDLF'!$B$4</f>
        <v>0</v>
      </c>
      <c r="G34" s="6">
        <f>'PG&amp;E 2025 DR Allocations'!G33*'PG&amp;E 2025 DR Allocations wDLF'!$B$4</f>
        <v>0</v>
      </c>
      <c r="H34" s="6">
        <f>'PG&amp;E 2025 DR Allocations'!H33*'PG&amp;E 2025 DR Allocations wDLF'!$B$4</f>
        <v>0.87346030894099991</v>
      </c>
      <c r="I34" s="6">
        <f>'PG&amp;E 2025 DR Allocations'!I33*'PG&amp;E 2025 DR Allocations wDLF'!$B$4</f>
        <v>0.87346030894099991</v>
      </c>
      <c r="J34" s="6">
        <f>'PG&amp;E 2025 DR Allocations'!J33*'PG&amp;E 2025 DR Allocations wDLF'!$B$4</f>
        <v>1.065195485332</v>
      </c>
      <c r="K34" s="6">
        <f>'PG&amp;E 2025 DR Allocations'!K33*'PG&amp;E 2025 DR Allocations wDLF'!$B$4</f>
        <v>0.87346030894099991</v>
      </c>
      <c r="L34" s="6">
        <f>'PG&amp;E 2025 DR Allocations'!L33*'PG&amp;E 2025 DR Allocations wDLF'!$B$4</f>
        <v>1.065195485332</v>
      </c>
      <c r="M34" s="6">
        <f>'PG&amp;E 2025 DR Allocations'!M33*'PG&amp;E 2025 DR Allocations wDLF'!$B$4</f>
        <v>0.87346030894099991</v>
      </c>
      <c r="N34" s="6">
        <f>'PG&amp;E 2025 DR Allocations'!N33*'PG&amp;E 2025 DR Allocations wDLF'!$B$4</f>
        <v>0</v>
      </c>
      <c r="O34" s="6">
        <f>'PG&amp;E 2025 DR Allocations'!O33*'PG&amp;E 2025 DR Allocations wDLF'!$B$4</f>
        <v>0</v>
      </c>
    </row>
    <row r="35" spans="1:15" x14ac:dyDescent="0.25">
      <c r="A35" s="51" t="s">
        <v>19</v>
      </c>
      <c r="B35" s="50" t="s">
        <v>24</v>
      </c>
      <c r="C35" s="12" t="s">
        <v>8</v>
      </c>
      <c r="D35" s="5">
        <f>'PG&amp;E 2025 DR Allocations'!D34*'PG&amp;E 2025 DR Allocations wDLF'!$B$4</f>
        <v>0</v>
      </c>
      <c r="E35" s="5">
        <f>'PG&amp;E 2025 DR Allocations'!E34*'PG&amp;E 2025 DR Allocations wDLF'!$B$4</f>
        <v>0</v>
      </c>
      <c r="F35" s="5">
        <f>'PG&amp;E 2025 DR Allocations'!F34*'PG&amp;E 2025 DR Allocations wDLF'!$B$4</f>
        <v>0</v>
      </c>
      <c r="G35" s="5">
        <f>'PG&amp;E 2025 DR Allocations'!G34*'PG&amp;E 2025 DR Allocations wDLF'!$B$4</f>
        <v>0</v>
      </c>
      <c r="H35" s="5">
        <f>'PG&amp;E 2025 DR Allocations'!H34*'PG&amp;E 2025 DR Allocations wDLF'!$B$4</f>
        <v>3.8503798736383197</v>
      </c>
      <c r="I35" s="5">
        <f>'PG&amp;E 2025 DR Allocations'!I34*'PG&amp;E 2025 DR Allocations wDLF'!$B$4</f>
        <v>7.9048285985823004</v>
      </c>
      <c r="J35" s="5">
        <f>'PG&amp;E 2025 DR Allocations'!J34*'PG&amp;E 2025 DR Allocations wDLF'!$B$4</f>
        <v>7.3043847303429201</v>
      </c>
      <c r="K35" s="5">
        <f>'PG&amp;E 2025 DR Allocations'!K34*'PG&amp;E 2025 DR Allocations wDLF'!$B$4</f>
        <v>5.6426283392582395</v>
      </c>
      <c r="L35" s="5">
        <f>'PG&amp;E 2025 DR Allocations'!L34*'PG&amp;E 2025 DR Allocations wDLF'!$B$4</f>
        <v>7.5703988384432099</v>
      </c>
      <c r="M35" s="5">
        <f>'PG&amp;E 2025 DR Allocations'!M34*'PG&amp;E 2025 DR Allocations wDLF'!$B$4</f>
        <v>3.4115021341558296</v>
      </c>
      <c r="N35" s="5">
        <f>'PG&amp;E 2025 DR Allocations'!N34*'PG&amp;E 2025 DR Allocations wDLF'!$B$4</f>
        <v>0</v>
      </c>
      <c r="O35" s="5">
        <f>'PG&amp;E 2025 DR Allocations'!O34*'PG&amp;E 2025 DR Allocations wDLF'!$B$4</f>
        <v>0</v>
      </c>
    </row>
    <row r="36" spans="1:15" x14ac:dyDescent="0.25">
      <c r="A36" s="51"/>
      <c r="B36" s="50"/>
      <c r="C36" s="12" t="s">
        <v>9</v>
      </c>
      <c r="D36" s="5">
        <f>'PG&amp;E 2025 DR Allocations'!D35*'PG&amp;E 2025 DR Allocations wDLF'!$B$4</f>
        <v>0</v>
      </c>
      <c r="E36" s="5">
        <f>'PG&amp;E 2025 DR Allocations'!E35*'PG&amp;E 2025 DR Allocations wDLF'!$B$4</f>
        <v>0</v>
      </c>
      <c r="F36" s="5">
        <f>'PG&amp;E 2025 DR Allocations'!F35*'PG&amp;E 2025 DR Allocations wDLF'!$B$4</f>
        <v>0</v>
      </c>
      <c r="G36" s="5">
        <f>'PG&amp;E 2025 DR Allocations'!G35*'PG&amp;E 2025 DR Allocations wDLF'!$B$4</f>
        <v>0</v>
      </c>
      <c r="H36" s="5">
        <f>'PG&amp;E 2025 DR Allocations'!H35*'PG&amp;E 2025 DR Allocations wDLF'!$B$4</f>
        <v>2.1326848262565998</v>
      </c>
      <c r="I36" s="5">
        <f>'PG&amp;E 2025 DR Allocations'!I35*'PG&amp;E 2025 DR Allocations wDLF'!$B$4</f>
        <v>4.1424910736467497</v>
      </c>
      <c r="J36" s="5">
        <f>'PG&amp;E 2025 DR Allocations'!J35*'PG&amp;E 2025 DR Allocations wDLF'!$B$4</f>
        <v>4.1884804417625396</v>
      </c>
      <c r="K36" s="5">
        <f>'PG&amp;E 2025 DR Allocations'!K35*'PG&amp;E 2025 DR Allocations wDLF'!$B$4</f>
        <v>4.2065613406462798</v>
      </c>
      <c r="L36" s="5">
        <f>'PG&amp;E 2025 DR Allocations'!L35*'PG&amp;E 2025 DR Allocations wDLF'!$B$4</f>
        <v>2.4722387235189598</v>
      </c>
      <c r="M36" s="5">
        <f>'PG&amp;E 2025 DR Allocations'!M35*'PG&amp;E 2025 DR Allocations wDLF'!$B$4</f>
        <v>0.4085668577364</v>
      </c>
      <c r="N36" s="5">
        <f>'PG&amp;E 2025 DR Allocations'!N35*'PG&amp;E 2025 DR Allocations wDLF'!$B$4</f>
        <v>0</v>
      </c>
      <c r="O36" s="5">
        <f>'PG&amp;E 2025 DR Allocations'!O35*'PG&amp;E 2025 DR Allocations wDLF'!$B$4</f>
        <v>0</v>
      </c>
    </row>
    <row r="37" spans="1:15" x14ac:dyDescent="0.25">
      <c r="A37" s="51"/>
      <c r="B37" s="50"/>
      <c r="C37" s="12" t="s">
        <v>10</v>
      </c>
      <c r="D37" s="5">
        <f>'PG&amp;E 2025 DR Allocations'!D36*'PG&amp;E 2025 DR Allocations wDLF'!$B$4</f>
        <v>0</v>
      </c>
      <c r="E37" s="5">
        <f>'PG&amp;E 2025 DR Allocations'!E36*'PG&amp;E 2025 DR Allocations wDLF'!$B$4</f>
        <v>0</v>
      </c>
      <c r="F37" s="5">
        <f>'PG&amp;E 2025 DR Allocations'!F36*'PG&amp;E 2025 DR Allocations wDLF'!$B$4</f>
        <v>0</v>
      </c>
      <c r="G37" s="5">
        <f>'PG&amp;E 2025 DR Allocations'!G36*'PG&amp;E 2025 DR Allocations wDLF'!$B$4</f>
        <v>0</v>
      </c>
      <c r="H37" s="5">
        <f>'PG&amp;E 2025 DR Allocations'!H36*'PG&amp;E 2025 DR Allocations wDLF'!$B$4</f>
        <v>0</v>
      </c>
      <c r="I37" s="5">
        <f>'PG&amp;E 2025 DR Allocations'!I36*'PG&amp;E 2025 DR Allocations wDLF'!$B$4</f>
        <v>0</v>
      </c>
      <c r="J37" s="5">
        <f>'PG&amp;E 2025 DR Allocations'!J36*'PG&amp;E 2025 DR Allocations wDLF'!$B$4</f>
        <v>0</v>
      </c>
      <c r="K37" s="5">
        <f>'PG&amp;E 2025 DR Allocations'!K36*'PG&amp;E 2025 DR Allocations wDLF'!$B$4</f>
        <v>0</v>
      </c>
      <c r="L37" s="5">
        <f>'PG&amp;E 2025 DR Allocations'!L36*'PG&amp;E 2025 DR Allocations wDLF'!$B$4</f>
        <v>0</v>
      </c>
      <c r="M37" s="5">
        <f>'PG&amp;E 2025 DR Allocations'!M36*'PG&amp;E 2025 DR Allocations wDLF'!$B$4</f>
        <v>0</v>
      </c>
      <c r="N37" s="5">
        <f>'PG&amp;E 2025 DR Allocations'!N36*'PG&amp;E 2025 DR Allocations wDLF'!$B$4</f>
        <v>0</v>
      </c>
      <c r="O37" s="5">
        <f>'PG&amp;E 2025 DR Allocations'!O36*'PG&amp;E 2025 DR Allocations wDLF'!$B$4</f>
        <v>0</v>
      </c>
    </row>
    <row r="38" spans="1:15" x14ac:dyDescent="0.25">
      <c r="A38" s="51"/>
      <c r="B38" s="50"/>
      <c r="C38" s="12" t="s">
        <v>11</v>
      </c>
      <c r="D38" s="5">
        <f>'PG&amp;E 2025 DR Allocations'!D37*'PG&amp;E 2025 DR Allocations wDLF'!$B$4</f>
        <v>0</v>
      </c>
      <c r="E38" s="5">
        <f>'PG&amp;E 2025 DR Allocations'!E37*'PG&amp;E 2025 DR Allocations wDLF'!$B$4</f>
        <v>0</v>
      </c>
      <c r="F38" s="5">
        <f>'PG&amp;E 2025 DR Allocations'!F37*'PG&amp;E 2025 DR Allocations wDLF'!$B$4</f>
        <v>0</v>
      </c>
      <c r="G38" s="5">
        <f>'PG&amp;E 2025 DR Allocations'!G37*'PG&amp;E 2025 DR Allocations wDLF'!$B$4</f>
        <v>0</v>
      </c>
      <c r="H38" s="5">
        <f>'PG&amp;E 2025 DR Allocations'!H37*'PG&amp;E 2025 DR Allocations wDLF'!$B$4</f>
        <v>0.93791470662120002</v>
      </c>
      <c r="I38" s="5">
        <f>'PG&amp;E 2025 DR Allocations'!I37*'PG&amp;E 2025 DR Allocations wDLF'!$B$4</f>
        <v>1.44654893222224</v>
      </c>
      <c r="J38" s="5">
        <f>'PG&amp;E 2025 DR Allocations'!J37*'PG&amp;E 2025 DR Allocations wDLF'!$B$4</f>
        <v>1.5332590978891998</v>
      </c>
      <c r="K38" s="5">
        <f>'PG&amp;E 2025 DR Allocations'!K37*'PG&amp;E 2025 DR Allocations wDLF'!$B$4</f>
        <v>1.4342496716427</v>
      </c>
      <c r="L38" s="5">
        <f>'PG&amp;E 2025 DR Allocations'!L37*'PG&amp;E 2025 DR Allocations wDLF'!$B$4</f>
        <v>1.0684097462213999</v>
      </c>
      <c r="M38" s="5">
        <f>'PG&amp;E 2025 DR Allocations'!M38*'PG&amp;E 2025 DR Allocations wDLF'!$B$4</f>
        <v>0.46215402863981991</v>
      </c>
      <c r="N38" s="5">
        <f>'PG&amp;E 2025 DR Allocations'!N37*'PG&amp;E 2025 DR Allocations wDLF'!$B$4</f>
        <v>0</v>
      </c>
      <c r="O38" s="5">
        <f>'PG&amp;E 2025 DR Allocations'!O37*'PG&amp;E 2025 DR Allocations wDLF'!$B$4</f>
        <v>0</v>
      </c>
    </row>
    <row r="39" spans="1:15" x14ac:dyDescent="0.25">
      <c r="A39" s="51"/>
      <c r="B39" s="50"/>
      <c r="C39" s="12" t="s">
        <v>12</v>
      </c>
      <c r="D39" s="5">
        <f>'PG&amp;E 2025 DR Allocations'!D38*'PG&amp;E 2025 DR Allocations wDLF'!$B$4</f>
        <v>0</v>
      </c>
      <c r="E39" s="5">
        <f>'PG&amp;E 2025 DR Allocations'!E38*'PG&amp;E 2025 DR Allocations wDLF'!$B$4</f>
        <v>0</v>
      </c>
      <c r="F39" s="5">
        <f>'PG&amp;E 2025 DR Allocations'!F38*'PG&amp;E 2025 DR Allocations wDLF'!$B$4</f>
        <v>0</v>
      </c>
      <c r="G39" s="5">
        <f>'PG&amp;E 2025 DR Allocations'!G38*'PG&amp;E 2025 DR Allocations wDLF'!$B$4</f>
        <v>0</v>
      </c>
      <c r="H39" s="5">
        <f>'PG&amp;E 2025 DR Allocations'!H38*'PG&amp;E 2025 DR Allocations wDLF'!$B$4</f>
        <v>0.47942704736387998</v>
      </c>
      <c r="I39" s="5">
        <f>'PG&amp;E 2025 DR Allocations'!I38*'PG&amp;E 2025 DR Allocations wDLF'!$B$4</f>
        <v>0.99098038492375995</v>
      </c>
      <c r="J39" s="5">
        <f>'PG&amp;E 2025 DR Allocations'!J38*'PG&amp;E 2025 DR Allocations wDLF'!$B$4</f>
        <v>0.83957398813925987</v>
      </c>
      <c r="K39" s="5">
        <f>'PG&amp;E 2025 DR Allocations'!K38*'PG&amp;E 2025 DR Allocations wDLF'!$B$4</f>
        <v>0.72165107702984999</v>
      </c>
      <c r="L39" s="5">
        <f>'PG&amp;E 2025 DR Allocations'!L38*'PG&amp;E 2025 DR Allocations wDLF'!$B$4</f>
        <v>1.02990438145936</v>
      </c>
      <c r="M39" s="5">
        <f>'PG&amp;E 2025 DR Allocations'!M39*'PG&amp;E 2025 DR Allocations wDLF'!$B$4</f>
        <v>0.28748512678017002</v>
      </c>
      <c r="N39" s="5">
        <f>'PG&amp;E 2025 DR Allocations'!N38*'PG&amp;E 2025 DR Allocations wDLF'!$B$4</f>
        <v>0</v>
      </c>
      <c r="O39" s="5">
        <f>'PG&amp;E 2025 DR Allocations'!O38*'PG&amp;E 2025 DR Allocations wDLF'!$B$4</f>
        <v>0</v>
      </c>
    </row>
    <row r="40" spans="1:15" x14ac:dyDescent="0.25">
      <c r="A40" s="51"/>
      <c r="B40" s="50"/>
      <c r="C40" s="12" t="s">
        <v>13</v>
      </c>
      <c r="D40" s="5">
        <f>'PG&amp;E 2025 DR Allocations'!D39*'PG&amp;E 2025 DR Allocations wDLF'!$B$4</f>
        <v>0</v>
      </c>
      <c r="E40" s="5">
        <f>'PG&amp;E 2025 DR Allocations'!E39*'PG&amp;E 2025 DR Allocations wDLF'!$B$4</f>
        <v>0</v>
      </c>
      <c r="F40" s="5">
        <f>'PG&amp;E 2025 DR Allocations'!F39*'PG&amp;E 2025 DR Allocations wDLF'!$B$4</f>
        <v>0</v>
      </c>
      <c r="G40" s="5">
        <f>'PG&amp;E 2025 DR Allocations'!G39*'PG&amp;E 2025 DR Allocations wDLF'!$B$4</f>
        <v>0</v>
      </c>
      <c r="H40" s="5">
        <f>'PG&amp;E 2025 DR Allocations'!H39*'PG&amp;E 2025 DR Allocations wDLF'!$B$4</f>
        <v>2.0297890581210001</v>
      </c>
      <c r="I40" s="5">
        <f>'PG&amp;E 2025 DR Allocations'!I39*'PG&amp;E 2025 DR Allocations wDLF'!$B$4</f>
        <v>3.5142167291911899</v>
      </c>
      <c r="J40" s="5">
        <f>'PG&amp;E 2025 DR Allocations'!J39*'PG&amp;E 2025 DR Allocations wDLF'!$B$4</f>
        <v>3.4797502423228597</v>
      </c>
      <c r="K40" s="5">
        <f>'PG&amp;E 2025 DR Allocations'!K39*'PG&amp;E 2025 DR Allocations wDLF'!$B$4</f>
        <v>3.3317473486941598</v>
      </c>
      <c r="L40" s="5">
        <f>'PG&amp;E 2025 DR Allocations'!L39*'PG&amp;E 2025 DR Allocations wDLF'!$B$4</f>
        <v>2.2617817322872202</v>
      </c>
      <c r="M40" s="5">
        <f>'PG&amp;E 2025 DR Allocations'!M40*'PG&amp;E 2025 DR Allocations wDLF'!$B$4</f>
        <v>0.44371108458830999</v>
      </c>
      <c r="N40" s="5">
        <f>'PG&amp;E 2025 DR Allocations'!N39*'PG&amp;E 2025 DR Allocations wDLF'!$B$4</f>
        <v>0</v>
      </c>
      <c r="O40" s="5">
        <f>'PG&amp;E 2025 DR Allocations'!O39*'PG&amp;E 2025 DR Allocations wDLF'!$B$4</f>
        <v>0</v>
      </c>
    </row>
    <row r="41" spans="1:15" x14ac:dyDescent="0.25">
      <c r="A41" s="51"/>
      <c r="B41" s="50"/>
      <c r="C41" s="12" t="s">
        <v>14</v>
      </c>
      <c r="D41" s="5">
        <f>'PG&amp;E 2025 DR Allocations'!D40*'PG&amp;E 2025 DR Allocations wDLF'!$B$4</f>
        <v>0</v>
      </c>
      <c r="E41" s="5">
        <f>'PG&amp;E 2025 DR Allocations'!E40*'PG&amp;E 2025 DR Allocations wDLF'!$B$4</f>
        <v>0</v>
      </c>
      <c r="F41" s="5">
        <f>'PG&amp;E 2025 DR Allocations'!F40*'PG&amp;E 2025 DR Allocations wDLF'!$B$4</f>
        <v>0</v>
      </c>
      <c r="G41" s="5">
        <f>'PG&amp;E 2025 DR Allocations'!G40*'PG&amp;E 2025 DR Allocations wDLF'!$B$4</f>
        <v>0</v>
      </c>
      <c r="H41" s="5">
        <f>'PG&amp;E 2025 DR Allocations'!H40*'PG&amp;E 2025 DR Allocations wDLF'!$B$4</f>
        <v>1.0797057903323999</v>
      </c>
      <c r="I41" s="5">
        <f>'PG&amp;E 2025 DR Allocations'!I40*'PG&amp;E 2025 DR Allocations wDLF'!$B$4</f>
        <v>1.8511693030507599</v>
      </c>
      <c r="J41" s="5">
        <f>'PG&amp;E 2025 DR Allocations'!J40*'PG&amp;E 2025 DR Allocations wDLF'!$B$4</f>
        <v>1.6453728497981497</v>
      </c>
      <c r="K41" s="5">
        <f>'PG&amp;E 2025 DR Allocations'!K40*'PG&amp;E 2025 DR Allocations wDLF'!$B$4</f>
        <v>1.5913453420364501</v>
      </c>
      <c r="L41" s="5">
        <f>'PG&amp;E 2025 DR Allocations'!L40*'PG&amp;E 2025 DR Allocations wDLF'!$B$4</f>
        <v>1.20681059084586</v>
      </c>
      <c r="M41" s="5">
        <f>'PG&amp;E 2025 DR Allocations'!M41*'PG&amp;E 2025 DR Allocations wDLF'!$B$4</f>
        <v>0.55541273310985007</v>
      </c>
      <c r="N41" s="5">
        <f>'PG&amp;E 2025 DR Allocations'!N40*'PG&amp;E 2025 DR Allocations wDLF'!$B$4</f>
        <v>0</v>
      </c>
      <c r="O41" s="5">
        <f>'PG&amp;E 2025 DR Allocations'!O40*'PG&amp;E 2025 DR Allocations wDLF'!$B$4</f>
        <v>0</v>
      </c>
    </row>
    <row r="42" spans="1:15" x14ac:dyDescent="0.25">
      <c r="A42" s="51"/>
      <c r="B42" s="50"/>
      <c r="C42" s="12" t="s">
        <v>15</v>
      </c>
      <c r="D42" s="5">
        <f>'PG&amp;E 2025 DR Allocations'!D41*'PG&amp;E 2025 DR Allocations wDLF'!$B$4</f>
        <v>0</v>
      </c>
      <c r="E42" s="5">
        <f>'PG&amp;E 2025 DR Allocations'!E41*'PG&amp;E 2025 DR Allocations wDLF'!$B$4</f>
        <v>0</v>
      </c>
      <c r="F42" s="5">
        <f>'PG&amp;E 2025 DR Allocations'!F41*'PG&amp;E 2025 DR Allocations wDLF'!$B$4</f>
        <v>0</v>
      </c>
      <c r="G42" s="5">
        <f>'PG&amp;E 2025 DR Allocations'!G41*'PG&amp;E 2025 DR Allocations wDLF'!$B$4</f>
        <v>0</v>
      </c>
      <c r="H42" s="5">
        <f>'PG&amp;E 2025 DR Allocations'!H41*'PG&amp;E 2025 DR Allocations wDLF'!$B$4</f>
        <v>2.1280616940324499</v>
      </c>
      <c r="I42" s="5">
        <f>'PG&amp;E 2025 DR Allocations'!I41*'PG&amp;E 2025 DR Allocations wDLF'!$B$4</f>
        <v>3.8247735704243997</v>
      </c>
      <c r="J42" s="5">
        <f>'PG&amp;E 2025 DR Allocations'!J41*'PG&amp;E 2025 DR Allocations wDLF'!$B$4</f>
        <v>3.5382686928203997</v>
      </c>
      <c r="K42" s="5">
        <f>'PG&amp;E 2025 DR Allocations'!K41*'PG&amp;E 2025 DR Allocations wDLF'!$B$4</f>
        <v>3.3289757341632003</v>
      </c>
      <c r="L42" s="5">
        <f>'PG&amp;E 2025 DR Allocations'!L41*'PG&amp;E 2025 DR Allocations wDLF'!$B$4</f>
        <v>2.4700346913153997</v>
      </c>
      <c r="M42" s="5">
        <f>'PG&amp;E 2025 DR Allocations'!M41*'PG&amp;E 2025 DR Allocations wDLF'!$B$4</f>
        <v>0.55541273310985007</v>
      </c>
      <c r="N42" s="5">
        <f>'PG&amp;E 2025 DR Allocations'!N41*'PG&amp;E 2025 DR Allocations wDLF'!$B$4</f>
        <v>0</v>
      </c>
      <c r="O42" s="5">
        <f>'PG&amp;E 2025 DR Allocations'!O41*'PG&amp;E 2025 DR Allocations wDLF'!$B$4</f>
        <v>0</v>
      </c>
    </row>
    <row r="43" spans="1:15" x14ac:dyDescent="0.25">
      <c r="A43" s="51"/>
      <c r="B43" s="50"/>
      <c r="C43" s="13" t="s">
        <v>16</v>
      </c>
      <c r="D43" s="6">
        <f>'PG&amp;E 2025 DR Allocations'!D42*'PG&amp;E 2025 DR Allocations wDLF'!$B$4</f>
        <v>0</v>
      </c>
      <c r="E43" s="6">
        <f>'PG&amp;E 2025 DR Allocations'!E42*'PG&amp;E 2025 DR Allocations wDLF'!$B$4</f>
        <v>0</v>
      </c>
      <c r="F43" s="6">
        <f>'PG&amp;E 2025 DR Allocations'!F42*'PG&amp;E 2025 DR Allocations wDLF'!$B$4</f>
        <v>0</v>
      </c>
      <c r="G43" s="6">
        <f>'PG&amp;E 2025 DR Allocations'!G42*'PG&amp;E 2025 DR Allocations wDLF'!$B$4</f>
        <v>0</v>
      </c>
      <c r="H43" s="6">
        <f>'PG&amp;E 2025 DR Allocations'!H42*'PG&amp;E 2025 DR Allocations wDLF'!$B$4</f>
        <v>12.63796299636585</v>
      </c>
      <c r="I43" s="6">
        <f>'PG&amp;E 2025 DR Allocations'!I42*'PG&amp;E 2025 DR Allocations wDLF'!$B$4</f>
        <v>23.675008592041397</v>
      </c>
      <c r="J43" s="6">
        <f>'PG&amp;E 2025 DR Allocations'!J42*'PG&amp;E 2025 DR Allocations wDLF'!$B$4</f>
        <v>22.529090043075328</v>
      </c>
      <c r="K43" s="6">
        <f>'PG&amp;E 2025 DR Allocations'!K42*'PG&amp;E 2025 DR Allocations wDLF'!$B$4</f>
        <v>20.25715885347088</v>
      </c>
      <c r="L43" s="6">
        <f>'PG&amp;E 2025 DR Allocations'!L42*'PG&amp;E 2025 DR Allocations wDLF'!$B$4</f>
        <v>18.079578704091407</v>
      </c>
      <c r="M43" s="6">
        <f>'PG&amp;E 2025 DR Allocations'!M42*'PG&amp;E 2025 DR Allocations wDLF'!$B$4</f>
        <v>5.8859292136103791</v>
      </c>
      <c r="N43" s="6">
        <f>'PG&amp;E 2025 DR Allocations'!N42*'PG&amp;E 2025 DR Allocations wDLF'!$B$4</f>
        <v>0</v>
      </c>
      <c r="O43" s="6">
        <f>'PG&amp;E 2025 DR Allocations'!O42*'PG&amp;E 2025 DR Allocations wDLF'!$B$4</f>
        <v>0</v>
      </c>
    </row>
    <row r="44" spans="1:15" x14ac:dyDescent="0.25">
      <c r="A44" s="51" t="s">
        <v>20</v>
      </c>
      <c r="B44" s="50" t="s">
        <v>24</v>
      </c>
      <c r="C44" s="12" t="s">
        <v>8</v>
      </c>
      <c r="D44" s="5">
        <f>'PG&amp;E 2025 DR Allocations'!D43*'PG&amp;E 2025 DR Allocations wDLF'!$B$4</f>
        <v>0</v>
      </c>
      <c r="E44" s="5">
        <f>'PG&amp;E 2025 DR Allocations'!E43*'PG&amp;E 2025 DR Allocations wDLF'!$B$4</f>
        <v>0</v>
      </c>
      <c r="F44" s="5">
        <f>'PG&amp;E 2025 DR Allocations'!F43*'PG&amp;E 2025 DR Allocations wDLF'!$B$4</f>
        <v>0</v>
      </c>
      <c r="G44" s="5">
        <f>'PG&amp;E 2025 DR Allocations'!G43*'PG&amp;E 2025 DR Allocations wDLF'!$B$4</f>
        <v>6.7980354024</v>
      </c>
      <c r="H44" s="5">
        <f>'PG&amp;E 2025 DR Allocations'!H43*'PG&amp;E 2025 DR Allocations wDLF'!$B$4</f>
        <v>21.549871431</v>
      </c>
      <c r="I44" s="5">
        <f>'PG&amp;E 2025 DR Allocations'!I43*'PG&amp;E 2025 DR Allocations wDLF'!$B$4</f>
        <v>45.046473691999992</v>
      </c>
      <c r="J44" s="5">
        <f>'PG&amp;E 2025 DR Allocations'!J43*'PG&amp;E 2025 DR Allocations wDLF'!$B$4</f>
        <v>81.980339385999997</v>
      </c>
      <c r="K44" s="5">
        <f>'PG&amp;E 2025 DR Allocations'!K43*'PG&amp;E 2025 DR Allocations wDLF'!$B$4</f>
        <v>48.084955720999993</v>
      </c>
      <c r="L44" s="5">
        <f>'PG&amp;E 2025 DR Allocations'!L43*'PG&amp;E 2025 DR Allocations wDLF'!$B$4</f>
        <v>80.707846922999991</v>
      </c>
      <c r="M44" s="5">
        <f>'PG&amp;E 2025 DR Allocations'!M43*'PG&amp;E 2025 DR Allocations wDLF'!$B$4</f>
        <v>7.609398314099999</v>
      </c>
      <c r="N44" s="5">
        <f>'PG&amp;E 2025 DR Allocations'!N43*'PG&amp;E 2025 DR Allocations wDLF'!$B$4</f>
        <v>0</v>
      </c>
      <c r="O44" s="5">
        <f>'PG&amp;E 2025 DR Allocations'!O43*'PG&amp;E 2025 DR Allocations wDLF'!$B$4</f>
        <v>0</v>
      </c>
    </row>
    <row r="45" spans="1:15" x14ac:dyDescent="0.25">
      <c r="A45" s="51"/>
      <c r="B45" s="50"/>
      <c r="C45" s="12" t="s">
        <v>9</v>
      </c>
      <c r="D45" s="5">
        <f>'PG&amp;E 2025 DR Allocations'!D44*'PG&amp;E 2025 DR Allocations wDLF'!$B$4</f>
        <v>0</v>
      </c>
      <c r="E45" s="5">
        <f>'PG&amp;E 2025 DR Allocations'!E44*'PG&amp;E 2025 DR Allocations wDLF'!$B$4</f>
        <v>0</v>
      </c>
      <c r="F45" s="5">
        <f>'PG&amp;E 2025 DR Allocations'!F44*'PG&amp;E 2025 DR Allocations wDLF'!$B$4</f>
        <v>0</v>
      </c>
      <c r="G45" s="5">
        <f>'PG&amp;E 2025 DR Allocations'!G44*'PG&amp;E 2025 DR Allocations wDLF'!$B$4</f>
        <v>5.9214161577999995</v>
      </c>
      <c r="H45" s="5">
        <f>'PG&amp;E 2025 DR Allocations'!H44*'PG&amp;E 2025 DR Allocations wDLF'!$B$4</f>
        <v>7.9772194622999999</v>
      </c>
      <c r="I45" s="5">
        <f>'PG&amp;E 2025 DR Allocations'!I44*'PG&amp;E 2025 DR Allocations wDLF'!$B$4</f>
        <v>10.051975461</v>
      </c>
      <c r="J45" s="5">
        <f>'PG&amp;E 2025 DR Allocations'!J44*'PG&amp;E 2025 DR Allocations wDLF'!$B$4</f>
        <v>18.047325493999999</v>
      </c>
      <c r="K45" s="5">
        <f>'PG&amp;E 2025 DR Allocations'!K44*'PG&amp;E 2025 DR Allocations wDLF'!$B$4</f>
        <v>10.510617942</v>
      </c>
      <c r="L45" s="5">
        <f>'PG&amp;E 2025 DR Allocations'!L44*'PG&amp;E 2025 DR Allocations wDLF'!$B$4</f>
        <v>16.893474894999997</v>
      </c>
      <c r="M45" s="5">
        <f>'PG&amp;E 2025 DR Allocations'!M44*'PG&amp;E 2025 DR Allocations wDLF'!$B$4</f>
        <v>6.6284659484999997</v>
      </c>
      <c r="N45" s="5">
        <f>'PG&amp;E 2025 DR Allocations'!N44*'PG&amp;E 2025 DR Allocations wDLF'!$B$4</f>
        <v>0</v>
      </c>
      <c r="O45" s="5">
        <f>'PG&amp;E 2025 DR Allocations'!O44*'PG&amp;E 2025 DR Allocations wDLF'!$B$4</f>
        <v>0</v>
      </c>
    </row>
    <row r="46" spans="1:15" x14ac:dyDescent="0.25">
      <c r="A46" s="51"/>
      <c r="B46" s="50"/>
      <c r="C46" s="12" t="s">
        <v>10</v>
      </c>
      <c r="D46" s="5">
        <f>'PG&amp;E 2025 DR Allocations'!D45*'PG&amp;E 2025 DR Allocations wDLF'!$B$4</f>
        <v>0</v>
      </c>
      <c r="E46" s="5">
        <f>'PG&amp;E 2025 DR Allocations'!E45*'PG&amp;E 2025 DR Allocations wDLF'!$B$4</f>
        <v>0</v>
      </c>
      <c r="F46" s="5">
        <f>'PG&amp;E 2025 DR Allocations'!F45*'PG&amp;E 2025 DR Allocations wDLF'!$B$4</f>
        <v>0</v>
      </c>
      <c r="G46" s="5">
        <f>'PG&amp;E 2025 DR Allocations'!G45*'PG&amp;E 2025 DR Allocations wDLF'!$B$4</f>
        <v>0</v>
      </c>
      <c r="H46" s="5">
        <f>'PG&amp;E 2025 DR Allocations'!H45*'PG&amp;E 2025 DR Allocations wDLF'!$B$4</f>
        <v>0</v>
      </c>
      <c r="I46" s="5">
        <f>'PG&amp;E 2025 DR Allocations'!I45*'PG&amp;E 2025 DR Allocations wDLF'!$B$4</f>
        <v>0</v>
      </c>
      <c r="J46" s="5">
        <f>'PG&amp;E 2025 DR Allocations'!J45*'PG&amp;E 2025 DR Allocations wDLF'!$B$4</f>
        <v>0</v>
      </c>
      <c r="K46" s="5">
        <f>'PG&amp;E 2025 DR Allocations'!K45*'PG&amp;E 2025 DR Allocations wDLF'!$B$4</f>
        <v>0</v>
      </c>
      <c r="L46" s="5">
        <f>'PG&amp;E 2025 DR Allocations'!L45*'PG&amp;E 2025 DR Allocations wDLF'!$B$4</f>
        <v>0</v>
      </c>
      <c r="M46" s="5">
        <f>'PG&amp;E 2025 DR Allocations'!M45*'PG&amp;E 2025 DR Allocations wDLF'!$B$4</f>
        <v>0</v>
      </c>
      <c r="N46" s="5">
        <f>'PG&amp;E 2025 DR Allocations'!N45*'PG&amp;E 2025 DR Allocations wDLF'!$B$4</f>
        <v>0</v>
      </c>
      <c r="O46" s="5">
        <f>'PG&amp;E 2025 DR Allocations'!O45*'PG&amp;E 2025 DR Allocations wDLF'!$B$4</f>
        <v>0</v>
      </c>
    </row>
    <row r="47" spans="1:15" x14ac:dyDescent="0.25">
      <c r="A47" s="51"/>
      <c r="B47" s="50"/>
      <c r="C47" s="12" t="s">
        <v>11</v>
      </c>
      <c r="D47" s="5">
        <f>'PG&amp;E 2025 DR Allocations'!D46*'PG&amp;E 2025 DR Allocations wDLF'!$B$4</f>
        <v>0</v>
      </c>
      <c r="E47" s="5">
        <f>'PG&amp;E 2025 DR Allocations'!E46*'PG&amp;E 2025 DR Allocations wDLF'!$B$4</f>
        <v>0</v>
      </c>
      <c r="F47" s="5">
        <f>'PG&amp;E 2025 DR Allocations'!F46*'PG&amp;E 2025 DR Allocations wDLF'!$B$4</f>
        <v>0</v>
      </c>
      <c r="G47" s="5">
        <f>'PG&amp;E 2025 DR Allocations'!G46*'PG&amp;E 2025 DR Allocations wDLF'!$B$4</f>
        <v>3.0503219945</v>
      </c>
      <c r="H47" s="5">
        <f>'PG&amp;E 2025 DR Allocations'!H46*'PG&amp;E 2025 DR Allocations wDLF'!$B$4</f>
        <v>3.6649272253</v>
      </c>
      <c r="I47" s="5">
        <f>'PG&amp;E 2025 DR Allocations'!I46*'PG&amp;E 2025 DR Allocations wDLF'!$B$4</f>
        <v>3.7801790168999996</v>
      </c>
      <c r="J47" s="5">
        <f>'PG&amp;E 2025 DR Allocations'!J46*'PG&amp;E 2025 DR Allocations wDLF'!$B$4</f>
        <v>6.8155183041000003</v>
      </c>
      <c r="K47" s="5">
        <f>'PG&amp;E 2025 DR Allocations'!K46*'PG&amp;E 2025 DR Allocations wDLF'!$B$4</f>
        <v>4.1828562808999994</v>
      </c>
      <c r="L47" s="5">
        <f>'PG&amp;E 2025 DR Allocations'!L46*'PG&amp;E 2025 DR Allocations wDLF'!$B$4</f>
        <v>6.7065665072999998</v>
      </c>
      <c r="M47" s="5">
        <f>'PG&amp;E 2025 DR Allocations'!M46*'PG&amp;E 2025 DR Allocations wDLF'!$B$4</f>
        <v>3.4042266885000001</v>
      </c>
      <c r="N47" s="5">
        <f>'PG&amp;E 2025 DR Allocations'!N46*'PG&amp;E 2025 DR Allocations wDLF'!$B$4</f>
        <v>0</v>
      </c>
      <c r="O47" s="5">
        <f>'PG&amp;E 2025 DR Allocations'!O46*'PG&amp;E 2025 DR Allocations wDLF'!$B$4</f>
        <v>0</v>
      </c>
    </row>
    <row r="48" spans="1:15" x14ac:dyDescent="0.25">
      <c r="A48" s="51"/>
      <c r="B48" s="50"/>
      <c r="C48" s="12" t="s">
        <v>12</v>
      </c>
      <c r="D48" s="5">
        <f>'PG&amp;E 2025 DR Allocations'!D47*'PG&amp;E 2025 DR Allocations wDLF'!$B$4</f>
        <v>0</v>
      </c>
      <c r="E48" s="5">
        <f>'PG&amp;E 2025 DR Allocations'!E47*'PG&amp;E 2025 DR Allocations wDLF'!$B$4</f>
        <v>0</v>
      </c>
      <c r="F48" s="5">
        <f>'PG&amp;E 2025 DR Allocations'!F47*'PG&amp;E 2025 DR Allocations wDLF'!$B$4</f>
        <v>0</v>
      </c>
      <c r="G48" s="5">
        <f>'PG&amp;E 2025 DR Allocations'!G47*'PG&amp;E 2025 DR Allocations wDLF'!$B$4</f>
        <v>0</v>
      </c>
      <c r="H48" s="5">
        <f>'PG&amp;E 2025 DR Allocations'!H47*'PG&amp;E 2025 DR Allocations wDLF'!$B$4</f>
        <v>0.21544053079999997</v>
      </c>
      <c r="I48" s="5">
        <f>'PG&amp;E 2025 DR Allocations'!I47*'PG&amp;E 2025 DR Allocations wDLF'!$B$4</f>
        <v>4.1455623901999994</v>
      </c>
      <c r="J48" s="5">
        <f>'PG&amp;E 2025 DR Allocations'!J47*'PG&amp;E 2025 DR Allocations wDLF'!$B$4</f>
        <v>6.7366142942999998</v>
      </c>
      <c r="K48" s="5">
        <f>'PG&amp;E 2025 DR Allocations'!K47*'PG&amp;E 2025 DR Allocations wDLF'!$B$4</f>
        <v>3.3032774984</v>
      </c>
      <c r="L48" s="5">
        <f>'PG&amp;E 2025 DR Allocations'!L47*'PG&amp;E 2025 DR Allocations wDLF'!$B$4</f>
        <v>5.3155542450999995</v>
      </c>
      <c r="M48" s="5">
        <f>'PG&amp;E 2025 DR Allocations'!M47*'PG&amp;E 2025 DR Allocations wDLF'!$B$4</f>
        <v>0</v>
      </c>
      <c r="N48" s="5">
        <f>'PG&amp;E 2025 DR Allocations'!N47*'PG&amp;E 2025 DR Allocations wDLF'!$B$4</f>
        <v>0</v>
      </c>
      <c r="O48" s="5">
        <f>'PG&amp;E 2025 DR Allocations'!O47*'PG&amp;E 2025 DR Allocations wDLF'!$B$4</f>
        <v>0</v>
      </c>
    </row>
    <row r="49" spans="1:15" x14ac:dyDescent="0.25">
      <c r="A49" s="51"/>
      <c r="B49" s="50"/>
      <c r="C49" s="12" t="s">
        <v>13</v>
      </c>
      <c r="D49" s="5">
        <f>'PG&amp;E 2025 DR Allocations'!D48*'PG&amp;E 2025 DR Allocations wDLF'!$B$4</f>
        <v>0</v>
      </c>
      <c r="E49" s="5">
        <f>'PG&amp;E 2025 DR Allocations'!E48*'PG&amp;E 2025 DR Allocations wDLF'!$B$4</f>
        <v>0</v>
      </c>
      <c r="F49" s="5">
        <f>'PG&amp;E 2025 DR Allocations'!F48*'PG&amp;E 2025 DR Allocations wDLF'!$B$4</f>
        <v>0</v>
      </c>
      <c r="G49" s="5">
        <f>'PG&amp;E 2025 DR Allocations'!G48*'PG&amp;E 2025 DR Allocations wDLF'!$B$4</f>
        <v>0</v>
      </c>
      <c r="H49" s="5">
        <f>'PG&amp;E 2025 DR Allocations'!H48*'PG&amp;E 2025 DR Allocations wDLF'!$B$4</f>
        <v>6.7369388756999991</v>
      </c>
      <c r="I49" s="5">
        <f>'PG&amp;E 2025 DR Allocations'!I48*'PG&amp;E 2025 DR Allocations wDLF'!$B$4</f>
        <v>10.1487413709</v>
      </c>
      <c r="J49" s="5">
        <f>'PG&amp;E 2025 DR Allocations'!J48*'PG&amp;E 2025 DR Allocations wDLF'!$B$4</f>
        <v>16.042193485999999</v>
      </c>
      <c r="K49" s="5">
        <f>'PG&amp;E 2025 DR Allocations'!K48*'PG&amp;E 2025 DR Allocations wDLF'!$B$4</f>
        <v>10.087606752299999</v>
      </c>
      <c r="L49" s="5">
        <f>'PG&amp;E 2025 DR Allocations'!L48*'PG&amp;E 2025 DR Allocations wDLF'!$B$4</f>
        <v>14.218733166</v>
      </c>
      <c r="M49" s="5">
        <f>'PG&amp;E 2025 DR Allocations'!M48*'PG&amp;E 2025 DR Allocations wDLF'!$B$4</f>
        <v>1.9096551407999998</v>
      </c>
      <c r="N49" s="5">
        <f>'PG&amp;E 2025 DR Allocations'!N48*'PG&amp;E 2025 DR Allocations wDLF'!$B$4</f>
        <v>0</v>
      </c>
      <c r="O49" s="5">
        <f>'PG&amp;E 2025 DR Allocations'!O48*'PG&amp;E 2025 DR Allocations wDLF'!$B$4</f>
        <v>0</v>
      </c>
    </row>
    <row r="50" spans="1:15" x14ac:dyDescent="0.25">
      <c r="A50" s="51"/>
      <c r="B50" s="50"/>
      <c r="C50" s="12" t="s">
        <v>14</v>
      </c>
      <c r="D50" s="5">
        <f>'PG&amp;E 2025 DR Allocations'!D49*'PG&amp;E 2025 DR Allocations wDLF'!$B$4</f>
        <v>0</v>
      </c>
      <c r="E50" s="5">
        <f>'PG&amp;E 2025 DR Allocations'!E49*'PG&amp;E 2025 DR Allocations wDLF'!$B$4</f>
        <v>0</v>
      </c>
      <c r="F50" s="5">
        <f>'PG&amp;E 2025 DR Allocations'!F49*'PG&amp;E 2025 DR Allocations wDLF'!$B$4</f>
        <v>0</v>
      </c>
      <c r="G50" s="5">
        <f>'PG&amp;E 2025 DR Allocations'!G49*'PG&amp;E 2025 DR Allocations wDLF'!$B$4</f>
        <v>0.55598144458999998</v>
      </c>
      <c r="H50" s="5">
        <f>'PG&amp;E 2025 DR Allocations'!H49*'PG&amp;E 2025 DR Allocations wDLF'!$B$4</f>
        <v>2.6527185288999999</v>
      </c>
      <c r="I50" s="5">
        <f>'PG&amp;E 2025 DR Allocations'!I49*'PG&amp;E 2025 DR Allocations wDLF'!$B$4</f>
        <v>3.8409287686</v>
      </c>
      <c r="J50" s="5">
        <f>'PG&amp;E 2025 DR Allocations'!J49*'PG&amp;E 2025 DR Allocations wDLF'!$B$4</f>
        <v>6.4005367161999995</v>
      </c>
      <c r="K50" s="5">
        <f>'PG&amp;E 2025 DR Allocations'!K49*'PG&amp;E 2025 DR Allocations wDLF'!$B$4</f>
        <v>3.8127000031999998</v>
      </c>
      <c r="L50" s="5">
        <f>'PG&amp;E 2025 DR Allocations'!L49*'PG&amp;E 2025 DR Allocations wDLF'!$B$4</f>
        <v>5.7084412505999991</v>
      </c>
      <c r="M50" s="5">
        <f>'PG&amp;E 2025 DR Allocations'!M49*'PG&amp;E 2025 DR Allocations wDLF'!$B$4</f>
        <v>1.7491109063999999</v>
      </c>
      <c r="N50" s="5">
        <f>'PG&amp;E 2025 DR Allocations'!N49*'PG&amp;E 2025 DR Allocations wDLF'!$B$4</f>
        <v>0</v>
      </c>
      <c r="O50" s="5">
        <f>'PG&amp;E 2025 DR Allocations'!O49*'PG&amp;E 2025 DR Allocations wDLF'!$B$4</f>
        <v>0</v>
      </c>
    </row>
    <row r="51" spans="1:15" x14ac:dyDescent="0.25">
      <c r="A51" s="51"/>
      <c r="B51" s="50"/>
      <c r="C51" s="12" t="s">
        <v>15</v>
      </c>
      <c r="D51" s="5">
        <f>'PG&amp;E 2025 DR Allocations'!D50*'PG&amp;E 2025 DR Allocations wDLF'!$B$4</f>
        <v>0</v>
      </c>
      <c r="E51" s="5">
        <f>'PG&amp;E 2025 DR Allocations'!E50*'PG&amp;E 2025 DR Allocations wDLF'!$B$4</f>
        <v>0</v>
      </c>
      <c r="F51" s="5">
        <f>'PG&amp;E 2025 DR Allocations'!F50*'PG&amp;E 2025 DR Allocations wDLF'!$B$4</f>
        <v>0</v>
      </c>
      <c r="G51" s="5">
        <f>'PG&amp;E 2025 DR Allocations'!G50*'PG&amp;E 2025 DR Allocations wDLF'!$B$4</f>
        <v>3.2285267860999998</v>
      </c>
      <c r="H51" s="5">
        <f>'PG&amp;E 2025 DR Allocations'!H50*'PG&amp;E 2025 DR Allocations wDLF'!$B$4</f>
        <v>6.806575883799999</v>
      </c>
      <c r="I51" s="5">
        <f>'PG&amp;E 2025 DR Allocations'!I50*'PG&amp;E 2025 DR Allocations wDLF'!$B$4</f>
        <v>10.060791761899999</v>
      </c>
      <c r="J51" s="5">
        <f>'PG&amp;E 2025 DR Allocations'!J50*'PG&amp;E 2025 DR Allocations wDLF'!$B$4</f>
        <v>17.004123862</v>
      </c>
      <c r="K51" s="5">
        <f>'PG&amp;E 2025 DR Allocations'!K50*'PG&amp;E 2025 DR Allocations wDLF'!$B$4</f>
        <v>10.310624583600001</v>
      </c>
      <c r="L51" s="5">
        <f>'PG&amp;E 2025 DR Allocations'!L50*'PG&amp;E 2025 DR Allocations wDLF'!$B$4</f>
        <v>16.017436952000001</v>
      </c>
      <c r="M51" s="5">
        <f>'PG&amp;E 2025 DR Allocations'!M50*'PG&amp;E 2025 DR Allocations wDLF'!$B$4</f>
        <v>4.3694767149000002</v>
      </c>
      <c r="N51" s="5">
        <f>'PG&amp;E 2025 DR Allocations'!N50*'PG&amp;E 2025 DR Allocations wDLF'!$B$4</f>
        <v>0</v>
      </c>
      <c r="O51" s="5">
        <f>'PG&amp;E 2025 DR Allocations'!O50*'PG&amp;E 2025 DR Allocations wDLF'!$B$4</f>
        <v>0</v>
      </c>
    </row>
    <row r="52" spans="1:15" x14ac:dyDescent="0.25">
      <c r="A52" s="51"/>
      <c r="B52" s="50"/>
      <c r="C52" s="13" t="s">
        <v>16</v>
      </c>
      <c r="D52" s="6">
        <f>'PG&amp;E 2025 DR Allocations'!D51*'PG&amp;E 2025 DR Allocations wDLF'!$B$4</f>
        <v>0</v>
      </c>
      <c r="E52" s="6">
        <f>'PG&amp;E 2025 DR Allocations'!E51*'PG&amp;E 2025 DR Allocations wDLF'!$B$4</f>
        <v>0</v>
      </c>
      <c r="F52" s="6">
        <f>'PG&amp;E 2025 DR Allocations'!F51*'PG&amp;E 2025 DR Allocations wDLF'!$B$4</f>
        <v>0</v>
      </c>
      <c r="G52" s="6">
        <f>'PG&amp;E 2025 DR Allocations'!G51*'PG&amp;E 2025 DR Allocations wDLF'!$B$4</f>
        <v>19.55428178539</v>
      </c>
      <c r="H52" s="6">
        <f>'PG&amp;E 2025 DR Allocations'!H51*'PG&amp;E 2025 DR Allocations wDLF'!$B$4</f>
        <v>49.603691937800001</v>
      </c>
      <c r="I52" s="6">
        <f>'PG&amp;E 2025 DR Allocations'!I51*'PG&amp;E 2025 DR Allocations wDLF'!$B$4</f>
        <v>87.074652461499994</v>
      </c>
      <c r="J52" s="6">
        <f>'PG&amp;E 2025 DR Allocations'!J51*'PG&amp;E 2025 DR Allocations wDLF'!$B$4</f>
        <v>153.02665154260004</v>
      </c>
      <c r="K52" s="6">
        <f>'PG&amp;E 2025 DR Allocations'!K51*'PG&amp;E 2025 DR Allocations wDLF'!$B$4</f>
        <v>90.292638781399972</v>
      </c>
      <c r="L52" s="6">
        <f>'PG&amp;E 2025 DR Allocations'!L51*'PG&amp;E 2025 DR Allocations wDLF'!$B$4</f>
        <v>145.56805393899995</v>
      </c>
      <c r="M52" s="6">
        <f>'PG&amp;E 2025 DR Allocations'!M51*'PG&amp;E 2025 DR Allocations wDLF'!$B$4</f>
        <v>25.670333713200002</v>
      </c>
      <c r="N52" s="6">
        <f>'PG&amp;E 2025 DR Allocations'!N51*'PG&amp;E 2025 DR Allocations wDLF'!$B$4</f>
        <v>0</v>
      </c>
      <c r="O52" s="6">
        <f>'PG&amp;E 2025 DR Allocations'!O51*'PG&amp;E 2025 DR Allocations wDLF'!$B$4</f>
        <v>0</v>
      </c>
    </row>
    <row r="53" spans="1:15" x14ac:dyDescent="0.25">
      <c r="A53" s="23" t="s">
        <v>36</v>
      </c>
      <c r="B53" s="24"/>
      <c r="C53" s="29" t="s">
        <v>6</v>
      </c>
      <c r="D53" s="15" t="s">
        <v>1</v>
      </c>
      <c r="E53" s="15" t="s">
        <v>1</v>
      </c>
      <c r="F53" s="15" t="s">
        <v>1</v>
      </c>
      <c r="G53" s="15" t="s">
        <v>1</v>
      </c>
      <c r="H53" s="15" t="s">
        <v>1</v>
      </c>
      <c r="I53" s="15" t="s">
        <v>2</v>
      </c>
      <c r="J53" s="15" t="s">
        <v>3</v>
      </c>
      <c r="K53" s="15" t="s">
        <v>2</v>
      </c>
      <c r="L53" s="15" t="s">
        <v>3</v>
      </c>
      <c r="M53" s="15" t="s">
        <v>2</v>
      </c>
      <c r="N53" s="15" t="s">
        <v>2</v>
      </c>
      <c r="O53" s="15" t="s">
        <v>2</v>
      </c>
    </row>
    <row r="54" spans="1:15" x14ac:dyDescent="0.25">
      <c r="A54" s="25"/>
      <c r="B54" s="26"/>
      <c r="C54" s="30"/>
      <c r="D54" s="15">
        <v>45678</v>
      </c>
      <c r="E54" s="15">
        <v>45709</v>
      </c>
      <c r="F54" s="15">
        <v>45737</v>
      </c>
      <c r="G54" s="15">
        <v>45768</v>
      </c>
      <c r="H54" s="15">
        <v>45798</v>
      </c>
      <c r="I54" s="15">
        <v>45829</v>
      </c>
      <c r="J54" s="15">
        <v>45859</v>
      </c>
      <c r="K54" s="15">
        <v>45890</v>
      </c>
      <c r="L54" s="15">
        <v>45921</v>
      </c>
      <c r="M54" s="15">
        <v>45951</v>
      </c>
      <c r="N54" s="15">
        <v>45982</v>
      </c>
      <c r="O54" s="15">
        <v>46012</v>
      </c>
    </row>
    <row r="55" spans="1:15" x14ac:dyDescent="0.25">
      <c r="A55" s="25"/>
      <c r="B55" s="26"/>
      <c r="C55" s="8" t="s">
        <v>8</v>
      </c>
      <c r="D55" s="9">
        <f>SUM(D8,D17,D26,D35,D44)</f>
        <v>33.060813609999997</v>
      </c>
      <c r="E55" s="9">
        <f t="shared" ref="E55:O55" si="0">SUM(E8,E17,E26,E35,E44)</f>
        <v>34.421409330000003</v>
      </c>
      <c r="F55" s="9">
        <f t="shared" si="0"/>
        <v>30.936918099999996</v>
      </c>
      <c r="G55" s="9">
        <f t="shared" si="0"/>
        <v>45.791080922399999</v>
      </c>
      <c r="H55" s="9">
        <f t="shared" si="0"/>
        <v>75.200679796738314</v>
      </c>
      <c r="I55" s="9">
        <f t="shared" si="0"/>
        <v>104.34716786768229</v>
      </c>
      <c r="J55" s="9">
        <f t="shared" si="0"/>
        <v>142.87355339384291</v>
      </c>
      <c r="K55" s="9">
        <f t="shared" si="0"/>
        <v>106.22447306635823</v>
      </c>
      <c r="L55" s="9">
        <f t="shared" si="0"/>
        <v>142.22782453794321</v>
      </c>
      <c r="M55" s="9">
        <f t="shared" si="0"/>
        <v>63.758017035355834</v>
      </c>
      <c r="N55" s="9">
        <f t="shared" si="0"/>
        <v>42.321082539999999</v>
      </c>
      <c r="O55" s="9">
        <f t="shared" si="0"/>
        <v>37.870508170000001</v>
      </c>
    </row>
    <row r="56" spans="1:15" x14ac:dyDescent="0.25">
      <c r="A56" s="25"/>
      <c r="B56" s="26"/>
      <c r="C56" s="8" t="s">
        <v>9</v>
      </c>
      <c r="D56" s="9">
        <f t="shared" ref="D56:O56" si="1">SUM(D9,D18,D27,D36,D45)</f>
        <v>5.5719540250000001</v>
      </c>
      <c r="E56" s="9">
        <f t="shared" si="1"/>
        <v>5.9249955159999992</v>
      </c>
      <c r="F56" s="9">
        <f t="shared" si="1"/>
        <v>7.1256543379999995</v>
      </c>
      <c r="G56" s="9">
        <f t="shared" si="1"/>
        <v>16.097569078799999</v>
      </c>
      <c r="H56" s="9">
        <f t="shared" si="1"/>
        <v>39.066628304556595</v>
      </c>
      <c r="I56" s="9">
        <f t="shared" si="1"/>
        <v>46.020888117646749</v>
      </c>
      <c r="J56" s="9">
        <f t="shared" si="1"/>
        <v>52.771315434762535</v>
      </c>
      <c r="K56" s="9">
        <f t="shared" si="1"/>
        <v>38.561196743646278</v>
      </c>
      <c r="L56" s="9">
        <f t="shared" si="1"/>
        <v>41.140715647518959</v>
      </c>
      <c r="M56" s="9">
        <f t="shared" si="1"/>
        <v>24.5271196842364</v>
      </c>
      <c r="N56" s="9">
        <f t="shared" si="1"/>
        <v>7.8642520109999996</v>
      </c>
      <c r="O56" s="9">
        <f t="shared" si="1"/>
        <v>6.6782911140000003</v>
      </c>
    </row>
    <row r="57" spans="1:15" x14ac:dyDescent="0.25">
      <c r="A57" s="25"/>
      <c r="B57" s="26"/>
      <c r="C57" s="8" t="s">
        <v>10</v>
      </c>
      <c r="D57" s="9">
        <f t="shared" ref="D57:O57" si="2">SUM(D10,D19,D28,D37,D46)</f>
        <v>0</v>
      </c>
      <c r="E57" s="9">
        <f t="shared" si="2"/>
        <v>0</v>
      </c>
      <c r="F57" s="9">
        <f t="shared" si="2"/>
        <v>0</v>
      </c>
      <c r="G57" s="9">
        <f t="shared" si="2"/>
        <v>0</v>
      </c>
      <c r="H57" s="9">
        <f t="shared" si="2"/>
        <v>2.2507255319999996E-2</v>
      </c>
      <c r="I57" s="9">
        <f t="shared" si="2"/>
        <v>2.2507255319999996E-2</v>
      </c>
      <c r="J57" s="9">
        <f t="shared" si="2"/>
        <v>4.1222083209999996E-2</v>
      </c>
      <c r="K57" s="9">
        <f t="shared" si="2"/>
        <v>4.5014510639999991E-2</v>
      </c>
      <c r="L57" s="9">
        <f t="shared" si="2"/>
        <v>3.2977662300000002E-2</v>
      </c>
      <c r="M57" s="9">
        <f t="shared" si="2"/>
        <v>3.0009673759999998E-2</v>
      </c>
      <c r="N57" s="9">
        <f t="shared" si="2"/>
        <v>0</v>
      </c>
      <c r="O57" s="9">
        <f t="shared" si="2"/>
        <v>0</v>
      </c>
    </row>
    <row r="58" spans="1:15" x14ac:dyDescent="0.25">
      <c r="A58" s="25"/>
      <c r="B58" s="26"/>
      <c r="C58" s="8" t="s">
        <v>11</v>
      </c>
      <c r="D58" s="9">
        <f t="shared" ref="D58:O58" si="3">SUM(D11,D20,D29,D38,D47)</f>
        <v>27.962836989999996</v>
      </c>
      <c r="E58" s="9">
        <f t="shared" si="3"/>
        <v>30.59851905</v>
      </c>
      <c r="F58" s="9">
        <f t="shared" si="3"/>
        <v>30.161006369999999</v>
      </c>
      <c r="G58" s="9">
        <f t="shared" si="3"/>
        <v>34.784705224499994</v>
      </c>
      <c r="H58" s="9">
        <f t="shared" si="3"/>
        <v>40.183375401721193</v>
      </c>
      <c r="I58" s="9">
        <f t="shared" si="3"/>
        <v>40.724505859222241</v>
      </c>
      <c r="J58" s="9">
        <f t="shared" si="3"/>
        <v>44.5213951469892</v>
      </c>
      <c r="K58" s="9">
        <f t="shared" si="3"/>
        <v>42.8489239275427</v>
      </c>
      <c r="L58" s="9">
        <f t="shared" si="3"/>
        <v>41.9515965775214</v>
      </c>
      <c r="M58" s="9">
        <f t="shared" si="3"/>
        <v>37.764244623639819</v>
      </c>
      <c r="N58" s="9">
        <f t="shared" si="3"/>
        <v>27.627265489999999</v>
      </c>
      <c r="O58" s="9">
        <f t="shared" si="3"/>
        <v>25.769597149999999</v>
      </c>
    </row>
    <row r="59" spans="1:15" x14ac:dyDescent="0.25">
      <c r="A59" s="25"/>
      <c r="B59" s="26"/>
      <c r="C59" s="8" t="s">
        <v>12</v>
      </c>
      <c r="D59" s="9">
        <f t="shared" ref="D59:O59" si="4">SUM(D12,D21,D30,D39,D48)</f>
        <v>4.5199709830000003</v>
      </c>
      <c r="E59" s="9">
        <f t="shared" si="4"/>
        <v>3.1991668939999998</v>
      </c>
      <c r="F59" s="9">
        <f t="shared" si="4"/>
        <v>4.7607608729999997</v>
      </c>
      <c r="G59" s="9">
        <f t="shared" si="4"/>
        <v>4.1548595879999999</v>
      </c>
      <c r="H59" s="9">
        <f t="shared" si="4"/>
        <v>4.5212560176638794</v>
      </c>
      <c r="I59" s="9">
        <f t="shared" si="4"/>
        <v>8.9252399731237588</v>
      </c>
      <c r="J59" s="9">
        <f t="shared" si="4"/>
        <v>13.070349471439259</v>
      </c>
      <c r="K59" s="9">
        <f t="shared" si="4"/>
        <v>8.8159004864298502</v>
      </c>
      <c r="L59" s="9">
        <f t="shared" si="4"/>
        <v>12.019173508559359</v>
      </c>
      <c r="M59" s="9">
        <f t="shared" si="4"/>
        <v>4.5220965627801695</v>
      </c>
      <c r="N59" s="9">
        <f t="shared" si="4"/>
        <v>2.3373435249999996</v>
      </c>
      <c r="O59" s="9">
        <f t="shared" si="4"/>
        <v>2.9532682079999999</v>
      </c>
    </row>
    <row r="60" spans="1:15" x14ac:dyDescent="0.25">
      <c r="A60" s="25"/>
      <c r="B60" s="26"/>
      <c r="C60" s="8" t="s">
        <v>13</v>
      </c>
      <c r="D60" s="9">
        <f t="shared" ref="D60:O60" si="5">SUM(D13,D22,D31,D40,D49)</f>
        <v>11.12860727</v>
      </c>
      <c r="E60" s="9">
        <f t="shared" si="5"/>
        <v>14.09107942</v>
      </c>
      <c r="F60" s="9">
        <f t="shared" si="5"/>
        <v>13.317483079999999</v>
      </c>
      <c r="G60" s="9">
        <f t="shared" si="5"/>
        <v>13.653065249999999</v>
      </c>
      <c r="H60" s="9">
        <f t="shared" si="5"/>
        <v>23.400306751920997</v>
      </c>
      <c r="I60" s="9">
        <f t="shared" si="5"/>
        <v>29.075540600791193</v>
      </c>
      <c r="J60" s="9">
        <f t="shared" si="5"/>
        <v>34.891228329322857</v>
      </c>
      <c r="K60" s="9">
        <f t="shared" si="5"/>
        <v>29.112814641994156</v>
      </c>
      <c r="L60" s="9">
        <f t="shared" si="5"/>
        <v>31.714064295287219</v>
      </c>
      <c r="M60" s="9">
        <f t="shared" si="5"/>
        <v>17.64840757928831</v>
      </c>
      <c r="N60" s="9">
        <f t="shared" si="5"/>
        <v>13.894239259999999</v>
      </c>
      <c r="O60" s="9">
        <f t="shared" si="5"/>
        <v>12.64212543</v>
      </c>
    </row>
    <row r="61" spans="1:15" x14ac:dyDescent="0.25">
      <c r="A61" s="25"/>
      <c r="B61" s="26"/>
      <c r="C61" s="8" t="s">
        <v>14</v>
      </c>
      <c r="D61" s="9">
        <f t="shared" ref="D61:O61" si="6">SUM(D14,D23,D32,D41,D50)</f>
        <v>5.6814645029999999</v>
      </c>
      <c r="E61" s="9">
        <f t="shared" si="6"/>
        <v>6.3682241150000003</v>
      </c>
      <c r="F61" s="9">
        <f t="shared" si="6"/>
        <v>5.0215079309999995</v>
      </c>
      <c r="G61" s="9">
        <f t="shared" si="6"/>
        <v>5.2361112615899987</v>
      </c>
      <c r="H61" s="9">
        <f t="shared" si="6"/>
        <v>10.698132156232399</v>
      </c>
      <c r="I61" s="9">
        <f t="shared" si="6"/>
        <v>13.16364606765076</v>
      </c>
      <c r="J61" s="9">
        <f t="shared" si="6"/>
        <v>17.597625277998148</v>
      </c>
      <c r="K61" s="9">
        <f t="shared" si="6"/>
        <v>15.022883893236449</v>
      </c>
      <c r="L61" s="9">
        <f t="shared" si="6"/>
        <v>15.22089507744586</v>
      </c>
      <c r="M61" s="9">
        <f t="shared" si="6"/>
        <v>11.296041944509851</v>
      </c>
      <c r="N61" s="9">
        <f t="shared" si="6"/>
        <v>4.7896765729999995</v>
      </c>
      <c r="O61" s="9">
        <f t="shared" si="6"/>
        <v>5.0019231460000002</v>
      </c>
    </row>
    <row r="62" spans="1:15" x14ac:dyDescent="0.25">
      <c r="A62" s="25"/>
      <c r="B62" s="26"/>
      <c r="C62" s="8" t="s">
        <v>15</v>
      </c>
      <c r="D62" s="9">
        <f t="shared" ref="D62:O62" si="7">SUM(D15,D24,D33,D42,D51)</f>
        <v>36.980224709999995</v>
      </c>
      <c r="E62" s="9">
        <f t="shared" si="7"/>
        <v>44.814800249999998</v>
      </c>
      <c r="F62" s="9">
        <f t="shared" si="7"/>
        <v>43.497887509999998</v>
      </c>
      <c r="G62" s="9">
        <f t="shared" si="7"/>
        <v>47.629949896099994</v>
      </c>
      <c r="H62" s="9">
        <f t="shared" si="7"/>
        <v>65.08442735667343</v>
      </c>
      <c r="I62" s="9">
        <f t="shared" si="7"/>
        <v>76.641941691165385</v>
      </c>
      <c r="J62" s="9">
        <f t="shared" si="7"/>
        <v>94.117147398652392</v>
      </c>
      <c r="K62" s="9">
        <f t="shared" si="7"/>
        <v>88.967071916604198</v>
      </c>
      <c r="L62" s="9">
        <f t="shared" si="7"/>
        <v>85.158533757147396</v>
      </c>
      <c r="M62" s="9">
        <f t="shared" si="7"/>
        <v>67.374748716850831</v>
      </c>
      <c r="N62" s="9">
        <f t="shared" si="7"/>
        <v>43.443417159999996</v>
      </c>
      <c r="O62" s="9">
        <f t="shared" si="7"/>
        <v>41.536175999999998</v>
      </c>
    </row>
    <row r="63" spans="1:15" x14ac:dyDescent="0.25">
      <c r="A63" s="27"/>
      <c r="B63" s="28"/>
      <c r="C63" s="10" t="s">
        <v>16</v>
      </c>
      <c r="D63" s="11">
        <f>SUM(D55:D62)</f>
        <v>124.90587209099999</v>
      </c>
      <c r="E63" s="11">
        <f t="shared" ref="E63:O63" si="8">SUM(E55:E62)</f>
        <v>139.418194575</v>
      </c>
      <c r="F63" s="11">
        <f t="shared" si="8"/>
        <v>134.82121820200001</v>
      </c>
      <c r="G63" s="11">
        <f t="shared" si="8"/>
        <v>167.34734122138997</v>
      </c>
      <c r="H63" s="11">
        <f t="shared" si="8"/>
        <v>258.17731304082679</v>
      </c>
      <c r="I63" s="11">
        <f t="shared" si="8"/>
        <v>318.92143743260237</v>
      </c>
      <c r="J63" s="11">
        <f t="shared" si="8"/>
        <v>399.88383653621725</v>
      </c>
      <c r="K63" s="11">
        <f t="shared" si="8"/>
        <v>329.5982791864518</v>
      </c>
      <c r="L63" s="11">
        <f t="shared" si="8"/>
        <v>369.4657810637234</v>
      </c>
      <c r="M63" s="11">
        <f t="shared" si="8"/>
        <v>226.92068582042123</v>
      </c>
      <c r="N63" s="11">
        <f t="shared" si="8"/>
        <v>142.27727655899997</v>
      </c>
      <c r="O63" s="11">
        <f t="shared" si="8"/>
        <v>132.45188921799996</v>
      </c>
    </row>
    <row r="64" spans="1:15" x14ac:dyDescent="0.25">
      <c r="A64" s="2"/>
      <c r="B64" s="2"/>
      <c r="C64" s="2"/>
      <c r="D64" s="2"/>
      <c r="E64" s="2"/>
      <c r="F64" s="2"/>
      <c r="G64" s="2"/>
      <c r="H64" s="2"/>
      <c r="I64" s="2"/>
      <c r="J64" s="2"/>
      <c r="K64" s="2"/>
      <c r="L64" s="2"/>
      <c r="M64" s="2"/>
      <c r="N64" s="2"/>
      <c r="O64" s="2"/>
    </row>
    <row r="65" spans="1:15" ht="63.75" customHeight="1" x14ac:dyDescent="0.25">
      <c r="A65" s="20" t="s">
        <v>35</v>
      </c>
      <c r="B65" s="20"/>
      <c r="C65" s="20"/>
      <c r="D65" s="20"/>
      <c r="E65" s="20"/>
      <c r="F65" s="20"/>
      <c r="G65" s="20"/>
      <c r="H65" s="20"/>
      <c r="I65" s="20"/>
      <c r="J65" s="20"/>
      <c r="K65" s="20"/>
      <c r="L65" s="20"/>
      <c r="M65" s="20"/>
      <c r="N65" s="20"/>
      <c r="O65" s="20"/>
    </row>
    <row r="68" spans="1:15" ht="34.9" customHeight="1" x14ac:dyDescent="0.25">
      <c r="B68"/>
    </row>
  </sheetData>
  <mergeCells count="21">
    <mergeCell ref="A1:O1"/>
    <mergeCell ref="A2:O2"/>
    <mergeCell ref="A3:O3"/>
    <mergeCell ref="A5:O5"/>
    <mergeCell ref="A17:A25"/>
    <mergeCell ref="B4:O4"/>
    <mergeCell ref="C6:C7"/>
    <mergeCell ref="B6:B7"/>
    <mergeCell ref="A6:A7"/>
    <mergeCell ref="C53:C54"/>
    <mergeCell ref="A53:B63"/>
    <mergeCell ref="A65:O65"/>
    <mergeCell ref="B8:B16"/>
    <mergeCell ref="A8:A16"/>
    <mergeCell ref="B17:B25"/>
    <mergeCell ref="B26:B34"/>
    <mergeCell ref="A35:A43"/>
    <mergeCell ref="B35:B43"/>
    <mergeCell ref="A26:A34"/>
    <mergeCell ref="B44:B52"/>
    <mergeCell ref="A44:A52"/>
  </mergeCells>
  <pageMargins left="0.75" right="0.75" top="1" bottom="1" header="0.5" footer="0.5"/>
  <pageSetup orientation="portrait" horizontalDpi="1200" verticalDpi="1200" r:id="rId1"/>
  <headerFooter>
    <oddFooter>&amp;C_x000D_&amp;1#&amp;"Calibri"&amp;10&amp;K000000 Internal &amp;R&amp;9&amp;F</oddFooter>
  </headerFooter>
  <ignoredErrors>
    <ignoredError sqref="B4 B44:B52 B8:B3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8E3FE-51F5-4771-8015-110D0FDA21CA}">
  <dimension ref="A1:O66"/>
  <sheetViews>
    <sheetView zoomScale="80" zoomScaleNormal="80" workbookViewId="0">
      <selection activeCell="A52" sqref="A52:B62"/>
    </sheetView>
  </sheetViews>
  <sheetFormatPr defaultColWidth="11" defaultRowHeight="15.75" x14ac:dyDescent="0.25"/>
  <cols>
    <col min="1" max="1" width="53.25" bestFit="1" customWidth="1"/>
    <col min="2" max="2" width="8.75" bestFit="1" customWidth="1"/>
    <col min="3" max="3" width="20.875" bestFit="1" customWidth="1"/>
    <col min="4" max="4" width="8.875" bestFit="1" customWidth="1"/>
    <col min="5" max="5" width="9.125" bestFit="1" customWidth="1"/>
    <col min="6" max="6" width="9.25" bestFit="1" customWidth="1"/>
    <col min="7" max="7" width="6.25" bestFit="1" customWidth="1"/>
    <col min="8" max="8" width="9.5" bestFit="1" customWidth="1"/>
    <col min="9" max="10" width="8.375" customWidth="1"/>
    <col min="11" max="11" width="9.25" bestFit="1" customWidth="1"/>
    <col min="12" max="12" width="9.125" bestFit="1" customWidth="1"/>
    <col min="13" max="13" width="8.875" bestFit="1" customWidth="1"/>
    <col min="14" max="14" width="9.5" bestFit="1" customWidth="1"/>
    <col min="15" max="15" width="9.25" bestFit="1" customWidth="1"/>
    <col min="16" max="16" width="18.875" customWidth="1"/>
    <col min="17" max="17" width="12.875" customWidth="1"/>
  </cols>
  <sheetData>
    <row r="1" spans="1:15" ht="37.5" customHeight="1" x14ac:dyDescent="0.25">
      <c r="A1" s="39" t="s">
        <v>30</v>
      </c>
      <c r="B1" s="40"/>
      <c r="C1" s="40"/>
      <c r="D1" s="40"/>
      <c r="E1" s="40"/>
      <c r="F1" s="40"/>
      <c r="G1" s="40"/>
      <c r="H1" s="40"/>
      <c r="I1" s="40"/>
      <c r="J1" s="40"/>
      <c r="K1" s="40"/>
      <c r="L1" s="40"/>
      <c r="M1" s="40"/>
      <c r="N1" s="40"/>
      <c r="O1" s="41"/>
    </row>
    <row r="2" spans="1:15" ht="53.25" customHeight="1" x14ac:dyDescent="0.25">
      <c r="A2" s="42" t="s">
        <v>39</v>
      </c>
      <c r="B2" s="42"/>
      <c r="C2" s="42"/>
      <c r="D2" s="42"/>
      <c r="E2" s="42"/>
      <c r="F2" s="42"/>
      <c r="G2" s="42"/>
      <c r="H2" s="42"/>
      <c r="I2" s="42"/>
      <c r="J2" s="42"/>
      <c r="K2" s="42"/>
      <c r="L2" s="42"/>
      <c r="M2" s="42"/>
      <c r="N2" s="42"/>
      <c r="O2" s="42"/>
    </row>
    <row r="3" spans="1:15" ht="16.5" customHeight="1" x14ac:dyDescent="0.25">
      <c r="A3" s="46" t="s">
        <v>28</v>
      </c>
      <c r="B3" s="47"/>
      <c r="C3" s="47"/>
      <c r="D3" s="47"/>
      <c r="E3" s="47"/>
      <c r="F3" s="47"/>
      <c r="G3" s="47"/>
      <c r="H3" s="47"/>
      <c r="I3" s="47"/>
      <c r="J3" s="47"/>
      <c r="K3" s="47"/>
      <c r="L3" s="47"/>
      <c r="M3" s="47"/>
      <c r="N3" s="47"/>
      <c r="O3" s="48"/>
    </row>
    <row r="4" spans="1:15" ht="10.15" customHeight="1" x14ac:dyDescent="0.25">
      <c r="A4" s="49"/>
      <c r="B4" s="49"/>
      <c r="C4" s="49"/>
      <c r="D4" s="49"/>
      <c r="E4" s="49"/>
      <c r="F4" s="49"/>
      <c r="G4" s="49"/>
      <c r="H4" s="49"/>
      <c r="I4" s="49"/>
      <c r="J4" s="49"/>
      <c r="K4" s="49"/>
      <c r="L4" s="49"/>
      <c r="M4" s="49"/>
      <c r="N4" s="49"/>
      <c r="O4" s="49"/>
    </row>
    <row r="5" spans="1:15" ht="18" customHeight="1" x14ac:dyDescent="0.25">
      <c r="A5" s="31" t="s">
        <v>4</v>
      </c>
      <c r="B5" s="29" t="s">
        <v>5</v>
      </c>
      <c r="C5" s="29" t="s">
        <v>6</v>
      </c>
      <c r="D5" s="15" t="s">
        <v>1</v>
      </c>
      <c r="E5" s="15" t="s">
        <v>1</v>
      </c>
      <c r="F5" s="15" t="s">
        <v>1</v>
      </c>
      <c r="G5" s="15" t="s">
        <v>1</v>
      </c>
      <c r="H5" s="15" t="s">
        <v>1</v>
      </c>
      <c r="I5" s="15" t="s">
        <v>2</v>
      </c>
      <c r="J5" s="15" t="s">
        <v>3</v>
      </c>
      <c r="K5" s="15" t="s">
        <v>2</v>
      </c>
      <c r="L5" s="15" t="s">
        <v>3</v>
      </c>
      <c r="M5" s="15" t="s">
        <v>2</v>
      </c>
      <c r="N5" s="15" t="s">
        <v>2</v>
      </c>
      <c r="O5" s="15" t="s">
        <v>2</v>
      </c>
    </row>
    <row r="6" spans="1:15" x14ac:dyDescent="0.25">
      <c r="A6" s="32"/>
      <c r="B6" s="30"/>
      <c r="C6" s="30"/>
      <c r="D6" s="15">
        <v>46043</v>
      </c>
      <c r="E6" s="15">
        <v>46074</v>
      </c>
      <c r="F6" s="15">
        <v>46102</v>
      </c>
      <c r="G6" s="15">
        <v>46133</v>
      </c>
      <c r="H6" s="15">
        <v>46163</v>
      </c>
      <c r="I6" s="15">
        <v>46194</v>
      </c>
      <c r="J6" s="15">
        <v>46224</v>
      </c>
      <c r="K6" s="15">
        <v>46255</v>
      </c>
      <c r="L6" s="15">
        <v>46286</v>
      </c>
      <c r="M6" s="15">
        <v>46316</v>
      </c>
      <c r="N6" s="15">
        <v>46347</v>
      </c>
      <c r="O6" s="15">
        <v>46377</v>
      </c>
    </row>
    <row r="7" spans="1:15" x14ac:dyDescent="0.25">
      <c r="A7" s="43" t="s">
        <v>7</v>
      </c>
      <c r="B7" s="36">
        <v>1</v>
      </c>
      <c r="C7" s="12" t="s">
        <v>8</v>
      </c>
      <c r="D7" s="3">
        <v>32.759390000000003</v>
      </c>
      <c r="E7" s="3">
        <v>34.124989999999997</v>
      </c>
      <c r="F7" s="3">
        <v>30.657299999999999</v>
      </c>
      <c r="G7" s="3">
        <v>38.614730000000002</v>
      </c>
      <c r="H7" s="3">
        <v>45.158340000000003</v>
      </c>
      <c r="I7" s="3">
        <v>45.712429999999998</v>
      </c>
      <c r="J7" s="3">
        <v>44.009480000000003</v>
      </c>
      <c r="K7" s="3">
        <v>43.435670000000002</v>
      </c>
      <c r="L7" s="3">
        <v>45.916289999999996</v>
      </c>
      <c r="M7" s="3">
        <v>44.088360000000002</v>
      </c>
      <c r="N7" s="3">
        <v>42.559420000000003</v>
      </c>
      <c r="O7" s="3">
        <v>37.665570000000002</v>
      </c>
    </row>
    <row r="8" spans="1:15" x14ac:dyDescent="0.25">
      <c r="A8" s="44"/>
      <c r="B8" s="37"/>
      <c r="C8" s="12" t="s">
        <v>9</v>
      </c>
      <c r="D8" s="3">
        <v>5.4606159999999999</v>
      </c>
      <c r="E8" s="3">
        <v>5.8057270000000001</v>
      </c>
      <c r="F8" s="3">
        <v>6.9816019999999996</v>
      </c>
      <c r="G8" s="3">
        <v>10.366429999999999</v>
      </c>
      <c r="H8" s="3">
        <v>24.9526</v>
      </c>
      <c r="I8" s="3">
        <v>25.612079999999999</v>
      </c>
      <c r="J8" s="3">
        <v>20.205120000000001</v>
      </c>
      <c r="K8" s="3">
        <v>13.8367</v>
      </c>
      <c r="L8" s="3">
        <v>13.2934</v>
      </c>
      <c r="M8" s="3">
        <v>10.4899</v>
      </c>
      <c r="N8" s="3">
        <v>7.6926379999999996</v>
      </c>
      <c r="O8" s="3">
        <v>6.5278090000000004</v>
      </c>
    </row>
    <row r="9" spans="1:15" x14ac:dyDescent="0.25">
      <c r="A9" s="44"/>
      <c r="B9" s="37"/>
      <c r="C9" s="12" t="s">
        <v>10</v>
      </c>
      <c r="D9" s="19"/>
      <c r="E9" s="19"/>
      <c r="F9" s="19"/>
      <c r="G9" s="19"/>
      <c r="H9" s="19"/>
      <c r="I9" s="19"/>
      <c r="J9" s="19"/>
      <c r="K9" s="19"/>
      <c r="L9" s="19"/>
      <c r="M9" s="19"/>
      <c r="N9" s="19"/>
      <c r="O9" s="19"/>
    </row>
    <row r="10" spans="1:15" x14ac:dyDescent="0.25">
      <c r="A10" s="44"/>
      <c r="B10" s="37"/>
      <c r="C10" s="12" t="s">
        <v>11</v>
      </c>
      <c r="D10" s="3">
        <v>27.9541</v>
      </c>
      <c r="E10" s="3">
        <v>30.58774</v>
      </c>
      <c r="F10" s="3">
        <v>30.150759999999998</v>
      </c>
      <c r="G10" s="3">
        <v>31.724270000000001</v>
      </c>
      <c r="H10" s="3">
        <v>34.909579999999998</v>
      </c>
      <c r="I10" s="3">
        <v>34.690919999999998</v>
      </c>
      <c r="J10" s="3">
        <v>34.730820000000001</v>
      </c>
      <c r="K10" s="3">
        <v>35.802160000000001</v>
      </c>
      <c r="L10" s="3">
        <v>32.954619999999998</v>
      </c>
      <c r="M10" s="3">
        <v>32.88644</v>
      </c>
      <c r="N10" s="3">
        <v>27.61617</v>
      </c>
      <c r="O10" s="3">
        <v>25.76155</v>
      </c>
    </row>
    <row r="11" spans="1:15" x14ac:dyDescent="0.25">
      <c r="A11" s="44"/>
      <c r="B11" s="37"/>
      <c r="C11" s="12" t="s">
        <v>12</v>
      </c>
      <c r="D11" s="3">
        <v>4.2361490000000002</v>
      </c>
      <c r="E11" s="3">
        <v>2.9982820000000001</v>
      </c>
      <c r="F11" s="3">
        <v>4.4618190000000002</v>
      </c>
      <c r="G11" s="3">
        <v>3.893964</v>
      </c>
      <c r="H11" s="3">
        <v>2.7454420000000002</v>
      </c>
      <c r="I11" s="3">
        <v>2.4387819999999998</v>
      </c>
      <c r="J11" s="3">
        <v>3.1741540000000001</v>
      </c>
      <c r="K11" s="3">
        <v>2.5547149999999998</v>
      </c>
      <c r="L11" s="3">
        <v>3.6485259999999999</v>
      </c>
      <c r="M11" s="3">
        <v>2.5831819999999999</v>
      </c>
      <c r="N11" s="3">
        <v>2.1905749999999999</v>
      </c>
      <c r="O11" s="3">
        <v>2.7678240000000001</v>
      </c>
    </row>
    <row r="12" spans="1:15" x14ac:dyDescent="0.25">
      <c r="A12" s="44"/>
      <c r="B12" s="37"/>
      <c r="C12" s="12" t="s">
        <v>13</v>
      </c>
      <c r="D12" s="3">
        <v>10.42981</v>
      </c>
      <c r="E12" s="3">
        <v>13.20626</v>
      </c>
      <c r="F12" s="3">
        <v>13.37276</v>
      </c>
      <c r="G12" s="3">
        <v>13.70973</v>
      </c>
      <c r="H12" s="3">
        <v>14.04753</v>
      </c>
      <c r="I12" s="3">
        <v>14.68085</v>
      </c>
      <c r="J12" s="3">
        <v>14.07189</v>
      </c>
      <c r="K12" s="3">
        <v>14.39057</v>
      </c>
      <c r="L12" s="3">
        <v>14.138070000000001</v>
      </c>
      <c r="M12" s="3">
        <v>14.43346</v>
      </c>
      <c r="N12" s="3">
        <v>13.9519</v>
      </c>
      <c r="O12" s="3">
        <v>12.69459</v>
      </c>
    </row>
    <row r="13" spans="1:15" x14ac:dyDescent="0.25">
      <c r="A13" s="44"/>
      <c r="B13" s="37"/>
      <c r="C13" s="12" t="s">
        <v>14</v>
      </c>
      <c r="D13" s="3">
        <v>5.3247090000000004</v>
      </c>
      <c r="E13" s="3">
        <v>5.9683450000000002</v>
      </c>
      <c r="F13" s="3">
        <v>5.0423499999999999</v>
      </c>
      <c r="G13" s="3">
        <v>4.699554</v>
      </c>
      <c r="H13" s="3">
        <v>5.5402469999999999</v>
      </c>
      <c r="I13" s="3">
        <v>5.7473729999999996</v>
      </c>
      <c r="J13" s="3">
        <v>6.3931880000000003</v>
      </c>
      <c r="K13" s="3">
        <v>6.4600340000000003</v>
      </c>
      <c r="L13" s="3">
        <v>5.4844090000000003</v>
      </c>
      <c r="M13" s="3">
        <v>6.7185350000000001</v>
      </c>
      <c r="N13" s="3">
        <v>4.8095559999999997</v>
      </c>
      <c r="O13" s="3">
        <v>5.0226829999999998</v>
      </c>
    </row>
    <row r="14" spans="1:15" x14ac:dyDescent="0.25">
      <c r="A14" s="44"/>
      <c r="B14" s="37"/>
      <c r="C14" s="12" t="s">
        <v>15</v>
      </c>
      <c r="D14" s="3">
        <v>36.122109999999999</v>
      </c>
      <c r="E14" s="3">
        <v>44.929940000000002</v>
      </c>
      <c r="F14" s="3">
        <v>44.210990000000002</v>
      </c>
      <c r="G14" s="3">
        <v>43.954740000000001</v>
      </c>
      <c r="H14" s="3">
        <v>42.881810000000002</v>
      </c>
      <c r="I14" s="3">
        <v>46.187919999999998</v>
      </c>
      <c r="J14" s="3">
        <v>45.67427</v>
      </c>
      <c r="K14" s="3">
        <v>47.757579999999997</v>
      </c>
      <c r="L14" s="3">
        <v>43.278239999999997</v>
      </c>
      <c r="M14" s="3">
        <v>43.057099999999998</v>
      </c>
      <c r="N14" s="3">
        <v>43.509880000000003</v>
      </c>
      <c r="O14" s="3">
        <v>42.082320000000003</v>
      </c>
    </row>
    <row r="15" spans="1:15" x14ac:dyDescent="0.25">
      <c r="A15" s="45"/>
      <c r="B15" s="38"/>
      <c r="C15" s="13" t="s">
        <v>16</v>
      </c>
      <c r="D15" s="17"/>
      <c r="E15" s="17"/>
      <c r="F15" s="17"/>
      <c r="G15" s="17"/>
      <c r="H15" s="17"/>
      <c r="I15" s="17"/>
      <c r="J15" s="17"/>
      <c r="K15" s="17"/>
      <c r="L15" s="17"/>
      <c r="M15" s="17"/>
      <c r="N15" s="17"/>
      <c r="O15" s="17"/>
    </row>
    <row r="16" spans="1:15" x14ac:dyDescent="0.25">
      <c r="A16" s="43" t="s">
        <v>17</v>
      </c>
      <c r="B16" s="36">
        <v>1</v>
      </c>
      <c r="C16" s="12" t="s">
        <v>8</v>
      </c>
      <c r="D16" s="3">
        <v>0</v>
      </c>
      <c r="E16" s="3">
        <v>0</v>
      </c>
      <c r="F16" s="3">
        <v>0</v>
      </c>
      <c r="G16" s="3">
        <v>0</v>
      </c>
      <c r="H16" s="3">
        <v>4.0744860000000003</v>
      </c>
      <c r="I16" s="3">
        <v>5.1423410000000001</v>
      </c>
      <c r="J16" s="3">
        <v>8.7717880000000008</v>
      </c>
      <c r="K16" s="3">
        <v>8.6406479999999988</v>
      </c>
      <c r="L16" s="3">
        <v>7.325145</v>
      </c>
      <c r="M16" s="3">
        <v>5.9533909999999999</v>
      </c>
      <c r="N16" s="3">
        <v>0</v>
      </c>
      <c r="O16" s="3">
        <v>0</v>
      </c>
    </row>
    <row r="17" spans="1:15" x14ac:dyDescent="0.25">
      <c r="A17" s="44"/>
      <c r="B17" s="37"/>
      <c r="C17" s="12" t="s">
        <v>9</v>
      </c>
      <c r="D17" s="3">
        <v>0</v>
      </c>
      <c r="E17" s="3">
        <v>0</v>
      </c>
      <c r="F17" s="3">
        <v>0</v>
      </c>
      <c r="G17" s="3">
        <v>0</v>
      </c>
      <c r="H17" s="3">
        <v>4.2249379999999999</v>
      </c>
      <c r="I17" s="3">
        <v>5.2911589999999995</v>
      </c>
      <c r="J17" s="3">
        <v>9.2641270000000002</v>
      </c>
      <c r="K17" s="3">
        <v>9.0936029999999999</v>
      </c>
      <c r="L17" s="3">
        <v>7.6715770000000001</v>
      </c>
      <c r="M17" s="3">
        <v>6.3376340000000004</v>
      </c>
      <c r="N17" s="3">
        <v>0</v>
      </c>
      <c r="O17" s="3">
        <v>0</v>
      </c>
    </row>
    <row r="18" spans="1:15" x14ac:dyDescent="0.25">
      <c r="A18" s="44"/>
      <c r="B18" s="37"/>
      <c r="C18" s="12" t="s">
        <v>10</v>
      </c>
      <c r="D18" s="3">
        <v>0</v>
      </c>
      <c r="E18" s="3">
        <v>0</v>
      </c>
      <c r="F18" s="3">
        <v>0</v>
      </c>
      <c r="G18" s="3">
        <v>0</v>
      </c>
      <c r="H18" s="3">
        <v>2.1093959999999998E-2</v>
      </c>
      <c r="I18" s="3">
        <v>2.1093959999999998E-2</v>
      </c>
      <c r="J18" s="3">
        <v>3.8633629999999995E-2</v>
      </c>
      <c r="K18" s="3">
        <v>4.2187919999999997E-2</v>
      </c>
      <c r="L18" s="3">
        <v>3.0906900000000001E-2</v>
      </c>
      <c r="M18" s="3">
        <v>2.8125279999999999E-2</v>
      </c>
      <c r="N18" s="3">
        <v>0</v>
      </c>
      <c r="O18" s="3">
        <v>0</v>
      </c>
    </row>
    <row r="19" spans="1:15" x14ac:dyDescent="0.25">
      <c r="A19" s="44"/>
      <c r="B19" s="37"/>
      <c r="C19" s="12" t="s">
        <v>11</v>
      </c>
      <c r="D19" s="3">
        <v>0</v>
      </c>
      <c r="E19" s="3">
        <v>0</v>
      </c>
      <c r="F19" s="3">
        <v>0</v>
      </c>
      <c r="G19" s="3">
        <v>0</v>
      </c>
      <c r="H19" s="3">
        <v>0.61652940000000001</v>
      </c>
      <c r="I19" s="3">
        <v>0.74188030000000005</v>
      </c>
      <c r="J19" s="3">
        <v>1.3305550000000002</v>
      </c>
      <c r="K19" s="3">
        <v>1.327615</v>
      </c>
      <c r="L19" s="3">
        <v>1.134512</v>
      </c>
      <c r="M19" s="3">
        <v>0.9378495</v>
      </c>
      <c r="N19" s="3">
        <v>0</v>
      </c>
      <c r="O19" s="3">
        <v>0</v>
      </c>
    </row>
    <row r="20" spans="1:15" x14ac:dyDescent="0.25">
      <c r="A20" s="44"/>
      <c r="B20" s="37"/>
      <c r="C20" s="12" t="s">
        <v>12</v>
      </c>
      <c r="D20" s="3">
        <v>0</v>
      </c>
      <c r="E20" s="3">
        <v>0</v>
      </c>
      <c r="F20" s="3">
        <v>0</v>
      </c>
      <c r="G20" s="3">
        <v>0</v>
      </c>
      <c r="H20" s="3">
        <v>0.84067650000000005</v>
      </c>
      <c r="I20" s="3">
        <v>1.112012</v>
      </c>
      <c r="J20" s="3">
        <v>1.9750129999999999</v>
      </c>
      <c r="K20" s="3">
        <v>1.9354179999999999</v>
      </c>
      <c r="L20" s="3">
        <v>1.6689200000000002</v>
      </c>
      <c r="M20" s="3">
        <v>1.385526</v>
      </c>
      <c r="N20" s="3">
        <v>0</v>
      </c>
      <c r="O20" s="3">
        <v>0</v>
      </c>
    </row>
    <row r="21" spans="1:15" x14ac:dyDescent="0.25">
      <c r="A21" s="44"/>
      <c r="B21" s="37"/>
      <c r="C21" s="12" t="s">
        <v>13</v>
      </c>
      <c r="D21" s="3">
        <v>0</v>
      </c>
      <c r="E21" s="3">
        <v>0</v>
      </c>
      <c r="F21" s="3">
        <v>0</v>
      </c>
      <c r="G21" s="3">
        <v>0</v>
      </c>
      <c r="H21" s="3">
        <v>0.60366430000000004</v>
      </c>
      <c r="I21" s="3">
        <v>0.74266209999999999</v>
      </c>
      <c r="J21" s="3">
        <v>1.2704329999999999</v>
      </c>
      <c r="K21" s="3">
        <v>1.276823</v>
      </c>
      <c r="L21" s="3">
        <v>1.081461</v>
      </c>
      <c r="M21" s="3">
        <v>0.86339169999999998</v>
      </c>
      <c r="N21" s="3">
        <v>0</v>
      </c>
      <c r="O21" s="3">
        <v>0</v>
      </c>
    </row>
    <row r="22" spans="1:15" x14ac:dyDescent="0.25">
      <c r="A22" s="44"/>
      <c r="B22" s="37"/>
      <c r="C22" s="12" t="s">
        <v>14</v>
      </c>
      <c r="D22" s="3">
        <v>0</v>
      </c>
      <c r="E22" s="3">
        <v>0</v>
      </c>
      <c r="F22" s="3">
        <v>0</v>
      </c>
      <c r="G22" s="3">
        <v>0</v>
      </c>
      <c r="H22" s="3">
        <v>1.357413</v>
      </c>
      <c r="I22" s="3">
        <v>1.6381730000000001</v>
      </c>
      <c r="J22" s="3">
        <v>2.9849609999999998</v>
      </c>
      <c r="K22" s="3">
        <v>2.9854780000000001</v>
      </c>
      <c r="L22" s="3">
        <v>2.6653259999999999</v>
      </c>
      <c r="M22" s="3">
        <v>2.1562829999999997</v>
      </c>
      <c r="N22" s="3">
        <v>0</v>
      </c>
      <c r="O22" s="3">
        <v>0</v>
      </c>
    </row>
    <row r="23" spans="1:15" x14ac:dyDescent="0.25">
      <c r="A23" s="44"/>
      <c r="B23" s="37"/>
      <c r="C23" s="12" t="s">
        <v>15</v>
      </c>
      <c r="D23" s="3">
        <v>0</v>
      </c>
      <c r="E23" s="3">
        <v>0</v>
      </c>
      <c r="F23" s="3">
        <v>0</v>
      </c>
      <c r="G23" s="3">
        <v>0</v>
      </c>
      <c r="H23" s="3">
        <v>11.43228</v>
      </c>
      <c r="I23" s="3">
        <v>14.45126</v>
      </c>
      <c r="J23" s="3">
        <v>25.110709999999997</v>
      </c>
      <c r="K23" s="3">
        <v>24.715259999999997</v>
      </c>
      <c r="L23" s="3">
        <v>20.901900000000001</v>
      </c>
      <c r="M23" s="3">
        <v>17.155909999999999</v>
      </c>
      <c r="N23" s="3">
        <v>0</v>
      </c>
      <c r="O23" s="3">
        <v>0</v>
      </c>
    </row>
    <row r="24" spans="1:15" x14ac:dyDescent="0.25">
      <c r="A24" s="45"/>
      <c r="B24" s="38"/>
      <c r="C24" s="13" t="s">
        <v>16</v>
      </c>
      <c r="D24" s="6">
        <f>SUM(D16:D23)</f>
        <v>0</v>
      </c>
      <c r="E24" s="6">
        <f t="shared" ref="E24:O24" si="0">SUM(E16:E23)</f>
        <v>0</v>
      </c>
      <c r="F24" s="6">
        <f t="shared" si="0"/>
        <v>0</v>
      </c>
      <c r="G24" s="6">
        <f t="shared" si="0"/>
        <v>0</v>
      </c>
      <c r="H24" s="6">
        <f t="shared" si="0"/>
        <v>23.17108116</v>
      </c>
      <c r="I24" s="6">
        <f t="shared" si="0"/>
        <v>29.140581359999999</v>
      </c>
      <c r="J24" s="6">
        <f t="shared" si="0"/>
        <v>50.746220629999996</v>
      </c>
      <c r="K24" s="6">
        <f t="shared" si="0"/>
        <v>50.017032919999998</v>
      </c>
      <c r="L24" s="6">
        <f t="shared" si="0"/>
        <v>42.479747900000007</v>
      </c>
      <c r="M24" s="6">
        <f t="shared" si="0"/>
        <v>34.818110480000001</v>
      </c>
      <c r="N24" s="6">
        <f t="shared" si="0"/>
        <v>0</v>
      </c>
      <c r="O24" s="6">
        <f t="shared" si="0"/>
        <v>0</v>
      </c>
    </row>
    <row r="25" spans="1:15" x14ac:dyDescent="0.25">
      <c r="A25" s="43" t="s">
        <v>18</v>
      </c>
      <c r="B25" s="36">
        <v>1</v>
      </c>
      <c r="C25" s="12" t="s">
        <v>8</v>
      </c>
      <c r="D25" s="4">
        <v>0</v>
      </c>
      <c r="E25" s="4">
        <v>0</v>
      </c>
      <c r="F25" s="4">
        <v>0</v>
      </c>
      <c r="G25" s="4">
        <v>0</v>
      </c>
      <c r="H25" s="4">
        <v>0.81642029999999999</v>
      </c>
      <c r="I25" s="4">
        <v>0.81642029999999999</v>
      </c>
      <c r="J25" s="4">
        <v>0.99563449999999998</v>
      </c>
      <c r="K25" s="4">
        <v>0.81642029999999999</v>
      </c>
      <c r="L25" s="4">
        <v>0.99563449999999998</v>
      </c>
      <c r="M25" s="4">
        <v>0.81642029999999999</v>
      </c>
      <c r="N25" s="4">
        <v>0</v>
      </c>
      <c r="O25" s="4">
        <v>0</v>
      </c>
    </row>
    <row r="26" spans="1:15" x14ac:dyDescent="0.25">
      <c r="A26" s="44"/>
      <c r="B26" s="37"/>
      <c r="C26" s="12" t="s">
        <v>9</v>
      </c>
      <c r="D26" s="4">
        <v>0</v>
      </c>
      <c r="E26" s="4">
        <v>0</v>
      </c>
      <c r="F26" s="4">
        <v>0</v>
      </c>
      <c r="G26" s="4">
        <v>0</v>
      </c>
      <c r="H26" s="4">
        <v>0</v>
      </c>
      <c r="I26" s="4">
        <v>0</v>
      </c>
      <c r="J26" s="4">
        <v>0</v>
      </c>
      <c r="K26" s="4">
        <v>0</v>
      </c>
      <c r="L26" s="4">
        <v>0</v>
      </c>
      <c r="M26" s="4">
        <v>0</v>
      </c>
      <c r="N26" s="4">
        <v>0</v>
      </c>
      <c r="O26" s="4">
        <v>0</v>
      </c>
    </row>
    <row r="27" spans="1:15" x14ac:dyDescent="0.25">
      <c r="A27" s="44"/>
      <c r="B27" s="37"/>
      <c r="C27" s="12" t="s">
        <v>10</v>
      </c>
      <c r="D27" s="4">
        <v>0</v>
      </c>
      <c r="E27" s="4">
        <v>0</v>
      </c>
      <c r="F27" s="4">
        <v>0</v>
      </c>
      <c r="G27" s="4">
        <v>0</v>
      </c>
      <c r="H27" s="4">
        <v>0</v>
      </c>
      <c r="I27" s="4">
        <v>0</v>
      </c>
      <c r="J27" s="4">
        <v>0</v>
      </c>
      <c r="K27" s="4">
        <v>0</v>
      </c>
      <c r="L27" s="4">
        <v>0</v>
      </c>
      <c r="M27" s="4">
        <v>0</v>
      </c>
      <c r="N27" s="4">
        <v>0</v>
      </c>
      <c r="O27" s="4">
        <v>0</v>
      </c>
    </row>
    <row r="28" spans="1:15" x14ac:dyDescent="0.25">
      <c r="A28" s="44"/>
      <c r="B28" s="37"/>
      <c r="C28" s="12" t="s">
        <v>11</v>
      </c>
      <c r="D28" s="4">
        <v>0</v>
      </c>
      <c r="E28" s="4">
        <v>0</v>
      </c>
      <c r="F28" s="4">
        <v>0</v>
      </c>
      <c r="G28" s="4">
        <v>0</v>
      </c>
      <c r="H28" s="4">
        <v>0</v>
      </c>
      <c r="I28" s="4">
        <v>0</v>
      </c>
      <c r="J28" s="4">
        <v>0</v>
      </c>
      <c r="K28" s="4">
        <v>0</v>
      </c>
      <c r="L28" s="4">
        <v>0</v>
      </c>
      <c r="M28" s="4">
        <v>0</v>
      </c>
      <c r="N28" s="4">
        <v>0</v>
      </c>
      <c r="O28" s="4">
        <v>0</v>
      </c>
    </row>
    <row r="29" spans="1:15" x14ac:dyDescent="0.25">
      <c r="A29" s="44"/>
      <c r="B29" s="37"/>
      <c r="C29" s="12" t="s">
        <v>12</v>
      </c>
      <c r="D29" s="4">
        <v>0</v>
      </c>
      <c r="E29" s="4">
        <v>0</v>
      </c>
      <c r="F29" s="4">
        <v>0</v>
      </c>
      <c r="G29" s="4">
        <v>0</v>
      </c>
      <c r="H29" s="4">
        <v>0</v>
      </c>
      <c r="I29" s="4">
        <v>0</v>
      </c>
      <c r="J29" s="4">
        <v>0</v>
      </c>
      <c r="K29" s="4">
        <v>0</v>
      </c>
      <c r="L29" s="4">
        <v>0</v>
      </c>
      <c r="M29" s="4">
        <v>0</v>
      </c>
      <c r="N29" s="4">
        <v>0</v>
      </c>
      <c r="O29" s="4">
        <v>0</v>
      </c>
    </row>
    <row r="30" spans="1:15" x14ac:dyDescent="0.25">
      <c r="A30" s="44"/>
      <c r="B30" s="37"/>
      <c r="C30" s="12" t="s">
        <v>13</v>
      </c>
      <c r="D30" s="4">
        <v>0</v>
      </c>
      <c r="E30" s="4">
        <v>0</v>
      </c>
      <c r="F30" s="4">
        <v>0</v>
      </c>
      <c r="G30" s="4">
        <v>0</v>
      </c>
      <c r="H30" s="4">
        <v>0</v>
      </c>
      <c r="I30" s="4">
        <v>0</v>
      </c>
      <c r="J30" s="4">
        <v>0</v>
      </c>
      <c r="K30" s="4">
        <v>0</v>
      </c>
      <c r="L30" s="4">
        <v>0</v>
      </c>
      <c r="M30" s="4">
        <v>0</v>
      </c>
      <c r="N30" s="4">
        <v>0</v>
      </c>
      <c r="O30" s="4">
        <v>0</v>
      </c>
    </row>
    <row r="31" spans="1:15" x14ac:dyDescent="0.25">
      <c r="A31" s="44"/>
      <c r="B31" s="37"/>
      <c r="C31" s="12" t="s">
        <v>14</v>
      </c>
      <c r="D31" s="4">
        <v>0</v>
      </c>
      <c r="E31" s="4">
        <v>0</v>
      </c>
      <c r="F31" s="4">
        <v>0</v>
      </c>
      <c r="G31" s="4">
        <v>0</v>
      </c>
      <c r="H31" s="4">
        <v>0</v>
      </c>
      <c r="I31" s="4">
        <v>0</v>
      </c>
      <c r="J31" s="4">
        <v>0</v>
      </c>
      <c r="K31" s="4">
        <v>0</v>
      </c>
      <c r="L31" s="4">
        <v>0</v>
      </c>
      <c r="M31" s="4">
        <v>0</v>
      </c>
      <c r="N31" s="4">
        <v>0</v>
      </c>
      <c r="O31" s="4">
        <v>0</v>
      </c>
    </row>
    <row r="32" spans="1:15" x14ac:dyDescent="0.25">
      <c r="A32" s="44"/>
      <c r="B32" s="37"/>
      <c r="C32" s="12" t="s">
        <v>15</v>
      </c>
      <c r="D32" s="4">
        <v>0</v>
      </c>
      <c r="E32" s="4">
        <v>0</v>
      </c>
      <c r="F32" s="4">
        <v>0</v>
      </c>
      <c r="G32" s="4">
        <v>0</v>
      </c>
      <c r="H32" s="4">
        <v>2.1929229999999998E-3</v>
      </c>
      <c r="I32" s="4">
        <v>2.1929229999999998E-3</v>
      </c>
      <c r="J32" s="4">
        <v>2.6742960000000001E-3</v>
      </c>
      <c r="K32" s="4">
        <v>2.1929229999999998E-3</v>
      </c>
      <c r="L32" s="4">
        <v>2.6742960000000001E-3</v>
      </c>
      <c r="M32" s="4">
        <v>2.1929229999999998E-3</v>
      </c>
      <c r="N32" s="4">
        <v>0</v>
      </c>
      <c r="O32" s="4">
        <v>0</v>
      </c>
    </row>
    <row r="33" spans="1:15" x14ac:dyDescent="0.25">
      <c r="A33" s="45"/>
      <c r="B33" s="38"/>
      <c r="C33" s="13" t="s">
        <v>16</v>
      </c>
      <c r="D33" s="6">
        <f>SUM(D25:D32)</f>
        <v>0</v>
      </c>
      <c r="E33" s="6">
        <f t="shared" ref="E33:O33" si="1">SUM(E25:E32)</f>
        <v>0</v>
      </c>
      <c r="F33" s="6">
        <f t="shared" si="1"/>
        <v>0</v>
      </c>
      <c r="G33" s="6">
        <f t="shared" si="1"/>
        <v>0</v>
      </c>
      <c r="H33" s="6">
        <f t="shared" si="1"/>
        <v>0.81861322299999995</v>
      </c>
      <c r="I33" s="6">
        <f t="shared" si="1"/>
        <v>0.81861322299999995</v>
      </c>
      <c r="J33" s="6">
        <f t="shared" si="1"/>
        <v>0.998308796</v>
      </c>
      <c r="K33" s="6">
        <f t="shared" si="1"/>
        <v>0.81861322299999995</v>
      </c>
      <c r="L33" s="6">
        <f t="shared" si="1"/>
        <v>0.998308796</v>
      </c>
      <c r="M33" s="6">
        <f t="shared" si="1"/>
        <v>0.81861322299999995</v>
      </c>
      <c r="N33" s="6">
        <f t="shared" si="1"/>
        <v>0</v>
      </c>
      <c r="O33" s="6">
        <f t="shared" si="1"/>
        <v>0</v>
      </c>
    </row>
    <row r="34" spans="1:15" x14ac:dyDescent="0.25">
      <c r="A34" s="33" t="s">
        <v>19</v>
      </c>
      <c r="B34" s="36">
        <v>1</v>
      </c>
      <c r="C34" s="12" t="s">
        <v>8</v>
      </c>
      <c r="D34" s="3">
        <v>0</v>
      </c>
      <c r="E34" s="3">
        <v>0</v>
      </c>
      <c r="F34" s="3">
        <v>0</v>
      </c>
      <c r="G34" s="3">
        <v>0</v>
      </c>
      <c r="H34" s="3">
        <v>3.3019328316600003</v>
      </c>
      <c r="I34" s="3">
        <v>6.7794213234900003</v>
      </c>
      <c r="J34" s="3">
        <v>6.2638458302500002</v>
      </c>
      <c r="K34" s="3">
        <v>4.83845843856</v>
      </c>
      <c r="L34" s="3">
        <v>6.4935597417900004</v>
      </c>
      <c r="M34" s="3">
        <v>2.9281016217599998</v>
      </c>
      <c r="N34" s="3">
        <v>0</v>
      </c>
      <c r="O34" s="3">
        <v>0</v>
      </c>
    </row>
    <row r="35" spans="1:15" x14ac:dyDescent="0.25">
      <c r="A35" s="34"/>
      <c r="B35" s="37"/>
      <c r="C35" s="12" t="s">
        <v>9</v>
      </c>
      <c r="D35" s="3">
        <v>0</v>
      </c>
      <c r="E35" s="3">
        <v>0</v>
      </c>
      <c r="F35" s="3">
        <v>0</v>
      </c>
      <c r="G35" s="3">
        <v>0</v>
      </c>
      <c r="H35" s="3">
        <v>1.81464749482</v>
      </c>
      <c r="I35" s="3">
        <v>3.5252252480499999</v>
      </c>
      <c r="J35" s="3">
        <v>3.5634362940000002</v>
      </c>
      <c r="K35" s="3">
        <v>3.5809484443600001</v>
      </c>
      <c r="L35" s="3">
        <v>2.1037163957500002</v>
      </c>
      <c r="M35" s="3">
        <v>0.34755861212999994</v>
      </c>
      <c r="N35" s="3">
        <v>0</v>
      </c>
      <c r="O35" s="3">
        <v>0</v>
      </c>
    </row>
    <row r="36" spans="1:15" x14ac:dyDescent="0.25">
      <c r="A36" s="34"/>
      <c r="B36" s="37"/>
      <c r="C36" s="12" t="s">
        <v>10</v>
      </c>
      <c r="D36" s="3">
        <v>0</v>
      </c>
      <c r="E36" s="3">
        <v>0</v>
      </c>
      <c r="F36" s="3">
        <v>0</v>
      </c>
      <c r="G36" s="3">
        <v>0</v>
      </c>
      <c r="H36" s="3">
        <v>0</v>
      </c>
      <c r="I36" s="3">
        <v>0</v>
      </c>
      <c r="J36" s="3">
        <v>0</v>
      </c>
      <c r="K36" s="3">
        <v>0</v>
      </c>
      <c r="L36" s="3">
        <v>0</v>
      </c>
      <c r="M36" s="3">
        <v>0</v>
      </c>
      <c r="N36" s="3">
        <v>0</v>
      </c>
      <c r="O36" s="3">
        <v>0</v>
      </c>
    </row>
    <row r="37" spans="1:15" x14ac:dyDescent="0.25">
      <c r="A37" s="34"/>
      <c r="B37" s="37"/>
      <c r="C37" s="12" t="s">
        <v>11</v>
      </c>
      <c r="D37" s="3">
        <v>0</v>
      </c>
      <c r="E37" s="3">
        <v>0</v>
      </c>
      <c r="F37" s="3">
        <v>0</v>
      </c>
      <c r="G37" s="3">
        <v>0</v>
      </c>
      <c r="H37" s="3">
        <v>0.79893519749999997</v>
      </c>
      <c r="I37" s="3">
        <v>1.2312304751400003</v>
      </c>
      <c r="J37" s="3">
        <v>1.3060516560000002</v>
      </c>
      <c r="K37" s="3">
        <v>1.2216062113599999</v>
      </c>
      <c r="L37" s="3">
        <v>0.90996989801999995</v>
      </c>
      <c r="M37" s="3">
        <v>0.27020028140000002</v>
      </c>
      <c r="N37" s="3">
        <v>0</v>
      </c>
      <c r="O37" s="3">
        <v>0</v>
      </c>
    </row>
    <row r="38" spans="1:15" x14ac:dyDescent="0.25">
      <c r="A38" s="34"/>
      <c r="B38" s="37"/>
      <c r="C38" s="12" t="s">
        <v>12</v>
      </c>
      <c r="D38" s="3">
        <v>0</v>
      </c>
      <c r="E38" s="3">
        <v>0</v>
      </c>
      <c r="F38" s="3">
        <v>0</v>
      </c>
      <c r="G38" s="3">
        <v>0</v>
      </c>
      <c r="H38" s="3">
        <v>0.41078217259999994</v>
      </c>
      <c r="I38" s="3">
        <v>0.84745490374999999</v>
      </c>
      <c r="J38" s="3">
        <v>0.71855332605</v>
      </c>
      <c r="K38" s="3">
        <v>0.61735530701999997</v>
      </c>
      <c r="L38" s="3">
        <v>0.8811272189199999</v>
      </c>
      <c r="M38" s="3">
        <v>0.39630346942</v>
      </c>
      <c r="N38" s="3">
        <v>0</v>
      </c>
      <c r="O38" s="3">
        <v>0</v>
      </c>
    </row>
    <row r="39" spans="1:15" x14ac:dyDescent="0.25">
      <c r="A39" s="34"/>
      <c r="B39" s="37"/>
      <c r="C39" s="12" t="s">
        <v>13</v>
      </c>
      <c r="D39" s="3">
        <v>0</v>
      </c>
      <c r="E39" s="3">
        <v>0</v>
      </c>
      <c r="F39" s="3">
        <v>0</v>
      </c>
      <c r="G39" s="3">
        <v>0</v>
      </c>
      <c r="H39" s="3">
        <v>1.7371370508900001</v>
      </c>
      <c r="I39" s="3">
        <v>3.0076092774299998</v>
      </c>
      <c r="J39" s="3">
        <v>2.9774577483900004</v>
      </c>
      <c r="K39" s="3">
        <v>2.85126706986</v>
      </c>
      <c r="L39" s="3">
        <v>1.9354676769600001</v>
      </c>
      <c r="M39" s="3">
        <v>0.24627123779999996</v>
      </c>
      <c r="N39" s="3">
        <v>0</v>
      </c>
      <c r="O39" s="3">
        <v>0</v>
      </c>
    </row>
    <row r="40" spans="1:15" x14ac:dyDescent="0.25">
      <c r="A40" s="34"/>
      <c r="B40" s="37"/>
      <c r="C40" s="12" t="s">
        <v>14</v>
      </c>
      <c r="D40" s="3">
        <v>0</v>
      </c>
      <c r="E40" s="3">
        <v>0</v>
      </c>
      <c r="F40" s="3">
        <v>0</v>
      </c>
      <c r="G40" s="3">
        <v>0</v>
      </c>
      <c r="H40" s="3">
        <v>0.91410896648000006</v>
      </c>
      <c r="I40" s="3">
        <v>1.5691415827200001</v>
      </c>
      <c r="J40" s="3">
        <v>1.3954911376000001</v>
      </c>
      <c r="K40" s="3">
        <v>1.34968962348</v>
      </c>
      <c r="L40" s="3">
        <v>1.0242929752200001</v>
      </c>
      <c r="M40" s="3">
        <v>0.37569330885000002</v>
      </c>
      <c r="N40" s="3">
        <v>0</v>
      </c>
      <c r="O40" s="3">
        <v>0</v>
      </c>
    </row>
    <row r="41" spans="1:15" x14ac:dyDescent="0.25">
      <c r="A41" s="34"/>
      <c r="B41" s="37"/>
      <c r="C41" s="12" t="s">
        <v>15</v>
      </c>
      <c r="D41" s="3">
        <v>0</v>
      </c>
      <c r="E41" s="3">
        <v>0</v>
      </c>
      <c r="F41" s="3">
        <v>0</v>
      </c>
      <c r="G41" s="3">
        <v>0</v>
      </c>
      <c r="H41" s="3">
        <v>1.80719209752</v>
      </c>
      <c r="I41" s="3">
        <v>3.2498211158400001</v>
      </c>
      <c r="J41" s="3">
        <v>3.0081391430100002</v>
      </c>
      <c r="K41" s="3">
        <v>2.8295838740399999</v>
      </c>
      <c r="L41" s="3">
        <v>2.1012764854100001</v>
      </c>
      <c r="M41" s="3">
        <v>0.47274655060000004</v>
      </c>
      <c r="N41" s="3">
        <v>0</v>
      </c>
      <c r="O41" s="3">
        <v>0</v>
      </c>
    </row>
    <row r="42" spans="1:15" x14ac:dyDescent="0.25">
      <c r="A42" s="35"/>
      <c r="B42" s="38"/>
      <c r="C42" s="13" t="s">
        <v>16</v>
      </c>
      <c r="D42" s="6">
        <f>SUM(D34:D41)</f>
        <v>0</v>
      </c>
      <c r="E42" s="6">
        <f t="shared" ref="E42:O42" si="2">SUM(E34:E41)</f>
        <v>0</v>
      </c>
      <c r="F42" s="6">
        <f t="shared" si="2"/>
        <v>0</v>
      </c>
      <c r="G42" s="6">
        <f t="shared" si="2"/>
        <v>0</v>
      </c>
      <c r="H42" s="6">
        <f t="shared" si="2"/>
        <v>10.78473581147</v>
      </c>
      <c r="I42" s="6">
        <f t="shared" si="2"/>
        <v>20.209903926420001</v>
      </c>
      <c r="J42" s="6">
        <f t="shared" si="2"/>
        <v>19.232975135300002</v>
      </c>
      <c r="K42" s="6">
        <f t="shared" si="2"/>
        <v>17.288908968680001</v>
      </c>
      <c r="L42" s="6">
        <f t="shared" si="2"/>
        <v>15.44941039207</v>
      </c>
      <c r="M42" s="6">
        <f t="shared" si="2"/>
        <v>5.0368750819599999</v>
      </c>
      <c r="N42" s="6">
        <f t="shared" si="2"/>
        <v>0</v>
      </c>
      <c r="O42" s="6">
        <f t="shared" si="2"/>
        <v>0</v>
      </c>
    </row>
    <row r="43" spans="1:15" x14ac:dyDescent="0.25">
      <c r="A43" s="33" t="s">
        <v>20</v>
      </c>
      <c r="B43" s="36">
        <v>1</v>
      </c>
      <c r="C43" s="12" t="s">
        <v>8</v>
      </c>
      <c r="D43" s="3">
        <v>0</v>
      </c>
      <c r="E43" s="3">
        <v>0</v>
      </c>
      <c r="F43" s="3">
        <v>0</v>
      </c>
      <c r="G43" s="3">
        <v>7.4806866999999997</v>
      </c>
      <c r="H43" s="3">
        <v>23.596733</v>
      </c>
      <c r="I43" s="3">
        <v>49.080334000000001</v>
      </c>
      <c r="J43" s="3">
        <v>88.880218999999997</v>
      </c>
      <c r="K43" s="3">
        <v>51.874378</v>
      </c>
      <c r="L43" s="3">
        <v>86.637444000000002</v>
      </c>
      <c r="M43" s="3">
        <v>8.1280698999999998</v>
      </c>
      <c r="N43" s="3">
        <v>0</v>
      </c>
      <c r="O43" s="3">
        <v>0</v>
      </c>
    </row>
    <row r="44" spans="1:15" x14ac:dyDescent="0.25">
      <c r="A44" s="34"/>
      <c r="B44" s="37"/>
      <c r="C44" s="12" t="s">
        <v>9</v>
      </c>
      <c r="D44" s="3">
        <v>0</v>
      </c>
      <c r="E44" s="3">
        <v>0</v>
      </c>
      <c r="F44" s="3">
        <v>0</v>
      </c>
      <c r="G44" s="3">
        <v>6.5158133999999999</v>
      </c>
      <c r="H44" s="3">
        <v>8.7346953999999997</v>
      </c>
      <c r="I44" s="3">
        <v>10.951967</v>
      </c>
      <c r="J44" s="3">
        <v>19.567539</v>
      </c>
      <c r="K44" s="3">
        <v>11.338589000000001</v>
      </c>
      <c r="L44" s="3">
        <v>18.134163000000001</v>
      </c>
      <c r="M44" s="3">
        <v>7.0798826000000004</v>
      </c>
      <c r="N44" s="3">
        <v>0</v>
      </c>
      <c r="O44" s="3">
        <v>0</v>
      </c>
    </row>
    <row r="45" spans="1:15" x14ac:dyDescent="0.25">
      <c r="A45" s="34"/>
      <c r="B45" s="37"/>
      <c r="C45" s="12" t="s">
        <v>10</v>
      </c>
      <c r="D45" s="3">
        <v>0</v>
      </c>
      <c r="E45" s="3">
        <v>0</v>
      </c>
      <c r="F45" s="3">
        <v>0</v>
      </c>
      <c r="G45" s="3">
        <v>0</v>
      </c>
      <c r="H45" s="3">
        <v>0</v>
      </c>
      <c r="I45" s="3">
        <v>0</v>
      </c>
      <c r="J45" s="3">
        <v>0</v>
      </c>
      <c r="K45" s="3">
        <v>0</v>
      </c>
      <c r="L45" s="3">
        <v>0</v>
      </c>
      <c r="M45" s="3">
        <v>0</v>
      </c>
      <c r="N45" s="3">
        <v>0</v>
      </c>
      <c r="O45" s="3">
        <v>0</v>
      </c>
    </row>
    <row r="46" spans="1:15" x14ac:dyDescent="0.25">
      <c r="A46" s="34"/>
      <c r="B46" s="37"/>
      <c r="C46" s="12" t="s">
        <v>11</v>
      </c>
      <c r="D46" s="3">
        <v>0</v>
      </c>
      <c r="E46" s="3">
        <v>0</v>
      </c>
      <c r="F46" s="3">
        <v>0</v>
      </c>
      <c r="G46" s="3">
        <v>3.3566419999999999</v>
      </c>
      <c r="H46" s="3">
        <v>4.0133095000000001</v>
      </c>
      <c r="I46" s="3">
        <v>4.1190132999999998</v>
      </c>
      <c r="J46" s="3">
        <v>7.3917517999999998</v>
      </c>
      <c r="K46" s="3">
        <v>4.5124959999999996</v>
      </c>
      <c r="L46" s="3">
        <v>7.1988931000000003</v>
      </c>
      <c r="M46" s="3">
        <v>3.6361140999999999</v>
      </c>
      <c r="N46" s="3">
        <v>0</v>
      </c>
      <c r="O46" s="3">
        <v>0</v>
      </c>
    </row>
    <row r="47" spans="1:15" x14ac:dyDescent="0.25">
      <c r="A47" s="34"/>
      <c r="B47" s="37"/>
      <c r="C47" s="12" t="s">
        <v>12</v>
      </c>
      <c r="D47" s="3">
        <v>0</v>
      </c>
      <c r="E47" s="3">
        <v>0</v>
      </c>
      <c r="F47" s="3">
        <v>0</v>
      </c>
      <c r="G47" s="3">
        <v>0</v>
      </c>
      <c r="H47" s="3">
        <v>0.23594065</v>
      </c>
      <c r="I47" s="3">
        <v>4.5165582000000004</v>
      </c>
      <c r="J47" s="3">
        <v>7.3038568000000001</v>
      </c>
      <c r="K47" s="3">
        <v>3.5636244000000001</v>
      </c>
      <c r="L47" s="3">
        <v>5.7061061999999998</v>
      </c>
      <c r="M47" s="3">
        <v>0</v>
      </c>
      <c r="N47" s="3">
        <v>0</v>
      </c>
      <c r="O47" s="3">
        <v>0</v>
      </c>
    </row>
    <row r="48" spans="1:15" x14ac:dyDescent="0.25">
      <c r="A48" s="34"/>
      <c r="B48" s="37"/>
      <c r="C48" s="12" t="s">
        <v>13</v>
      </c>
      <c r="D48" s="3">
        <v>0</v>
      </c>
      <c r="E48" s="3">
        <v>0</v>
      </c>
      <c r="F48" s="3">
        <v>0</v>
      </c>
      <c r="G48" s="3">
        <v>0</v>
      </c>
      <c r="H48" s="3">
        <v>7.3775187000000004</v>
      </c>
      <c r="I48" s="3">
        <v>11.059210999999999</v>
      </c>
      <c r="J48" s="3">
        <v>17.394791000000001</v>
      </c>
      <c r="K48" s="3">
        <v>10.881942</v>
      </c>
      <c r="L48" s="3">
        <v>15.264284</v>
      </c>
      <c r="M48" s="3">
        <v>2.039809</v>
      </c>
      <c r="N48" s="3">
        <v>0</v>
      </c>
      <c r="O48" s="3">
        <v>0</v>
      </c>
    </row>
    <row r="49" spans="1:15" x14ac:dyDescent="0.25">
      <c r="A49" s="34"/>
      <c r="B49" s="37"/>
      <c r="C49" s="12" t="s">
        <v>14</v>
      </c>
      <c r="D49" s="3">
        <v>0</v>
      </c>
      <c r="E49" s="3">
        <v>0</v>
      </c>
      <c r="F49" s="3">
        <v>0</v>
      </c>
      <c r="G49" s="3">
        <v>0.61182404000000001</v>
      </c>
      <c r="H49" s="3">
        <v>2.9045407999999999</v>
      </c>
      <c r="I49" s="3">
        <v>4.1851181999999998</v>
      </c>
      <c r="J49" s="3">
        <v>6.9394245000000003</v>
      </c>
      <c r="K49" s="3">
        <v>4.1127209999999996</v>
      </c>
      <c r="L49" s="3">
        <v>6.1271266999999998</v>
      </c>
      <c r="M49" s="3">
        <v>1.8682730000000001</v>
      </c>
      <c r="N49" s="3">
        <v>0</v>
      </c>
      <c r="O49" s="3">
        <v>0</v>
      </c>
    </row>
    <row r="50" spans="1:15" x14ac:dyDescent="0.25">
      <c r="A50" s="34"/>
      <c r="B50" s="37"/>
      <c r="C50" s="12" t="s">
        <v>15</v>
      </c>
      <c r="D50" s="3">
        <v>0</v>
      </c>
      <c r="E50" s="3">
        <v>0</v>
      </c>
      <c r="F50" s="3">
        <v>0</v>
      </c>
      <c r="G50" s="3">
        <v>3.5523476999999999</v>
      </c>
      <c r="H50" s="3">
        <v>7.4532803999999997</v>
      </c>
      <c r="I50" s="3">
        <v>10.961804000000001</v>
      </c>
      <c r="J50" s="3">
        <v>18.435237999999998</v>
      </c>
      <c r="K50" s="3">
        <v>11.123514999999999</v>
      </c>
      <c r="L50" s="3">
        <v>17.196124999999999</v>
      </c>
      <c r="M50" s="3">
        <v>4.6670952000000003</v>
      </c>
      <c r="N50" s="3">
        <v>0</v>
      </c>
      <c r="O50" s="3">
        <v>0</v>
      </c>
    </row>
    <row r="51" spans="1:15" x14ac:dyDescent="0.25">
      <c r="A51" s="35"/>
      <c r="B51" s="38"/>
      <c r="C51" s="13" t="s">
        <v>16</v>
      </c>
      <c r="D51" s="6">
        <f>SUM(D43:D50)</f>
        <v>0</v>
      </c>
      <c r="E51" s="6">
        <f t="shared" ref="E51:O51" si="3">SUM(E43:E50)</f>
        <v>0</v>
      </c>
      <c r="F51" s="6">
        <f t="shared" si="3"/>
        <v>0</v>
      </c>
      <c r="G51" s="6">
        <f t="shared" si="3"/>
        <v>21.517313839999996</v>
      </c>
      <c r="H51" s="6">
        <f t="shared" si="3"/>
        <v>54.316018450000001</v>
      </c>
      <c r="I51" s="6">
        <f t="shared" si="3"/>
        <v>94.874005700000026</v>
      </c>
      <c r="J51" s="6">
        <f t="shared" si="3"/>
        <v>165.9128201</v>
      </c>
      <c r="K51" s="6">
        <f t="shared" si="3"/>
        <v>97.407265399999986</v>
      </c>
      <c r="L51" s="6">
        <f t="shared" si="3"/>
        <v>156.26414199999999</v>
      </c>
      <c r="M51" s="6">
        <f t="shared" si="3"/>
        <v>27.419243800000004</v>
      </c>
      <c r="N51" s="6">
        <f t="shared" si="3"/>
        <v>0</v>
      </c>
      <c r="O51" s="6">
        <f t="shared" si="3"/>
        <v>0</v>
      </c>
    </row>
    <row r="52" spans="1:15" x14ac:dyDescent="0.25">
      <c r="A52" s="23" t="s">
        <v>25</v>
      </c>
      <c r="B52" s="24"/>
      <c r="C52" s="29" t="s">
        <v>6</v>
      </c>
      <c r="D52" s="15" t="s">
        <v>1</v>
      </c>
      <c r="E52" s="15" t="s">
        <v>1</v>
      </c>
      <c r="F52" s="15" t="s">
        <v>1</v>
      </c>
      <c r="G52" s="15" t="s">
        <v>1</v>
      </c>
      <c r="H52" s="15" t="s">
        <v>1</v>
      </c>
      <c r="I52" s="15" t="s">
        <v>2</v>
      </c>
      <c r="J52" s="15" t="s">
        <v>3</v>
      </c>
      <c r="K52" s="15" t="s">
        <v>2</v>
      </c>
      <c r="L52" s="15" t="s">
        <v>3</v>
      </c>
      <c r="M52" s="15" t="s">
        <v>2</v>
      </c>
      <c r="N52" s="15" t="s">
        <v>2</v>
      </c>
      <c r="O52" s="15" t="s">
        <v>2</v>
      </c>
    </row>
    <row r="53" spans="1:15" x14ac:dyDescent="0.25">
      <c r="A53" s="25"/>
      <c r="B53" s="26"/>
      <c r="C53" s="30"/>
      <c r="D53" s="15">
        <v>46043</v>
      </c>
      <c r="E53" s="15">
        <v>46074</v>
      </c>
      <c r="F53" s="15">
        <v>46102</v>
      </c>
      <c r="G53" s="15">
        <v>46133</v>
      </c>
      <c r="H53" s="15">
        <v>46163</v>
      </c>
      <c r="I53" s="15">
        <v>46194</v>
      </c>
      <c r="J53" s="15">
        <v>46224</v>
      </c>
      <c r="K53" s="15">
        <v>46255</v>
      </c>
      <c r="L53" s="15">
        <v>46286</v>
      </c>
      <c r="M53" s="15">
        <v>46316</v>
      </c>
      <c r="N53" s="15">
        <v>46347</v>
      </c>
      <c r="O53" s="15">
        <v>46377</v>
      </c>
    </row>
    <row r="54" spans="1:15" x14ac:dyDescent="0.25">
      <c r="A54" s="25"/>
      <c r="B54" s="26"/>
      <c r="C54" s="8" t="s">
        <v>8</v>
      </c>
      <c r="D54" s="9">
        <f t="shared" ref="D54:D61" si="4">SUM(D7,D16,D25,D34,D43)</f>
        <v>32.759390000000003</v>
      </c>
      <c r="E54" s="9">
        <f t="shared" ref="E54:O54" si="5">SUM(E7,E16,E25,E34,E43)</f>
        <v>34.124989999999997</v>
      </c>
      <c r="F54" s="9">
        <f t="shared" si="5"/>
        <v>30.657299999999999</v>
      </c>
      <c r="G54" s="9">
        <f t="shared" si="5"/>
        <v>46.095416700000001</v>
      </c>
      <c r="H54" s="9">
        <f t="shared" si="5"/>
        <v>76.947912131660004</v>
      </c>
      <c r="I54" s="9">
        <f t="shared" si="5"/>
        <v>107.53094662349</v>
      </c>
      <c r="J54" s="9">
        <f t="shared" si="5"/>
        <v>148.92096733024999</v>
      </c>
      <c r="K54" s="9">
        <f t="shared" si="5"/>
        <v>109.60557473855999</v>
      </c>
      <c r="L54" s="9">
        <f t="shared" si="5"/>
        <v>147.36807324179</v>
      </c>
      <c r="M54" s="9">
        <f t="shared" si="5"/>
        <v>61.914342821760002</v>
      </c>
      <c r="N54" s="9">
        <f t="shared" si="5"/>
        <v>42.559420000000003</v>
      </c>
      <c r="O54" s="9">
        <f t="shared" si="5"/>
        <v>37.665570000000002</v>
      </c>
    </row>
    <row r="55" spans="1:15" x14ac:dyDescent="0.25">
      <c r="A55" s="25"/>
      <c r="B55" s="26"/>
      <c r="C55" s="8" t="s">
        <v>9</v>
      </c>
      <c r="D55" s="9">
        <f t="shared" si="4"/>
        <v>5.4606159999999999</v>
      </c>
      <c r="E55" s="9">
        <f t="shared" ref="E55:O55" si="6">SUM(E8,E17,E26,E35,E44)</f>
        <v>5.8057270000000001</v>
      </c>
      <c r="F55" s="9">
        <f t="shared" si="6"/>
        <v>6.9816019999999996</v>
      </c>
      <c r="G55" s="9">
        <f t="shared" si="6"/>
        <v>16.8822434</v>
      </c>
      <c r="H55" s="9">
        <f t="shared" si="6"/>
        <v>39.726880894819999</v>
      </c>
      <c r="I55" s="9">
        <f t="shared" si="6"/>
        <v>45.380431248050002</v>
      </c>
      <c r="J55" s="9">
        <f t="shared" si="6"/>
        <v>52.600222294000005</v>
      </c>
      <c r="K55" s="9">
        <f t="shared" si="6"/>
        <v>37.849840444360005</v>
      </c>
      <c r="L55" s="9">
        <f t="shared" si="6"/>
        <v>41.202856395750004</v>
      </c>
      <c r="M55" s="9">
        <f t="shared" si="6"/>
        <v>24.254975212130002</v>
      </c>
      <c r="N55" s="9">
        <f t="shared" si="6"/>
        <v>7.6926379999999996</v>
      </c>
      <c r="O55" s="9">
        <f t="shared" si="6"/>
        <v>6.5278090000000004</v>
      </c>
    </row>
    <row r="56" spans="1:15" x14ac:dyDescent="0.25">
      <c r="A56" s="25"/>
      <c r="B56" s="26"/>
      <c r="C56" s="8" t="s">
        <v>10</v>
      </c>
      <c r="D56" s="9">
        <f t="shared" si="4"/>
        <v>0</v>
      </c>
      <c r="E56" s="9">
        <f t="shared" ref="E56:O56" si="7">SUM(E9,E18,E27,E36,E45)</f>
        <v>0</v>
      </c>
      <c r="F56" s="9">
        <f t="shared" si="7"/>
        <v>0</v>
      </c>
      <c r="G56" s="9">
        <f t="shared" si="7"/>
        <v>0</v>
      </c>
      <c r="H56" s="9">
        <f t="shared" si="7"/>
        <v>2.1093959999999998E-2</v>
      </c>
      <c r="I56" s="9">
        <f t="shared" si="7"/>
        <v>2.1093959999999998E-2</v>
      </c>
      <c r="J56" s="9">
        <f t="shared" si="7"/>
        <v>3.8633629999999995E-2</v>
      </c>
      <c r="K56" s="9">
        <f t="shared" si="7"/>
        <v>4.2187919999999997E-2</v>
      </c>
      <c r="L56" s="9">
        <f t="shared" si="7"/>
        <v>3.0906900000000001E-2</v>
      </c>
      <c r="M56" s="9">
        <f t="shared" si="7"/>
        <v>2.8125279999999999E-2</v>
      </c>
      <c r="N56" s="9">
        <f t="shared" si="7"/>
        <v>0</v>
      </c>
      <c r="O56" s="9">
        <f t="shared" si="7"/>
        <v>0</v>
      </c>
    </row>
    <row r="57" spans="1:15" x14ac:dyDescent="0.25">
      <c r="A57" s="25"/>
      <c r="B57" s="26"/>
      <c r="C57" s="8" t="s">
        <v>11</v>
      </c>
      <c r="D57" s="9">
        <f t="shared" si="4"/>
        <v>27.9541</v>
      </c>
      <c r="E57" s="9">
        <f t="shared" ref="E57:O57" si="8">SUM(E10,E19,E28,E37,E46)</f>
        <v>30.58774</v>
      </c>
      <c r="F57" s="9">
        <f t="shared" si="8"/>
        <v>30.150759999999998</v>
      </c>
      <c r="G57" s="9">
        <f t="shared" si="8"/>
        <v>35.080911999999998</v>
      </c>
      <c r="H57" s="9">
        <f t="shared" si="8"/>
        <v>40.338354097499995</v>
      </c>
      <c r="I57" s="9">
        <f t="shared" si="8"/>
        <v>40.783044075139998</v>
      </c>
      <c r="J57" s="9">
        <f t="shared" si="8"/>
        <v>44.759178456000001</v>
      </c>
      <c r="K57" s="9">
        <f t="shared" si="8"/>
        <v>42.863877211359998</v>
      </c>
      <c r="L57" s="9">
        <f t="shared" si="8"/>
        <v>42.19799499802</v>
      </c>
      <c r="M57" s="9">
        <f t="shared" si="8"/>
        <v>37.7306038814</v>
      </c>
      <c r="N57" s="9">
        <f t="shared" si="8"/>
        <v>27.61617</v>
      </c>
      <c r="O57" s="9">
        <f t="shared" si="8"/>
        <v>25.76155</v>
      </c>
    </row>
    <row r="58" spans="1:15" x14ac:dyDescent="0.25">
      <c r="A58" s="25"/>
      <c r="B58" s="26"/>
      <c r="C58" s="8" t="s">
        <v>12</v>
      </c>
      <c r="D58" s="9">
        <f t="shared" si="4"/>
        <v>4.2361490000000002</v>
      </c>
      <c r="E58" s="9">
        <f t="shared" ref="E58:O58" si="9">SUM(E11,E20,E29,E38,E47)</f>
        <v>2.9982820000000001</v>
      </c>
      <c r="F58" s="9">
        <f t="shared" si="9"/>
        <v>4.4618190000000002</v>
      </c>
      <c r="G58" s="9">
        <f t="shared" si="9"/>
        <v>3.893964</v>
      </c>
      <c r="H58" s="9">
        <f t="shared" si="9"/>
        <v>4.2328413226000006</v>
      </c>
      <c r="I58" s="9">
        <f t="shared" si="9"/>
        <v>8.9148071037500003</v>
      </c>
      <c r="J58" s="9">
        <f t="shared" si="9"/>
        <v>13.17157712605</v>
      </c>
      <c r="K58" s="9">
        <f t="shared" si="9"/>
        <v>8.6711127070200007</v>
      </c>
      <c r="L58" s="9">
        <f t="shared" si="9"/>
        <v>11.904679418920001</v>
      </c>
      <c r="M58" s="9">
        <f t="shared" si="9"/>
        <v>4.3650114694199997</v>
      </c>
      <c r="N58" s="9">
        <f t="shared" si="9"/>
        <v>2.1905749999999999</v>
      </c>
      <c r="O58" s="9">
        <f t="shared" si="9"/>
        <v>2.7678240000000001</v>
      </c>
    </row>
    <row r="59" spans="1:15" x14ac:dyDescent="0.25">
      <c r="A59" s="25"/>
      <c r="B59" s="26"/>
      <c r="C59" s="8" t="s">
        <v>13</v>
      </c>
      <c r="D59" s="9">
        <f t="shared" si="4"/>
        <v>10.42981</v>
      </c>
      <c r="E59" s="9">
        <f t="shared" ref="E59:O59" si="10">SUM(E12,E21,E30,E39,E48)</f>
        <v>13.20626</v>
      </c>
      <c r="F59" s="9">
        <f t="shared" si="10"/>
        <v>13.37276</v>
      </c>
      <c r="G59" s="9">
        <f t="shared" si="10"/>
        <v>13.70973</v>
      </c>
      <c r="H59" s="9">
        <f t="shared" si="10"/>
        <v>23.765850050889998</v>
      </c>
      <c r="I59" s="9">
        <f t="shared" si="10"/>
        <v>29.490332377430001</v>
      </c>
      <c r="J59" s="9">
        <f t="shared" si="10"/>
        <v>35.71457174839</v>
      </c>
      <c r="K59" s="9">
        <f t="shared" si="10"/>
        <v>29.40060206986</v>
      </c>
      <c r="L59" s="9">
        <f t="shared" si="10"/>
        <v>32.419282676959995</v>
      </c>
      <c r="M59" s="9">
        <f t="shared" si="10"/>
        <v>17.582931937799998</v>
      </c>
      <c r="N59" s="9">
        <f t="shared" si="10"/>
        <v>13.9519</v>
      </c>
      <c r="O59" s="9">
        <f t="shared" si="10"/>
        <v>12.69459</v>
      </c>
    </row>
    <row r="60" spans="1:15" x14ac:dyDescent="0.25">
      <c r="A60" s="25"/>
      <c r="B60" s="26"/>
      <c r="C60" s="8" t="s">
        <v>14</v>
      </c>
      <c r="D60" s="9">
        <f t="shared" si="4"/>
        <v>5.3247090000000004</v>
      </c>
      <c r="E60" s="9">
        <f t="shared" ref="E60:O60" si="11">SUM(E13,E22,E31,E40,E49)</f>
        <v>5.9683450000000002</v>
      </c>
      <c r="F60" s="9">
        <f t="shared" si="11"/>
        <v>5.0423499999999999</v>
      </c>
      <c r="G60" s="9">
        <f t="shared" si="11"/>
        <v>5.3113780400000001</v>
      </c>
      <c r="H60" s="9">
        <f t="shared" si="11"/>
        <v>10.71630976648</v>
      </c>
      <c r="I60" s="9">
        <f t="shared" si="11"/>
        <v>13.13980578272</v>
      </c>
      <c r="J60" s="9">
        <f t="shared" si="11"/>
        <v>17.713064637600002</v>
      </c>
      <c r="K60" s="9">
        <f t="shared" si="11"/>
        <v>14.907922623480001</v>
      </c>
      <c r="L60" s="9">
        <f t="shared" si="11"/>
        <v>15.301154675219999</v>
      </c>
      <c r="M60" s="9">
        <f t="shared" si="11"/>
        <v>11.11878430885</v>
      </c>
      <c r="N60" s="9">
        <f t="shared" si="11"/>
        <v>4.8095559999999997</v>
      </c>
      <c r="O60" s="9">
        <f t="shared" si="11"/>
        <v>5.0226829999999998</v>
      </c>
    </row>
    <row r="61" spans="1:15" x14ac:dyDescent="0.25">
      <c r="A61" s="25"/>
      <c r="B61" s="26"/>
      <c r="C61" s="8" t="s">
        <v>15</v>
      </c>
      <c r="D61" s="9">
        <f t="shared" si="4"/>
        <v>36.122109999999999</v>
      </c>
      <c r="E61" s="9">
        <f t="shared" ref="E61:O61" si="12">SUM(E14,E23,E32,E41,E50)</f>
        <v>44.929940000000002</v>
      </c>
      <c r="F61" s="9">
        <f t="shared" si="12"/>
        <v>44.210990000000002</v>
      </c>
      <c r="G61" s="9">
        <f t="shared" si="12"/>
        <v>47.5070877</v>
      </c>
      <c r="H61" s="9">
        <f t="shared" si="12"/>
        <v>63.576755420520001</v>
      </c>
      <c r="I61" s="9">
        <f t="shared" si="12"/>
        <v>74.852998038839999</v>
      </c>
      <c r="J61" s="9">
        <f t="shared" si="12"/>
        <v>92.231031439009982</v>
      </c>
      <c r="K61" s="9">
        <f t="shared" si="12"/>
        <v>86.428131797039981</v>
      </c>
      <c r="L61" s="9">
        <f t="shared" si="12"/>
        <v>83.480215781409981</v>
      </c>
      <c r="M61" s="9">
        <f t="shared" si="12"/>
        <v>65.355044673600005</v>
      </c>
      <c r="N61" s="9">
        <f t="shared" si="12"/>
        <v>43.509880000000003</v>
      </c>
      <c r="O61" s="9">
        <f t="shared" si="12"/>
        <v>42.082320000000003</v>
      </c>
    </row>
    <row r="62" spans="1:15" x14ac:dyDescent="0.25">
      <c r="A62" s="27"/>
      <c r="B62" s="28"/>
      <c r="C62" s="10" t="s">
        <v>16</v>
      </c>
      <c r="D62" s="11">
        <f>SUM(D54:D61)</f>
        <v>122.28688400000001</v>
      </c>
      <c r="E62" s="11">
        <f t="shared" ref="E62:O62" si="13">SUM(E54:E61)</f>
        <v>137.621284</v>
      </c>
      <c r="F62" s="11">
        <f t="shared" si="13"/>
        <v>134.87758099999999</v>
      </c>
      <c r="G62" s="11">
        <f t="shared" si="13"/>
        <v>168.48073183999998</v>
      </c>
      <c r="H62" s="11">
        <f t="shared" si="13"/>
        <v>259.32599764447002</v>
      </c>
      <c r="I62" s="11">
        <f t="shared" si="13"/>
        <v>320.11345920942</v>
      </c>
      <c r="J62" s="11">
        <f t="shared" si="13"/>
        <v>405.14924666129991</v>
      </c>
      <c r="K62" s="11">
        <f t="shared" si="13"/>
        <v>329.76924951168002</v>
      </c>
      <c r="L62" s="11">
        <f t="shared" si="13"/>
        <v>373.90516408806997</v>
      </c>
      <c r="M62" s="11">
        <f t="shared" si="13"/>
        <v>222.34981958496002</v>
      </c>
      <c r="N62" s="11">
        <f t="shared" si="13"/>
        <v>142.330139</v>
      </c>
      <c r="O62" s="11">
        <f t="shared" si="13"/>
        <v>132.522346</v>
      </c>
    </row>
    <row r="64" spans="1:15" ht="66.75" customHeight="1" x14ac:dyDescent="0.25">
      <c r="A64" s="20" t="s">
        <v>35</v>
      </c>
      <c r="B64" s="20"/>
      <c r="C64" s="20"/>
      <c r="D64" s="20"/>
      <c r="E64" s="20"/>
      <c r="F64" s="20"/>
      <c r="G64" s="20"/>
      <c r="H64" s="20"/>
      <c r="I64" s="20"/>
      <c r="J64" s="20"/>
      <c r="K64" s="20"/>
      <c r="L64" s="20"/>
      <c r="M64" s="20"/>
      <c r="N64" s="20"/>
      <c r="O64" s="20"/>
    </row>
    <row r="66" ht="37.9" customHeight="1" x14ac:dyDescent="0.25"/>
  </sheetData>
  <mergeCells count="20">
    <mergeCell ref="A1:O1"/>
    <mergeCell ref="A2:O2"/>
    <mergeCell ref="A3:O3"/>
    <mergeCell ref="A4:O4"/>
    <mergeCell ref="A7:A15"/>
    <mergeCell ref="C5:C6"/>
    <mergeCell ref="B5:B6"/>
    <mergeCell ref="A5:A6"/>
    <mergeCell ref="C52:C53"/>
    <mergeCell ref="A64:O64"/>
    <mergeCell ref="B7:B15"/>
    <mergeCell ref="A43:A51"/>
    <mergeCell ref="B43:B51"/>
    <mergeCell ref="A16:A24"/>
    <mergeCell ref="B16:B24"/>
    <mergeCell ref="A25:A33"/>
    <mergeCell ref="B25:B33"/>
    <mergeCell ref="A34:A42"/>
    <mergeCell ref="B34:B42"/>
    <mergeCell ref="A52:B62"/>
  </mergeCells>
  <pageMargins left="0.75" right="0.75" top="1" bottom="1" header="0.5" footer="0.5"/>
  <pageSetup orientation="portrait" r:id="rId1"/>
  <headerFooter>
    <oddFooter>&amp;C_x000D_&amp;1#&amp;"Calibri"&amp;10&amp;K000000 Internal &amp;R&amp;9&amp;F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73886-050F-4247-BF6D-4BD28C4AA7BE}">
  <dimension ref="A1:O68"/>
  <sheetViews>
    <sheetView zoomScale="85" zoomScaleNormal="85" workbookViewId="0">
      <selection activeCell="A53" sqref="A53:B63"/>
    </sheetView>
  </sheetViews>
  <sheetFormatPr defaultColWidth="11" defaultRowHeight="15.75" x14ac:dyDescent="0.25"/>
  <cols>
    <col min="1" max="1" width="52.25" bestFit="1" customWidth="1"/>
    <col min="2" max="2" width="8.5" style="1" bestFit="1" customWidth="1"/>
    <col min="3" max="3" width="20.375" bestFit="1" customWidth="1"/>
    <col min="4" max="4" width="8.75" bestFit="1" customWidth="1"/>
    <col min="5" max="5" width="8.875" bestFit="1" customWidth="1"/>
    <col min="6" max="6" width="8.75" bestFit="1" customWidth="1"/>
    <col min="7" max="7" width="8.5" bestFit="1" customWidth="1"/>
    <col min="8" max="8" width="9" bestFit="1" customWidth="1"/>
    <col min="9" max="9" width="8.75" bestFit="1" customWidth="1"/>
    <col min="10" max="10" width="8" bestFit="1" customWidth="1"/>
    <col min="11" max="12" width="9" bestFit="1" customWidth="1"/>
    <col min="13" max="13" width="8.75" bestFit="1" customWidth="1"/>
    <col min="14" max="14" width="8.875" bestFit="1" customWidth="1"/>
    <col min="15" max="15" width="9" bestFit="1" customWidth="1"/>
    <col min="16" max="16" width="14.625" customWidth="1"/>
    <col min="17" max="17" width="15.125" customWidth="1"/>
  </cols>
  <sheetData>
    <row r="1" spans="1:15" ht="33.6" customHeight="1" x14ac:dyDescent="0.25">
      <c r="A1" s="52" t="s">
        <v>31</v>
      </c>
      <c r="B1" s="52"/>
      <c r="C1" s="52"/>
      <c r="D1" s="52"/>
      <c r="E1" s="52"/>
      <c r="F1" s="52"/>
      <c r="G1" s="52"/>
      <c r="H1" s="52"/>
      <c r="I1" s="52"/>
      <c r="J1" s="52"/>
      <c r="K1" s="52"/>
      <c r="L1" s="52"/>
      <c r="M1" s="52"/>
      <c r="N1" s="52"/>
      <c r="O1" s="52"/>
    </row>
    <row r="2" spans="1:15" ht="51" customHeight="1" x14ac:dyDescent="0.25">
      <c r="A2" s="42" t="s">
        <v>39</v>
      </c>
      <c r="B2" s="42"/>
      <c r="C2" s="42"/>
      <c r="D2" s="42"/>
      <c r="E2" s="42"/>
      <c r="F2" s="42"/>
      <c r="G2" s="42"/>
      <c r="H2" s="42"/>
      <c r="I2" s="42"/>
      <c r="J2" s="42"/>
      <c r="K2" s="42"/>
      <c r="L2" s="42"/>
      <c r="M2" s="42"/>
      <c r="N2" s="42"/>
      <c r="O2" s="42"/>
    </row>
    <row r="3" spans="1:15" ht="15" customHeight="1" x14ac:dyDescent="0.25">
      <c r="A3" s="53" t="s">
        <v>34</v>
      </c>
      <c r="B3" s="53"/>
      <c r="C3" s="53"/>
      <c r="D3" s="53"/>
      <c r="E3" s="53"/>
      <c r="F3" s="53"/>
      <c r="G3" s="53"/>
      <c r="H3" s="53"/>
      <c r="I3" s="53"/>
      <c r="J3" s="53"/>
      <c r="K3" s="53"/>
      <c r="L3" s="53"/>
      <c r="M3" s="53"/>
      <c r="N3" s="53"/>
      <c r="O3" s="53"/>
    </row>
    <row r="4" spans="1:15" x14ac:dyDescent="0.25">
      <c r="A4" s="14" t="s">
        <v>22</v>
      </c>
      <c r="B4" s="58" t="s">
        <v>23</v>
      </c>
      <c r="C4" s="59"/>
      <c r="D4" s="59"/>
      <c r="E4" s="59"/>
      <c r="F4" s="59"/>
      <c r="G4" s="59"/>
      <c r="H4" s="59"/>
      <c r="I4" s="59"/>
      <c r="J4" s="59"/>
      <c r="K4" s="59"/>
      <c r="L4" s="59"/>
      <c r="M4" s="59"/>
      <c r="N4" s="59"/>
      <c r="O4" s="60"/>
    </row>
    <row r="5" spans="1:15" x14ac:dyDescent="0.25">
      <c r="A5" s="54"/>
      <c r="B5" s="55"/>
      <c r="C5" s="55"/>
      <c r="D5" s="55"/>
      <c r="E5" s="55"/>
      <c r="F5" s="55"/>
      <c r="G5" s="55"/>
      <c r="H5" s="55"/>
      <c r="I5" s="55"/>
      <c r="J5" s="55"/>
      <c r="K5" s="55"/>
      <c r="L5" s="55"/>
      <c r="M5" s="55"/>
      <c r="N5" s="55"/>
      <c r="O5" s="56"/>
    </row>
    <row r="6" spans="1:15" ht="18" customHeight="1" x14ac:dyDescent="0.25">
      <c r="A6" s="31" t="s">
        <v>4</v>
      </c>
      <c r="B6" s="29" t="s">
        <v>5</v>
      </c>
      <c r="C6" s="29" t="s">
        <v>6</v>
      </c>
      <c r="D6" s="15" t="s">
        <v>1</v>
      </c>
      <c r="E6" s="15" t="s">
        <v>1</v>
      </c>
      <c r="F6" s="15" t="s">
        <v>1</v>
      </c>
      <c r="G6" s="15" t="s">
        <v>1</v>
      </c>
      <c r="H6" s="15" t="s">
        <v>1</v>
      </c>
      <c r="I6" s="15" t="s">
        <v>2</v>
      </c>
      <c r="J6" s="15" t="s">
        <v>3</v>
      </c>
      <c r="K6" s="15" t="s">
        <v>2</v>
      </c>
      <c r="L6" s="15" t="s">
        <v>3</v>
      </c>
      <c r="M6" s="15" t="s">
        <v>2</v>
      </c>
      <c r="N6" s="15" t="s">
        <v>2</v>
      </c>
      <c r="O6" s="15" t="s">
        <v>2</v>
      </c>
    </row>
    <row r="7" spans="1:15" x14ac:dyDescent="0.25">
      <c r="A7" s="32"/>
      <c r="B7" s="30"/>
      <c r="C7" s="30"/>
      <c r="D7" s="15">
        <v>46043</v>
      </c>
      <c r="E7" s="15">
        <v>46074</v>
      </c>
      <c r="F7" s="15">
        <v>46102</v>
      </c>
      <c r="G7" s="15">
        <v>46133</v>
      </c>
      <c r="H7" s="15">
        <v>46163</v>
      </c>
      <c r="I7" s="15">
        <v>46194</v>
      </c>
      <c r="J7" s="15">
        <v>46224</v>
      </c>
      <c r="K7" s="15">
        <v>46255</v>
      </c>
      <c r="L7" s="15">
        <v>46286</v>
      </c>
      <c r="M7" s="15">
        <v>46316</v>
      </c>
      <c r="N7" s="15">
        <v>46347</v>
      </c>
      <c r="O7" s="15">
        <v>46377</v>
      </c>
    </row>
    <row r="8" spans="1:15" x14ac:dyDescent="0.25">
      <c r="A8" s="51" t="s">
        <v>7</v>
      </c>
      <c r="B8" s="50" t="s">
        <v>24</v>
      </c>
      <c r="C8" s="12" t="s">
        <v>8</v>
      </c>
      <c r="D8" s="4">
        <f>'PG&amp;E 2026 DR Allocations'!D7*'PG&amp;E 2026 DR Allocations wDLF'!$B$4</f>
        <v>34.95426913</v>
      </c>
      <c r="E8" s="4">
        <f>'PG&amp;E 2026 DR Allocations'!E7*'PG&amp;E 2026 DR Allocations wDLF'!$B$4</f>
        <v>36.411364329999998</v>
      </c>
      <c r="F8" s="7">
        <f>'PG&amp;E 2026 DR Allocations'!F7*'PG&amp;E 2026 DR Allocations wDLF'!$B$4</f>
        <v>32.711339099999996</v>
      </c>
      <c r="G8" s="7">
        <f>'PG&amp;E 2026 DR Allocations'!G7*'PG&amp;E 2026 DR Allocations wDLF'!$B$4</f>
        <v>41.201916910000001</v>
      </c>
      <c r="H8" s="4">
        <f>'PG&amp;E 2026 DR Allocations'!H7*'PG&amp;E 2026 DR Allocations wDLF'!$B$4</f>
        <v>48.183948780000001</v>
      </c>
      <c r="I8" s="4">
        <f>'PG&amp;E 2026 DR Allocations'!I7*'PG&amp;E 2026 DR Allocations wDLF'!$B$4</f>
        <v>48.775162809999998</v>
      </c>
      <c r="J8" s="4">
        <f>'PG&amp;E 2026 DR Allocations'!J7*'PG&amp;E 2026 DR Allocations wDLF'!$B$4</f>
        <v>46.958115159999998</v>
      </c>
      <c r="K8" s="4">
        <f>'PG&amp;E 2026 DR Allocations'!K7*'PG&amp;E 2026 DR Allocations wDLF'!$B$4</f>
        <v>46.34585989</v>
      </c>
      <c r="L8" s="4">
        <f>'PG&amp;E 2026 DR Allocations'!L7*'PG&amp;E 2026 DR Allocations wDLF'!$B$4</f>
        <v>48.99268142999999</v>
      </c>
      <c r="M8" s="4">
        <f>'PG&amp;E 2026 DR Allocations'!M7*'PG&amp;E 2026 DR Allocations wDLF'!$B$4</f>
        <v>47.042280120000001</v>
      </c>
      <c r="N8" s="4">
        <f>'PG&amp;E 2026 DR Allocations'!N7*'PG&amp;E 2026 DR Allocations wDLF'!$B$4</f>
        <v>45.41090114</v>
      </c>
      <c r="O8" s="4">
        <f>'PG&amp;E 2026 DR Allocations'!O7*'PG&amp;E 2026 DR Allocations wDLF'!$B$4</f>
        <v>40.189163190000002</v>
      </c>
    </row>
    <row r="9" spans="1:15" x14ac:dyDescent="0.25">
      <c r="A9" s="51"/>
      <c r="B9" s="50"/>
      <c r="C9" s="12" t="s">
        <v>9</v>
      </c>
      <c r="D9" s="4">
        <f>'PG&amp;E 2026 DR Allocations'!D8*'PG&amp;E 2026 DR Allocations wDLF'!$B$4</f>
        <v>5.826477272</v>
      </c>
      <c r="E9" s="4">
        <f>'PG&amp;E 2026 DR Allocations'!E8*'PG&amp;E 2026 DR Allocations wDLF'!$B$4</f>
        <v>6.1947107089999998</v>
      </c>
      <c r="F9" s="7">
        <f>'PG&amp;E 2026 DR Allocations'!F8*'PG&amp;E 2026 DR Allocations wDLF'!$B$4</f>
        <v>7.4493693339999991</v>
      </c>
      <c r="G9" s="7">
        <f>'PG&amp;E 2026 DR Allocations'!G8*'PG&amp;E 2026 DR Allocations wDLF'!$B$4</f>
        <v>11.060980809999998</v>
      </c>
      <c r="H9" s="4">
        <f>'PG&amp;E 2026 DR Allocations'!H8*'PG&amp;E 2026 DR Allocations wDLF'!$B$4</f>
        <v>26.6244242</v>
      </c>
      <c r="I9" s="4">
        <f>'PG&amp;E 2026 DR Allocations'!I8*'PG&amp;E 2026 DR Allocations wDLF'!$B$4</f>
        <v>27.328089359999996</v>
      </c>
      <c r="J9" s="4">
        <f>'PG&amp;E 2026 DR Allocations'!J8*'PG&amp;E 2026 DR Allocations wDLF'!$B$4</f>
        <v>21.558863039999999</v>
      </c>
      <c r="K9" s="4">
        <f>'PG&amp;E 2026 DR Allocations'!K8*'PG&amp;E 2026 DR Allocations wDLF'!$B$4</f>
        <v>14.763758899999999</v>
      </c>
      <c r="L9" s="4">
        <f>'PG&amp;E 2026 DR Allocations'!L8*'PG&amp;E 2026 DR Allocations wDLF'!$B$4</f>
        <v>14.1840578</v>
      </c>
      <c r="M9" s="4">
        <f>'PG&amp;E 2026 DR Allocations'!M8*'PG&amp;E 2026 DR Allocations wDLF'!$B$4</f>
        <v>11.192723300000001</v>
      </c>
      <c r="N9" s="4">
        <f>'PG&amp;E 2026 DR Allocations'!N8*'PG&amp;E 2026 DR Allocations wDLF'!$B$4</f>
        <v>8.2080447459999988</v>
      </c>
      <c r="O9" s="4">
        <f>'PG&amp;E 2026 DR Allocations'!O8*'PG&amp;E 2026 DR Allocations wDLF'!$B$4</f>
        <v>6.9651722029999998</v>
      </c>
    </row>
    <row r="10" spans="1:15" x14ac:dyDescent="0.25">
      <c r="A10" s="51"/>
      <c r="B10" s="50"/>
      <c r="C10" s="12" t="s">
        <v>10</v>
      </c>
      <c r="D10" s="18"/>
      <c r="E10" s="18"/>
      <c r="F10" s="18"/>
      <c r="G10" s="18"/>
      <c r="H10" s="18"/>
      <c r="I10" s="18"/>
      <c r="J10" s="18"/>
      <c r="K10" s="18"/>
      <c r="L10" s="18"/>
      <c r="M10" s="18"/>
      <c r="N10" s="18"/>
      <c r="O10" s="18"/>
    </row>
    <row r="11" spans="1:15" x14ac:dyDescent="0.25">
      <c r="A11" s="51"/>
      <c r="B11" s="50"/>
      <c r="C11" s="12" t="s">
        <v>11</v>
      </c>
      <c r="D11" s="4">
        <f>'PG&amp;E 2026 DR Allocations'!D10*'PG&amp;E 2026 DR Allocations wDLF'!$B$4</f>
        <v>29.827024699999999</v>
      </c>
      <c r="E11" s="4">
        <f>'PG&amp;E 2026 DR Allocations'!E10*'PG&amp;E 2026 DR Allocations wDLF'!$B$4</f>
        <v>32.637118579999999</v>
      </c>
      <c r="F11" s="7">
        <f>'PG&amp;E 2026 DR Allocations'!F10*'PG&amp;E 2026 DR Allocations wDLF'!$B$4</f>
        <v>32.170860919999996</v>
      </c>
      <c r="G11" s="7">
        <f>'PG&amp;E 2026 DR Allocations'!G10*'PG&amp;E 2026 DR Allocations wDLF'!$B$4</f>
        <v>33.849796089999998</v>
      </c>
      <c r="H11" s="4">
        <f>'PG&amp;E 2026 DR Allocations'!H10*'PG&amp;E 2026 DR Allocations wDLF'!$B$4</f>
        <v>37.248521859999997</v>
      </c>
      <c r="I11" s="4">
        <f>'PG&amp;E 2026 DR Allocations'!I10*'PG&amp;E 2026 DR Allocations wDLF'!$B$4</f>
        <v>37.015211639999997</v>
      </c>
      <c r="J11" s="4">
        <f>'PG&amp;E 2026 DR Allocations'!J10*'PG&amp;E 2026 DR Allocations wDLF'!$B$4</f>
        <v>37.057784939999998</v>
      </c>
      <c r="K11" s="4">
        <f>'PG&amp;E 2026 DR Allocations'!K10*'PG&amp;E 2026 DR Allocations wDLF'!$B$4</f>
        <v>38.200904719999997</v>
      </c>
      <c r="L11" s="4">
        <f>'PG&amp;E 2026 DR Allocations'!L10*'PG&amp;E 2026 DR Allocations wDLF'!$B$4</f>
        <v>35.162579539999996</v>
      </c>
      <c r="M11" s="4">
        <f>'PG&amp;E 2026 DR Allocations'!M10*'PG&amp;E 2026 DR Allocations wDLF'!$B$4</f>
        <v>35.089831480000001</v>
      </c>
      <c r="N11" s="4">
        <f>'PG&amp;E 2026 DR Allocations'!N10*'PG&amp;E 2026 DR Allocations wDLF'!$B$4</f>
        <v>29.466453389999998</v>
      </c>
      <c r="O11" s="4">
        <f>'PG&amp;E 2026 DR Allocations'!O10*'PG&amp;E 2026 DR Allocations wDLF'!$B$4</f>
        <v>27.487573849999997</v>
      </c>
    </row>
    <row r="12" spans="1:15" x14ac:dyDescent="0.25">
      <c r="A12" s="51"/>
      <c r="B12" s="50"/>
      <c r="C12" s="12" t="s">
        <v>12</v>
      </c>
      <c r="D12" s="4">
        <f>'PG&amp;E 2026 DR Allocations'!D11*'PG&amp;E 2026 DR Allocations wDLF'!$B$4</f>
        <v>4.5199709830000003</v>
      </c>
      <c r="E12" s="4">
        <f>'PG&amp;E 2026 DR Allocations'!E11*'PG&amp;E 2026 DR Allocations wDLF'!$B$4</f>
        <v>3.1991668939999998</v>
      </c>
      <c r="F12" s="7">
        <f>'PG&amp;E 2026 DR Allocations'!F11*'PG&amp;E 2026 DR Allocations wDLF'!$B$4</f>
        <v>4.7607608729999997</v>
      </c>
      <c r="G12" s="7">
        <f>'PG&amp;E 2026 DR Allocations'!G11*'PG&amp;E 2026 DR Allocations wDLF'!$B$4</f>
        <v>4.1548595879999999</v>
      </c>
      <c r="H12" s="4">
        <f>'PG&amp;E 2026 DR Allocations'!H11*'PG&amp;E 2026 DR Allocations wDLF'!$B$4</f>
        <v>2.9293866140000002</v>
      </c>
      <c r="I12" s="4">
        <f>'PG&amp;E 2026 DR Allocations'!I11*'PG&amp;E 2026 DR Allocations wDLF'!$B$4</f>
        <v>2.6021803939999995</v>
      </c>
      <c r="J12" s="4">
        <f>'PG&amp;E 2026 DR Allocations'!J11*'PG&amp;E 2026 DR Allocations wDLF'!$B$4</f>
        <v>3.3868223180000001</v>
      </c>
      <c r="K12" s="4">
        <f>'PG&amp;E 2026 DR Allocations'!K11*'PG&amp;E 2026 DR Allocations wDLF'!$B$4</f>
        <v>2.7258809049999999</v>
      </c>
      <c r="L12" s="4">
        <f>'PG&amp;E 2026 DR Allocations'!L11*'PG&amp;E 2026 DR Allocations wDLF'!$B$4</f>
        <v>3.8929772419999997</v>
      </c>
      <c r="M12" s="4">
        <f>'PG&amp;E 2026 DR Allocations'!M11*'PG&amp;E 2026 DR Allocations wDLF'!$B$4</f>
        <v>2.7562551939999995</v>
      </c>
      <c r="N12" s="4">
        <f>'PG&amp;E 2026 DR Allocations'!N11*'PG&amp;E 2026 DR Allocations wDLF'!$B$4</f>
        <v>2.3373435249999996</v>
      </c>
      <c r="O12" s="4">
        <f>'PG&amp;E 2026 DR Allocations'!O11*'PG&amp;E 2026 DR Allocations wDLF'!$B$4</f>
        <v>2.9532682079999999</v>
      </c>
    </row>
    <row r="13" spans="1:15" x14ac:dyDescent="0.25">
      <c r="A13" s="51"/>
      <c r="B13" s="50"/>
      <c r="C13" s="12" t="s">
        <v>13</v>
      </c>
      <c r="D13" s="4">
        <f>'PG&amp;E 2026 DR Allocations'!D12*'PG&amp;E 2026 DR Allocations wDLF'!$B$4</f>
        <v>11.12860727</v>
      </c>
      <c r="E13" s="4">
        <f>'PG&amp;E 2026 DR Allocations'!E12*'PG&amp;E 2026 DR Allocations wDLF'!$B$4</f>
        <v>14.09107942</v>
      </c>
      <c r="F13" s="7">
        <f>'PG&amp;E 2026 DR Allocations'!F12*'PG&amp;E 2026 DR Allocations wDLF'!$B$4</f>
        <v>14.268734919999998</v>
      </c>
      <c r="G13" s="7">
        <f>'PG&amp;E 2026 DR Allocations'!G12*'PG&amp;E 2026 DR Allocations wDLF'!$B$4</f>
        <v>14.62828191</v>
      </c>
      <c r="H13" s="4">
        <f>'PG&amp;E 2026 DR Allocations'!H12*'PG&amp;E 2026 DR Allocations wDLF'!$B$4</f>
        <v>14.988714509999999</v>
      </c>
      <c r="I13" s="4">
        <f>'PG&amp;E 2026 DR Allocations'!I12*'PG&amp;E 2026 DR Allocations wDLF'!$B$4</f>
        <v>15.66446695</v>
      </c>
      <c r="J13" s="4">
        <f>'PG&amp;E 2026 DR Allocations'!J12*'PG&amp;E 2026 DR Allocations wDLF'!$B$4</f>
        <v>15.014706629999999</v>
      </c>
      <c r="K13" s="4">
        <f>'PG&amp;E 2026 DR Allocations'!K12*'PG&amp;E 2026 DR Allocations wDLF'!$B$4</f>
        <v>15.354738189999999</v>
      </c>
      <c r="L13" s="4">
        <f>'PG&amp;E 2026 DR Allocations'!L12*'PG&amp;E 2026 DR Allocations wDLF'!$B$4</f>
        <v>15.08532069</v>
      </c>
      <c r="M13" s="4">
        <f>'PG&amp;E 2026 DR Allocations'!M12*'PG&amp;E 2026 DR Allocations wDLF'!$B$4</f>
        <v>15.400501819999999</v>
      </c>
      <c r="N13" s="4">
        <f>'PG&amp;E 2026 DR Allocations'!N12*'PG&amp;E 2026 DR Allocations wDLF'!$B$4</f>
        <v>14.886677299999999</v>
      </c>
      <c r="O13" s="4">
        <f>'PG&amp;E 2026 DR Allocations'!O12*'PG&amp;E 2026 DR Allocations wDLF'!$B$4</f>
        <v>13.545127529999998</v>
      </c>
    </row>
    <row r="14" spans="1:15" x14ac:dyDescent="0.25">
      <c r="A14" s="51"/>
      <c r="B14" s="50"/>
      <c r="C14" s="12" t="s">
        <v>14</v>
      </c>
      <c r="D14" s="4">
        <f>'PG&amp;E 2026 DR Allocations'!D13*'PG&amp;E 2026 DR Allocations wDLF'!$B$4</f>
        <v>5.6814645029999999</v>
      </c>
      <c r="E14" s="4">
        <f>'PG&amp;E 2026 DR Allocations'!E13*'PG&amp;E 2026 DR Allocations wDLF'!$B$4</f>
        <v>6.3682241150000003</v>
      </c>
      <c r="F14" s="7">
        <f>'PG&amp;E 2026 DR Allocations'!F13*'PG&amp;E 2026 DR Allocations wDLF'!$B$4</f>
        <v>5.3801874499999993</v>
      </c>
      <c r="G14" s="7">
        <f>'PG&amp;E 2026 DR Allocations'!G13*'PG&amp;E 2026 DR Allocations wDLF'!$B$4</f>
        <v>5.014424118</v>
      </c>
      <c r="H14" s="4">
        <f>'PG&amp;E 2026 DR Allocations'!H13*'PG&amp;E 2026 DR Allocations wDLF'!$B$4</f>
        <v>5.9114435489999995</v>
      </c>
      <c r="I14" s="4">
        <f>'PG&amp;E 2026 DR Allocations'!I13*'PG&amp;E 2026 DR Allocations wDLF'!$B$4</f>
        <v>6.1324469909999992</v>
      </c>
      <c r="J14" s="4">
        <f>'PG&amp;E 2026 DR Allocations'!J13*'PG&amp;E 2026 DR Allocations wDLF'!$B$4</f>
        <v>6.8215315959999998</v>
      </c>
      <c r="K14" s="4">
        <f>'PG&amp;E 2026 DR Allocations'!K13*'PG&amp;E 2026 DR Allocations wDLF'!$B$4</f>
        <v>6.892856278</v>
      </c>
      <c r="L14" s="4">
        <f>'PG&amp;E 2026 DR Allocations'!L13*'PG&amp;E 2026 DR Allocations wDLF'!$B$4</f>
        <v>5.8518644030000004</v>
      </c>
      <c r="M14" s="4">
        <f>'PG&amp;E 2026 DR Allocations'!M13*'PG&amp;E 2026 DR Allocations wDLF'!$B$4</f>
        <v>7.1686768450000002</v>
      </c>
      <c r="N14" s="4">
        <f>'PG&amp;E 2026 DR Allocations'!N13*'PG&amp;E 2026 DR Allocations wDLF'!$B$4</f>
        <v>5.1317962519999991</v>
      </c>
      <c r="O14" s="4">
        <f>'PG&amp;E 2026 DR Allocations'!O13*'PG&amp;E 2026 DR Allocations wDLF'!$B$4</f>
        <v>5.3592027609999997</v>
      </c>
    </row>
    <row r="15" spans="1:15" x14ac:dyDescent="0.25">
      <c r="A15" s="51"/>
      <c r="B15" s="50"/>
      <c r="C15" s="12" t="s">
        <v>15</v>
      </c>
      <c r="D15" s="4">
        <f>'PG&amp;E 2026 DR Allocations'!D14*'PG&amp;E 2026 DR Allocations wDLF'!$B$4</f>
        <v>38.542291369999994</v>
      </c>
      <c r="E15" s="4">
        <f>'PG&amp;E 2026 DR Allocations'!E14*'PG&amp;E 2026 DR Allocations wDLF'!$B$4</f>
        <v>47.94024598</v>
      </c>
      <c r="F15" s="7">
        <f>'PG&amp;E 2026 DR Allocations'!F14*'PG&amp;E 2026 DR Allocations wDLF'!$B$4</f>
        <v>47.173126330000002</v>
      </c>
      <c r="G15" s="7">
        <f>'PG&amp;E 2026 DR Allocations'!G14*'PG&amp;E 2026 DR Allocations wDLF'!$B$4</f>
        <v>46.899707579999998</v>
      </c>
      <c r="H15" s="4">
        <f>'PG&amp;E 2026 DR Allocations'!H14*'PG&amp;E 2026 DR Allocations wDLF'!$B$4</f>
        <v>45.754891270000002</v>
      </c>
      <c r="I15" s="4">
        <f>'PG&amp;E 2026 DR Allocations'!I14*'PG&amp;E 2026 DR Allocations wDLF'!$B$4</f>
        <v>49.282510639999998</v>
      </c>
      <c r="J15" s="4">
        <f>'PG&amp;E 2026 DR Allocations'!J14*'PG&amp;E 2026 DR Allocations wDLF'!$B$4</f>
        <v>48.734446089999999</v>
      </c>
      <c r="K15" s="4">
        <f>'PG&amp;E 2026 DR Allocations'!K14*'PG&amp;E 2026 DR Allocations wDLF'!$B$4</f>
        <v>50.957337859999996</v>
      </c>
      <c r="L15" s="4">
        <f>'PG&amp;E 2026 DR Allocations'!L14*'PG&amp;E 2026 DR Allocations wDLF'!$B$4</f>
        <v>46.177882079999996</v>
      </c>
      <c r="M15" s="4">
        <f>'PG&amp;E 2026 DR Allocations'!M14*'PG&amp;E 2026 DR Allocations wDLF'!$B$4</f>
        <v>45.941925699999999</v>
      </c>
      <c r="N15" s="4">
        <f>'PG&amp;E 2026 DR Allocations'!N14*'PG&amp;E 2026 DR Allocations wDLF'!$B$4</f>
        <v>46.425041960000001</v>
      </c>
      <c r="O15" s="4">
        <f>'PG&amp;E 2026 DR Allocations'!O14*'PG&amp;E 2026 DR Allocations wDLF'!$B$4</f>
        <v>44.901835439999999</v>
      </c>
    </row>
    <row r="16" spans="1:15" x14ac:dyDescent="0.25">
      <c r="A16" s="51"/>
      <c r="B16" s="50"/>
      <c r="C16" s="13" t="s">
        <v>16</v>
      </c>
      <c r="D16" s="17"/>
      <c r="E16" s="17"/>
      <c r="F16" s="17"/>
      <c r="G16" s="17"/>
      <c r="H16" s="17"/>
      <c r="I16" s="17"/>
      <c r="J16" s="17"/>
      <c r="K16" s="17"/>
      <c r="L16" s="17"/>
      <c r="M16" s="17"/>
      <c r="N16" s="17"/>
      <c r="O16" s="17"/>
    </row>
    <row r="17" spans="1:15" x14ac:dyDescent="0.25">
      <c r="A17" s="51" t="s">
        <v>17</v>
      </c>
      <c r="B17" s="50" t="s">
        <v>24</v>
      </c>
      <c r="C17" s="12" t="s">
        <v>8</v>
      </c>
      <c r="D17" s="5">
        <f>'PG&amp;E 2026 DR Allocations'!D16*'PG&amp;E 2026 DR Allocations wDLF'!$B$4</f>
        <v>0</v>
      </c>
      <c r="E17" s="5">
        <f>'PG&amp;E 2026 DR Allocations'!E16*'PG&amp;E 2026 DR Allocations wDLF'!$B$4</f>
        <v>0</v>
      </c>
      <c r="F17" s="5">
        <f>'PG&amp;E 2026 DR Allocations'!F16*'PG&amp;E 2026 DR Allocations wDLF'!$B$4</f>
        <v>0</v>
      </c>
      <c r="G17" s="5">
        <f>'PG&amp;E 2026 DR Allocations'!G16*'PG&amp;E 2026 DR Allocations wDLF'!$B$4</f>
        <v>0</v>
      </c>
      <c r="H17" s="5">
        <f>'PG&amp;E 2026 DR Allocations'!H16*'PG&amp;E 2026 DR Allocations wDLF'!$B$4</f>
        <v>4.3474765619999998</v>
      </c>
      <c r="I17" s="5">
        <f>'PG&amp;E 2026 DR Allocations'!I16*'PG&amp;E 2026 DR Allocations wDLF'!$B$4</f>
        <v>5.4868778469999997</v>
      </c>
      <c r="J17" s="5">
        <f>'PG&amp;E 2026 DR Allocations'!J16*'PG&amp;E 2026 DR Allocations wDLF'!$B$4</f>
        <v>9.3594977960000012</v>
      </c>
      <c r="K17" s="5">
        <f>'PG&amp;E 2026 DR Allocations'!K16*'PG&amp;E 2026 DR Allocations wDLF'!$B$4</f>
        <v>9.2195714159999991</v>
      </c>
      <c r="L17" s="5">
        <f>'PG&amp;E 2026 DR Allocations'!L16*'PG&amp;E 2026 DR Allocations wDLF'!$B$4</f>
        <v>7.8159297149999993</v>
      </c>
      <c r="M17" s="5">
        <f>'PG&amp;E 2026 DR Allocations'!M16*'PG&amp;E 2026 DR Allocations wDLF'!$B$4</f>
        <v>6.3522681969999999</v>
      </c>
      <c r="N17" s="5">
        <f>'PG&amp;E 2026 DR Allocations'!N16*'PG&amp;E 2026 DR Allocations wDLF'!$B$4</f>
        <v>0</v>
      </c>
      <c r="O17" s="5">
        <f>'PG&amp;E 2026 DR Allocations'!O16*'PG&amp;E 2026 DR Allocations wDLF'!$B$4</f>
        <v>0</v>
      </c>
    </row>
    <row r="18" spans="1:15" x14ac:dyDescent="0.25">
      <c r="A18" s="51"/>
      <c r="B18" s="50"/>
      <c r="C18" s="12" t="s">
        <v>9</v>
      </c>
      <c r="D18" s="5">
        <f>'PG&amp;E 2026 DR Allocations'!D17*'PG&amp;E 2026 DR Allocations wDLF'!$B$4</f>
        <v>0</v>
      </c>
      <c r="E18" s="5">
        <f>'PG&amp;E 2026 DR Allocations'!E17*'PG&amp;E 2026 DR Allocations wDLF'!$B$4</f>
        <v>0</v>
      </c>
      <c r="F18" s="5">
        <f>'PG&amp;E 2026 DR Allocations'!F17*'PG&amp;E 2026 DR Allocations wDLF'!$B$4</f>
        <v>0</v>
      </c>
      <c r="G18" s="5">
        <f>'PG&amp;E 2026 DR Allocations'!G17*'PG&amp;E 2026 DR Allocations wDLF'!$B$4</f>
        <v>0</v>
      </c>
      <c r="H18" s="5">
        <f>'PG&amp;E 2026 DR Allocations'!H17*'PG&amp;E 2026 DR Allocations wDLF'!$B$4</f>
        <v>4.5080088460000001</v>
      </c>
      <c r="I18" s="5">
        <f>'PG&amp;E 2026 DR Allocations'!I17*'PG&amp;E 2026 DR Allocations wDLF'!$B$4</f>
        <v>5.6456666529999993</v>
      </c>
      <c r="J18" s="5">
        <f>'PG&amp;E 2026 DR Allocations'!J17*'PG&amp;E 2026 DR Allocations wDLF'!$B$4</f>
        <v>9.8848235090000003</v>
      </c>
      <c r="K18" s="5">
        <f>'PG&amp;E 2026 DR Allocations'!K17*'PG&amp;E 2026 DR Allocations wDLF'!$B$4</f>
        <v>9.702874400999999</v>
      </c>
      <c r="L18" s="5">
        <f>'PG&amp;E 2026 DR Allocations'!L17*'PG&amp;E 2026 DR Allocations wDLF'!$B$4</f>
        <v>8.185572659</v>
      </c>
      <c r="M18" s="5">
        <f>'PG&amp;E 2026 DR Allocations'!M17*'PG&amp;E 2026 DR Allocations wDLF'!$B$4</f>
        <v>6.7622554780000002</v>
      </c>
      <c r="N18" s="5">
        <f>'PG&amp;E 2026 DR Allocations'!N17*'PG&amp;E 2026 DR Allocations wDLF'!$B$4</f>
        <v>0</v>
      </c>
      <c r="O18" s="5">
        <f>'PG&amp;E 2026 DR Allocations'!O17*'PG&amp;E 2026 DR Allocations wDLF'!$B$4</f>
        <v>0</v>
      </c>
    </row>
    <row r="19" spans="1:15" x14ac:dyDescent="0.25">
      <c r="A19" s="51"/>
      <c r="B19" s="50"/>
      <c r="C19" s="12" t="s">
        <v>10</v>
      </c>
      <c r="D19" s="5">
        <f>'PG&amp;E 2026 DR Allocations'!D18*'PG&amp;E 2026 DR Allocations wDLF'!$B$4</f>
        <v>0</v>
      </c>
      <c r="E19" s="5">
        <f>'PG&amp;E 2026 DR Allocations'!E18*'PG&amp;E 2026 DR Allocations wDLF'!$B$4</f>
        <v>0</v>
      </c>
      <c r="F19" s="5">
        <f>'PG&amp;E 2026 DR Allocations'!F18*'PG&amp;E 2026 DR Allocations wDLF'!$B$4</f>
        <v>0</v>
      </c>
      <c r="G19" s="5">
        <f>'PG&amp;E 2026 DR Allocations'!G18*'PG&amp;E 2026 DR Allocations wDLF'!$B$4</f>
        <v>0</v>
      </c>
      <c r="H19" s="5">
        <f>'PG&amp;E 2026 DR Allocations'!H18*'PG&amp;E 2026 DR Allocations wDLF'!$B$4</f>
        <v>2.2507255319999996E-2</v>
      </c>
      <c r="I19" s="5">
        <f>'PG&amp;E 2026 DR Allocations'!I18*'PG&amp;E 2026 DR Allocations wDLF'!$B$4</f>
        <v>2.2507255319999996E-2</v>
      </c>
      <c r="J19" s="5">
        <f>'PG&amp;E 2026 DR Allocations'!J18*'PG&amp;E 2026 DR Allocations wDLF'!$B$4</f>
        <v>4.1222083209999996E-2</v>
      </c>
      <c r="K19" s="5">
        <f>'PG&amp;E 2026 DR Allocations'!K18*'PG&amp;E 2026 DR Allocations wDLF'!$B$4</f>
        <v>4.5014510639999991E-2</v>
      </c>
      <c r="L19" s="5">
        <f>'PG&amp;E 2026 DR Allocations'!L18*'PG&amp;E 2026 DR Allocations wDLF'!$B$4</f>
        <v>3.2977662300000002E-2</v>
      </c>
      <c r="M19" s="5">
        <f>'PG&amp;E 2026 DR Allocations'!M18*'PG&amp;E 2026 DR Allocations wDLF'!$B$4</f>
        <v>3.0009673759999998E-2</v>
      </c>
      <c r="N19" s="5">
        <f>'PG&amp;E 2026 DR Allocations'!N18*'PG&amp;E 2026 DR Allocations wDLF'!$B$4</f>
        <v>0</v>
      </c>
      <c r="O19" s="5">
        <f>'PG&amp;E 2026 DR Allocations'!O18*'PG&amp;E 2026 DR Allocations wDLF'!$B$4</f>
        <v>0</v>
      </c>
    </row>
    <row r="20" spans="1:15" x14ac:dyDescent="0.25">
      <c r="A20" s="51"/>
      <c r="B20" s="50"/>
      <c r="C20" s="12" t="s">
        <v>11</v>
      </c>
      <c r="D20" s="5">
        <f>'PG&amp;E 2026 DR Allocations'!D19*'PG&amp;E 2026 DR Allocations wDLF'!$B$4</f>
        <v>0</v>
      </c>
      <c r="E20" s="5">
        <f>'PG&amp;E 2026 DR Allocations'!E19*'PG&amp;E 2026 DR Allocations wDLF'!$B$4</f>
        <v>0</v>
      </c>
      <c r="F20" s="5">
        <f>'PG&amp;E 2026 DR Allocations'!F19*'PG&amp;E 2026 DR Allocations wDLF'!$B$4</f>
        <v>0</v>
      </c>
      <c r="G20" s="5">
        <f>'PG&amp;E 2026 DR Allocations'!G19*'PG&amp;E 2026 DR Allocations wDLF'!$B$4</f>
        <v>0</v>
      </c>
      <c r="H20" s="5">
        <f>'PG&amp;E 2026 DR Allocations'!H19*'PG&amp;E 2026 DR Allocations wDLF'!$B$4</f>
        <v>0.6578368698</v>
      </c>
      <c r="I20" s="5">
        <f>'PG&amp;E 2026 DR Allocations'!I19*'PG&amp;E 2026 DR Allocations wDLF'!$B$4</f>
        <v>0.79158628009999998</v>
      </c>
      <c r="J20" s="5">
        <f>'PG&amp;E 2026 DR Allocations'!J19*'PG&amp;E 2026 DR Allocations wDLF'!$B$4</f>
        <v>1.419702185</v>
      </c>
      <c r="K20" s="5">
        <f>'PG&amp;E 2026 DR Allocations'!K19*'PG&amp;E 2026 DR Allocations wDLF'!$B$4</f>
        <v>1.4165652049999999</v>
      </c>
      <c r="L20" s="5">
        <f>'PG&amp;E 2026 DR Allocations'!L19*'PG&amp;E 2026 DR Allocations wDLF'!$B$4</f>
        <v>1.210524304</v>
      </c>
      <c r="M20" s="5">
        <f>'PG&amp;E 2026 DR Allocations'!M19*'PG&amp;E 2026 DR Allocations wDLF'!$B$4</f>
        <v>1.0006854164999999</v>
      </c>
      <c r="N20" s="5">
        <f>'PG&amp;E 2026 DR Allocations'!N19*'PG&amp;E 2026 DR Allocations wDLF'!$B$4</f>
        <v>0</v>
      </c>
      <c r="O20" s="5">
        <f>'PG&amp;E 2026 DR Allocations'!O19*'PG&amp;E 2026 DR Allocations wDLF'!$B$4</f>
        <v>0</v>
      </c>
    </row>
    <row r="21" spans="1:15" x14ac:dyDescent="0.25">
      <c r="A21" s="51"/>
      <c r="B21" s="50"/>
      <c r="C21" s="12" t="s">
        <v>12</v>
      </c>
      <c r="D21" s="5">
        <f>'PG&amp;E 2026 DR Allocations'!D20*'PG&amp;E 2026 DR Allocations wDLF'!$B$4</f>
        <v>0</v>
      </c>
      <c r="E21" s="5">
        <f>'PG&amp;E 2026 DR Allocations'!E20*'PG&amp;E 2026 DR Allocations wDLF'!$B$4</f>
        <v>0</v>
      </c>
      <c r="F21" s="5">
        <f>'PG&amp;E 2026 DR Allocations'!F20*'PG&amp;E 2026 DR Allocations wDLF'!$B$4</f>
        <v>0</v>
      </c>
      <c r="G21" s="5">
        <f>'PG&amp;E 2026 DR Allocations'!G20*'PG&amp;E 2026 DR Allocations wDLF'!$B$4</f>
        <v>0</v>
      </c>
      <c r="H21" s="5">
        <f>'PG&amp;E 2026 DR Allocations'!H20*'PG&amp;E 2026 DR Allocations wDLF'!$B$4</f>
        <v>0.89700182549999996</v>
      </c>
      <c r="I21" s="5">
        <f>'PG&amp;E 2026 DR Allocations'!I20*'PG&amp;E 2026 DR Allocations wDLF'!$B$4</f>
        <v>1.186516804</v>
      </c>
      <c r="J21" s="5">
        <f>'PG&amp;E 2026 DR Allocations'!J20*'PG&amp;E 2026 DR Allocations wDLF'!$B$4</f>
        <v>2.1073388709999996</v>
      </c>
      <c r="K21" s="5">
        <f>'PG&amp;E 2026 DR Allocations'!K20*'PG&amp;E 2026 DR Allocations wDLF'!$B$4</f>
        <v>2.0650910059999998</v>
      </c>
      <c r="L21" s="5">
        <f>'PG&amp;E 2026 DR Allocations'!L20*'PG&amp;E 2026 DR Allocations wDLF'!$B$4</f>
        <v>1.7807376400000001</v>
      </c>
      <c r="M21" s="5">
        <f>'PG&amp;E 2026 DR Allocations'!M20*'PG&amp;E 2026 DR Allocations wDLF'!$B$4</f>
        <v>1.478356242</v>
      </c>
      <c r="N21" s="5">
        <f>'PG&amp;E 2026 DR Allocations'!N20*'PG&amp;E 2026 DR Allocations wDLF'!$B$4</f>
        <v>0</v>
      </c>
      <c r="O21" s="5">
        <f>'PG&amp;E 2026 DR Allocations'!O20*'PG&amp;E 2026 DR Allocations wDLF'!$B$4</f>
        <v>0</v>
      </c>
    </row>
    <row r="22" spans="1:15" x14ac:dyDescent="0.25">
      <c r="A22" s="51"/>
      <c r="B22" s="50"/>
      <c r="C22" s="12" t="s">
        <v>13</v>
      </c>
      <c r="D22" s="5">
        <f>'PG&amp;E 2026 DR Allocations'!D21*'PG&amp;E 2026 DR Allocations wDLF'!$B$4</f>
        <v>0</v>
      </c>
      <c r="E22" s="5">
        <f>'PG&amp;E 2026 DR Allocations'!E21*'PG&amp;E 2026 DR Allocations wDLF'!$B$4</f>
        <v>0</v>
      </c>
      <c r="F22" s="5">
        <f>'PG&amp;E 2026 DR Allocations'!F21*'PG&amp;E 2026 DR Allocations wDLF'!$B$4</f>
        <v>0</v>
      </c>
      <c r="G22" s="5">
        <f>'PG&amp;E 2026 DR Allocations'!G21*'PG&amp;E 2026 DR Allocations wDLF'!$B$4</f>
        <v>0</v>
      </c>
      <c r="H22" s="5">
        <f>'PG&amp;E 2026 DR Allocations'!H21*'PG&amp;E 2026 DR Allocations wDLF'!$B$4</f>
        <v>0.64410980810000007</v>
      </c>
      <c r="I22" s="5">
        <f>'PG&amp;E 2026 DR Allocations'!I21*'PG&amp;E 2026 DR Allocations wDLF'!$B$4</f>
        <v>0.79242046069999994</v>
      </c>
      <c r="J22" s="5">
        <f>'PG&amp;E 2026 DR Allocations'!J21*'PG&amp;E 2026 DR Allocations wDLF'!$B$4</f>
        <v>1.3555520109999999</v>
      </c>
      <c r="K22" s="5">
        <f>'PG&amp;E 2026 DR Allocations'!K21*'PG&amp;E 2026 DR Allocations wDLF'!$B$4</f>
        <v>1.362370141</v>
      </c>
      <c r="L22" s="5">
        <f>'PG&amp;E 2026 DR Allocations'!L21*'PG&amp;E 2026 DR Allocations wDLF'!$B$4</f>
        <v>1.1539188869999999</v>
      </c>
      <c r="M22" s="5">
        <f>'PG&amp;E 2026 DR Allocations'!M21*'PG&amp;E 2026 DR Allocations wDLF'!$B$4</f>
        <v>0.92123894389999994</v>
      </c>
      <c r="N22" s="5">
        <f>'PG&amp;E 2026 DR Allocations'!N21*'PG&amp;E 2026 DR Allocations wDLF'!$B$4</f>
        <v>0</v>
      </c>
      <c r="O22" s="5">
        <f>'PG&amp;E 2026 DR Allocations'!O21*'PG&amp;E 2026 DR Allocations wDLF'!$B$4</f>
        <v>0</v>
      </c>
    </row>
    <row r="23" spans="1:15" x14ac:dyDescent="0.25">
      <c r="A23" s="51"/>
      <c r="B23" s="50"/>
      <c r="C23" s="12" t="s">
        <v>14</v>
      </c>
      <c r="D23" s="5">
        <f>'PG&amp;E 2026 DR Allocations'!D22*'PG&amp;E 2026 DR Allocations wDLF'!$B$4</f>
        <v>0</v>
      </c>
      <c r="E23" s="5">
        <f>'PG&amp;E 2026 DR Allocations'!E22*'PG&amp;E 2026 DR Allocations wDLF'!$B$4</f>
        <v>0</v>
      </c>
      <c r="F23" s="5">
        <f>'PG&amp;E 2026 DR Allocations'!F22*'PG&amp;E 2026 DR Allocations wDLF'!$B$4</f>
        <v>0</v>
      </c>
      <c r="G23" s="5">
        <f>'PG&amp;E 2026 DR Allocations'!G22*'PG&amp;E 2026 DR Allocations wDLF'!$B$4</f>
        <v>0</v>
      </c>
      <c r="H23" s="5">
        <f>'PG&amp;E 2026 DR Allocations'!H22*'PG&amp;E 2026 DR Allocations wDLF'!$B$4</f>
        <v>1.448359671</v>
      </c>
      <c r="I23" s="5">
        <f>'PG&amp;E 2026 DR Allocations'!I22*'PG&amp;E 2026 DR Allocations wDLF'!$B$4</f>
        <v>1.747930591</v>
      </c>
      <c r="J23" s="5">
        <f>'PG&amp;E 2026 DR Allocations'!J22*'PG&amp;E 2026 DR Allocations wDLF'!$B$4</f>
        <v>3.1849533869999997</v>
      </c>
      <c r="K23" s="5">
        <f>'PG&amp;E 2026 DR Allocations'!K22*'PG&amp;E 2026 DR Allocations wDLF'!$B$4</f>
        <v>3.185505026</v>
      </c>
      <c r="L23" s="5">
        <f>'PG&amp;E 2026 DR Allocations'!L22*'PG&amp;E 2026 DR Allocations wDLF'!$B$4</f>
        <v>2.8439028419999999</v>
      </c>
      <c r="M23" s="5">
        <f>'PG&amp;E 2026 DR Allocations'!M22*'PG&amp;E 2026 DR Allocations wDLF'!$B$4</f>
        <v>2.3007539609999994</v>
      </c>
      <c r="N23" s="5">
        <f>'PG&amp;E 2026 DR Allocations'!N22*'PG&amp;E 2026 DR Allocations wDLF'!$B$4</f>
        <v>0</v>
      </c>
      <c r="O23" s="5">
        <f>'PG&amp;E 2026 DR Allocations'!O22*'PG&amp;E 2026 DR Allocations wDLF'!$B$4</f>
        <v>0</v>
      </c>
    </row>
    <row r="24" spans="1:15" x14ac:dyDescent="0.25">
      <c r="A24" s="51"/>
      <c r="B24" s="50"/>
      <c r="C24" s="12" t="s">
        <v>15</v>
      </c>
      <c r="D24" s="5">
        <f>'PG&amp;E 2026 DR Allocations'!D23*'PG&amp;E 2026 DR Allocations wDLF'!$B$4</f>
        <v>0</v>
      </c>
      <c r="E24" s="5">
        <f>'PG&amp;E 2026 DR Allocations'!E23*'PG&amp;E 2026 DR Allocations wDLF'!$B$4</f>
        <v>0</v>
      </c>
      <c r="F24" s="5">
        <f>'PG&amp;E 2026 DR Allocations'!F23*'PG&amp;E 2026 DR Allocations wDLF'!$B$4</f>
        <v>0</v>
      </c>
      <c r="G24" s="5">
        <f>'PG&amp;E 2026 DR Allocations'!G23*'PG&amp;E 2026 DR Allocations wDLF'!$B$4</f>
        <v>0</v>
      </c>
      <c r="H24" s="5">
        <f>'PG&amp;E 2026 DR Allocations'!H23*'PG&amp;E 2026 DR Allocations wDLF'!$B$4</f>
        <v>12.198242759999999</v>
      </c>
      <c r="I24" s="5">
        <f>'PG&amp;E 2026 DR Allocations'!I23*'PG&amp;E 2026 DR Allocations wDLF'!$B$4</f>
        <v>15.419494419999999</v>
      </c>
      <c r="J24" s="5">
        <f>'PG&amp;E 2026 DR Allocations'!J23*'PG&amp;E 2026 DR Allocations wDLF'!$B$4</f>
        <v>26.793127569999996</v>
      </c>
      <c r="K24" s="5">
        <f>'PG&amp;E 2026 DR Allocations'!K23*'PG&amp;E 2026 DR Allocations wDLF'!$B$4</f>
        <v>26.371182419999997</v>
      </c>
      <c r="L24" s="5">
        <f>'PG&amp;E 2026 DR Allocations'!L23*'PG&amp;E 2026 DR Allocations wDLF'!$B$4</f>
        <v>22.302327300000002</v>
      </c>
      <c r="M24" s="5">
        <f>'PG&amp;E 2026 DR Allocations'!M23*'PG&amp;E 2026 DR Allocations wDLF'!$B$4</f>
        <v>18.305355969999997</v>
      </c>
      <c r="N24" s="5">
        <f>'PG&amp;E 2026 DR Allocations'!N23*'PG&amp;E 2026 DR Allocations wDLF'!$B$4</f>
        <v>0</v>
      </c>
      <c r="O24" s="5">
        <f>'PG&amp;E 2026 DR Allocations'!O23*'PG&amp;E 2026 DR Allocations wDLF'!$B$4</f>
        <v>0</v>
      </c>
    </row>
    <row r="25" spans="1:15" x14ac:dyDescent="0.25">
      <c r="A25" s="51"/>
      <c r="B25" s="50"/>
      <c r="C25" s="13" t="s">
        <v>16</v>
      </c>
      <c r="D25" s="6">
        <f>'PG&amp;E 2026 DR Allocations'!D24*'PG&amp;E 2026 DR Allocations wDLF'!$B$4</f>
        <v>0</v>
      </c>
      <c r="E25" s="6">
        <f>'PG&amp;E 2026 DR Allocations'!E24*'PG&amp;E 2026 DR Allocations wDLF'!$B$4</f>
        <v>0</v>
      </c>
      <c r="F25" s="6">
        <f>'PG&amp;E 2026 DR Allocations'!F24*'PG&amp;E 2026 DR Allocations wDLF'!$B$4</f>
        <v>0</v>
      </c>
      <c r="G25" s="6">
        <f>'PG&amp;E 2026 DR Allocations'!G24*'PG&amp;E 2026 DR Allocations wDLF'!$B$4</f>
        <v>0</v>
      </c>
      <c r="H25" s="6">
        <f>'PG&amp;E 2026 DR Allocations'!H24*'PG&amp;E 2026 DR Allocations wDLF'!$B$4</f>
        <v>24.723543597719999</v>
      </c>
      <c r="I25" s="6">
        <f>'PG&amp;E 2026 DR Allocations'!I24*'PG&amp;E 2026 DR Allocations wDLF'!$B$4</f>
        <v>31.093000311119997</v>
      </c>
      <c r="J25" s="6">
        <f>'PG&amp;E 2026 DR Allocations'!J24*'PG&amp;E 2026 DR Allocations wDLF'!$B$4</f>
        <v>54.146217412209992</v>
      </c>
      <c r="K25" s="6">
        <f>'PG&amp;E 2026 DR Allocations'!K24*'PG&amp;E 2026 DR Allocations wDLF'!$B$4</f>
        <v>53.368174125639996</v>
      </c>
      <c r="L25" s="6">
        <f>'PG&amp;E 2026 DR Allocations'!L24*'PG&amp;E 2026 DR Allocations wDLF'!$B$4</f>
        <v>45.325891009300008</v>
      </c>
      <c r="M25" s="6">
        <f>'PG&amp;E 2026 DR Allocations'!M24*'PG&amp;E 2026 DR Allocations wDLF'!$B$4</f>
        <v>37.150923882160001</v>
      </c>
      <c r="N25" s="6">
        <f>'PG&amp;E 2026 DR Allocations'!N24*'PG&amp;E 2026 DR Allocations wDLF'!$B$4</f>
        <v>0</v>
      </c>
      <c r="O25" s="6">
        <f>'PG&amp;E 2026 DR Allocations'!O24*'PG&amp;E 2026 DR Allocations wDLF'!$B$4</f>
        <v>0</v>
      </c>
    </row>
    <row r="26" spans="1:15" x14ac:dyDescent="0.25">
      <c r="A26" s="51" t="s">
        <v>18</v>
      </c>
      <c r="B26" s="50" t="s">
        <v>24</v>
      </c>
      <c r="C26" s="12" t="s">
        <v>8</v>
      </c>
      <c r="D26" s="5">
        <f>'PG&amp;E 2026 DR Allocations'!D25*'PG&amp;E 2026 DR Allocations wDLF'!$B$4</f>
        <v>0</v>
      </c>
      <c r="E26" s="5">
        <f>'PG&amp;E 2026 DR Allocations'!E25*'PG&amp;E 2026 DR Allocations wDLF'!$B$4</f>
        <v>0</v>
      </c>
      <c r="F26" s="5">
        <f>'PG&amp;E 2026 DR Allocations'!F25*'PG&amp;E 2026 DR Allocations wDLF'!$B$4</f>
        <v>0</v>
      </c>
      <c r="G26" s="5">
        <f>'PG&amp;E 2026 DR Allocations'!G25*'PG&amp;E 2026 DR Allocations wDLF'!$B$4</f>
        <v>0</v>
      </c>
      <c r="H26" s="5">
        <f>'PG&amp;E 2026 DR Allocations'!H25*'PG&amp;E 2026 DR Allocations wDLF'!$B$4</f>
        <v>0.87112046009999999</v>
      </c>
      <c r="I26" s="5">
        <f>'PG&amp;E 2026 DR Allocations'!I25*'PG&amp;E 2026 DR Allocations wDLF'!$B$4</f>
        <v>0.87112046009999999</v>
      </c>
      <c r="J26" s="5">
        <f>'PG&amp;E 2026 DR Allocations'!J25*'PG&amp;E 2026 DR Allocations wDLF'!$B$4</f>
        <v>1.0623420115</v>
      </c>
      <c r="K26" s="5">
        <f>'PG&amp;E 2026 DR Allocations'!K25*'PG&amp;E 2026 DR Allocations wDLF'!$B$4</f>
        <v>0.87112046009999999</v>
      </c>
      <c r="L26" s="5">
        <f>'PG&amp;E 2026 DR Allocations'!L25*'PG&amp;E 2026 DR Allocations wDLF'!$B$4</f>
        <v>1.0623420115</v>
      </c>
      <c r="M26" s="5">
        <f>'PG&amp;E 2026 DR Allocations'!M25*'PG&amp;E 2026 DR Allocations wDLF'!$B$4</f>
        <v>0.87112046009999999</v>
      </c>
      <c r="N26" s="5">
        <f>'PG&amp;E 2026 DR Allocations'!N25*'PG&amp;E 2026 DR Allocations wDLF'!$B$4</f>
        <v>0</v>
      </c>
      <c r="O26" s="5">
        <f>'PG&amp;E 2026 DR Allocations'!O25*'PG&amp;E 2026 DR Allocations wDLF'!$B$4</f>
        <v>0</v>
      </c>
    </row>
    <row r="27" spans="1:15" x14ac:dyDescent="0.25">
      <c r="A27" s="51"/>
      <c r="B27" s="50"/>
      <c r="C27" s="12" t="s">
        <v>9</v>
      </c>
      <c r="D27" s="5">
        <f>'PG&amp;E 2026 DR Allocations'!D26*'PG&amp;E 2026 DR Allocations wDLF'!$B$4</f>
        <v>0</v>
      </c>
      <c r="E27" s="5">
        <f>'PG&amp;E 2026 DR Allocations'!E26*'PG&amp;E 2026 DR Allocations wDLF'!$B$4</f>
        <v>0</v>
      </c>
      <c r="F27" s="5">
        <f>'PG&amp;E 2026 DR Allocations'!F26*'PG&amp;E 2026 DR Allocations wDLF'!$B$4</f>
        <v>0</v>
      </c>
      <c r="G27" s="5">
        <f>'PG&amp;E 2026 DR Allocations'!G26*'PG&amp;E 2026 DR Allocations wDLF'!$B$4</f>
        <v>0</v>
      </c>
      <c r="H27" s="5">
        <f>'PG&amp;E 2026 DR Allocations'!H26*'PG&amp;E 2026 DR Allocations wDLF'!$B$4</f>
        <v>0</v>
      </c>
      <c r="I27" s="5">
        <f>'PG&amp;E 2026 DR Allocations'!I26*'PG&amp;E 2026 DR Allocations wDLF'!$B$4</f>
        <v>0</v>
      </c>
      <c r="J27" s="5">
        <f>'PG&amp;E 2026 DR Allocations'!J26*'PG&amp;E 2026 DR Allocations wDLF'!$B$4</f>
        <v>0</v>
      </c>
      <c r="K27" s="5">
        <f>'PG&amp;E 2026 DR Allocations'!K26*'PG&amp;E 2026 DR Allocations wDLF'!$B$4</f>
        <v>0</v>
      </c>
      <c r="L27" s="5">
        <f>'PG&amp;E 2026 DR Allocations'!L26*'PG&amp;E 2026 DR Allocations wDLF'!$B$4</f>
        <v>0</v>
      </c>
      <c r="M27" s="5">
        <f>'PG&amp;E 2026 DR Allocations'!M26*'PG&amp;E 2026 DR Allocations wDLF'!$B$4</f>
        <v>0</v>
      </c>
      <c r="N27" s="5">
        <f>'PG&amp;E 2026 DR Allocations'!N26*'PG&amp;E 2026 DR Allocations wDLF'!$B$4</f>
        <v>0</v>
      </c>
      <c r="O27" s="5">
        <f>'PG&amp;E 2026 DR Allocations'!O26*'PG&amp;E 2026 DR Allocations wDLF'!$B$4</f>
        <v>0</v>
      </c>
    </row>
    <row r="28" spans="1:15" x14ac:dyDescent="0.25">
      <c r="A28" s="51"/>
      <c r="B28" s="50"/>
      <c r="C28" s="12" t="s">
        <v>10</v>
      </c>
      <c r="D28" s="5">
        <f>'PG&amp;E 2026 DR Allocations'!D27*'PG&amp;E 2026 DR Allocations wDLF'!$B$4</f>
        <v>0</v>
      </c>
      <c r="E28" s="5">
        <f>'PG&amp;E 2026 DR Allocations'!E27*'PG&amp;E 2026 DR Allocations wDLF'!$B$4</f>
        <v>0</v>
      </c>
      <c r="F28" s="5">
        <f>'PG&amp;E 2026 DR Allocations'!F27*'PG&amp;E 2026 DR Allocations wDLF'!$B$4</f>
        <v>0</v>
      </c>
      <c r="G28" s="5">
        <f>'PG&amp;E 2026 DR Allocations'!G27*'PG&amp;E 2026 DR Allocations wDLF'!$B$4</f>
        <v>0</v>
      </c>
      <c r="H28" s="5">
        <f>'PG&amp;E 2026 DR Allocations'!H27*'PG&amp;E 2026 DR Allocations wDLF'!$B$4</f>
        <v>0</v>
      </c>
      <c r="I28" s="5">
        <f>'PG&amp;E 2026 DR Allocations'!I27*'PG&amp;E 2026 DR Allocations wDLF'!$B$4</f>
        <v>0</v>
      </c>
      <c r="J28" s="5">
        <f>'PG&amp;E 2026 DR Allocations'!J27*'PG&amp;E 2026 DR Allocations wDLF'!$B$4</f>
        <v>0</v>
      </c>
      <c r="K28" s="5">
        <f>'PG&amp;E 2026 DR Allocations'!K27*'PG&amp;E 2026 DR Allocations wDLF'!$B$4</f>
        <v>0</v>
      </c>
      <c r="L28" s="5">
        <f>'PG&amp;E 2026 DR Allocations'!L27*'PG&amp;E 2026 DR Allocations wDLF'!$B$4</f>
        <v>0</v>
      </c>
      <c r="M28" s="5">
        <f>'PG&amp;E 2026 DR Allocations'!M27*'PG&amp;E 2026 DR Allocations wDLF'!$B$4</f>
        <v>0</v>
      </c>
      <c r="N28" s="5">
        <f>'PG&amp;E 2026 DR Allocations'!N27*'PG&amp;E 2026 DR Allocations wDLF'!$B$4</f>
        <v>0</v>
      </c>
      <c r="O28" s="5">
        <f>'PG&amp;E 2026 DR Allocations'!O27*'PG&amp;E 2026 DR Allocations wDLF'!$B$4</f>
        <v>0</v>
      </c>
    </row>
    <row r="29" spans="1:15" x14ac:dyDescent="0.25">
      <c r="A29" s="51"/>
      <c r="B29" s="50"/>
      <c r="C29" s="12" t="s">
        <v>11</v>
      </c>
      <c r="D29" s="5">
        <f>'PG&amp;E 2026 DR Allocations'!D28*'PG&amp;E 2026 DR Allocations wDLF'!$B$4</f>
        <v>0</v>
      </c>
      <c r="E29" s="5">
        <f>'PG&amp;E 2026 DR Allocations'!E28*'PG&amp;E 2026 DR Allocations wDLF'!$B$4</f>
        <v>0</v>
      </c>
      <c r="F29" s="5">
        <f>'PG&amp;E 2026 DR Allocations'!F28*'PG&amp;E 2026 DR Allocations wDLF'!$B$4</f>
        <v>0</v>
      </c>
      <c r="G29" s="5">
        <f>'PG&amp;E 2026 DR Allocations'!G28*'PG&amp;E 2026 DR Allocations wDLF'!$B$4</f>
        <v>0</v>
      </c>
      <c r="H29" s="5">
        <f>'PG&amp;E 2026 DR Allocations'!H28*'PG&amp;E 2026 DR Allocations wDLF'!$B$4</f>
        <v>0</v>
      </c>
      <c r="I29" s="5">
        <f>'PG&amp;E 2026 DR Allocations'!I28*'PG&amp;E 2026 DR Allocations wDLF'!$B$4</f>
        <v>0</v>
      </c>
      <c r="J29" s="5">
        <f>'PG&amp;E 2026 DR Allocations'!J28*'PG&amp;E 2026 DR Allocations wDLF'!$B$4</f>
        <v>0</v>
      </c>
      <c r="K29" s="5">
        <f>'PG&amp;E 2026 DR Allocations'!K28*'PG&amp;E 2026 DR Allocations wDLF'!$B$4</f>
        <v>0</v>
      </c>
      <c r="L29" s="5">
        <f>'PG&amp;E 2026 DR Allocations'!L28*'PG&amp;E 2026 DR Allocations wDLF'!$B$4</f>
        <v>0</v>
      </c>
      <c r="M29" s="5">
        <f>'PG&amp;E 2026 DR Allocations'!M28*'PG&amp;E 2026 DR Allocations wDLF'!$B$4</f>
        <v>0</v>
      </c>
      <c r="N29" s="5">
        <f>'PG&amp;E 2026 DR Allocations'!N28*'PG&amp;E 2026 DR Allocations wDLF'!$B$4</f>
        <v>0</v>
      </c>
      <c r="O29" s="5">
        <f>'PG&amp;E 2026 DR Allocations'!O28*'PG&amp;E 2026 DR Allocations wDLF'!$B$4</f>
        <v>0</v>
      </c>
    </row>
    <row r="30" spans="1:15" x14ac:dyDescent="0.25">
      <c r="A30" s="51"/>
      <c r="B30" s="50"/>
      <c r="C30" s="12" t="s">
        <v>12</v>
      </c>
      <c r="D30" s="5">
        <f>'PG&amp;E 2026 DR Allocations'!D29*'PG&amp;E 2026 DR Allocations wDLF'!$B$4</f>
        <v>0</v>
      </c>
      <c r="E30" s="5">
        <f>'PG&amp;E 2026 DR Allocations'!E29*'PG&amp;E 2026 DR Allocations wDLF'!$B$4</f>
        <v>0</v>
      </c>
      <c r="F30" s="5">
        <f>'PG&amp;E 2026 DR Allocations'!F29*'PG&amp;E 2026 DR Allocations wDLF'!$B$4</f>
        <v>0</v>
      </c>
      <c r="G30" s="5">
        <f>'PG&amp;E 2026 DR Allocations'!G29*'PG&amp;E 2026 DR Allocations wDLF'!$B$4</f>
        <v>0</v>
      </c>
      <c r="H30" s="5">
        <f>'PG&amp;E 2026 DR Allocations'!H29*'PG&amp;E 2026 DR Allocations wDLF'!$B$4</f>
        <v>0</v>
      </c>
      <c r="I30" s="5">
        <f>'PG&amp;E 2026 DR Allocations'!I29*'PG&amp;E 2026 DR Allocations wDLF'!$B$4</f>
        <v>0</v>
      </c>
      <c r="J30" s="5">
        <f>'PG&amp;E 2026 DR Allocations'!J29*'PG&amp;E 2026 DR Allocations wDLF'!$B$4</f>
        <v>0</v>
      </c>
      <c r="K30" s="5">
        <f>'PG&amp;E 2026 DR Allocations'!K29*'PG&amp;E 2026 DR Allocations wDLF'!$B$4</f>
        <v>0</v>
      </c>
      <c r="L30" s="5">
        <f>'PG&amp;E 2026 DR Allocations'!L29*'PG&amp;E 2026 DR Allocations wDLF'!$B$4</f>
        <v>0</v>
      </c>
      <c r="M30" s="5">
        <f>'PG&amp;E 2026 DR Allocations'!M29*'PG&amp;E 2026 DR Allocations wDLF'!$B$4</f>
        <v>0</v>
      </c>
      <c r="N30" s="5">
        <f>'PG&amp;E 2026 DR Allocations'!N29*'PG&amp;E 2026 DR Allocations wDLF'!$B$4</f>
        <v>0</v>
      </c>
      <c r="O30" s="5">
        <f>'PG&amp;E 2026 DR Allocations'!O29*'PG&amp;E 2026 DR Allocations wDLF'!$B$4</f>
        <v>0</v>
      </c>
    </row>
    <row r="31" spans="1:15" x14ac:dyDescent="0.25">
      <c r="A31" s="51"/>
      <c r="B31" s="50"/>
      <c r="C31" s="12" t="s">
        <v>13</v>
      </c>
      <c r="D31" s="5">
        <f>'PG&amp;E 2026 DR Allocations'!D30*'PG&amp;E 2026 DR Allocations wDLF'!$B$4</f>
        <v>0</v>
      </c>
      <c r="E31" s="5">
        <f>'PG&amp;E 2026 DR Allocations'!E30*'PG&amp;E 2026 DR Allocations wDLF'!$B$4</f>
        <v>0</v>
      </c>
      <c r="F31" s="5">
        <f>'PG&amp;E 2026 DR Allocations'!F30*'PG&amp;E 2026 DR Allocations wDLF'!$B$4</f>
        <v>0</v>
      </c>
      <c r="G31" s="5">
        <f>'PG&amp;E 2026 DR Allocations'!G30*'PG&amp;E 2026 DR Allocations wDLF'!$B$4</f>
        <v>0</v>
      </c>
      <c r="H31" s="5">
        <f>'PG&amp;E 2026 DR Allocations'!H30*'PG&amp;E 2026 DR Allocations wDLF'!$B$4</f>
        <v>0</v>
      </c>
      <c r="I31" s="5">
        <f>'PG&amp;E 2026 DR Allocations'!I30*'PG&amp;E 2026 DR Allocations wDLF'!$B$4</f>
        <v>0</v>
      </c>
      <c r="J31" s="5">
        <f>'PG&amp;E 2026 DR Allocations'!J30*'PG&amp;E 2026 DR Allocations wDLF'!$B$4</f>
        <v>0</v>
      </c>
      <c r="K31" s="5">
        <f>'PG&amp;E 2026 DR Allocations'!K30*'PG&amp;E 2026 DR Allocations wDLF'!$B$4</f>
        <v>0</v>
      </c>
      <c r="L31" s="5">
        <f>'PG&amp;E 2026 DR Allocations'!L30*'PG&amp;E 2026 DR Allocations wDLF'!$B$4</f>
        <v>0</v>
      </c>
      <c r="M31" s="5">
        <f>'PG&amp;E 2026 DR Allocations'!M30*'PG&amp;E 2026 DR Allocations wDLF'!$B$4</f>
        <v>0</v>
      </c>
      <c r="N31" s="5">
        <f>'PG&amp;E 2026 DR Allocations'!N30*'PG&amp;E 2026 DR Allocations wDLF'!$B$4</f>
        <v>0</v>
      </c>
      <c r="O31" s="5">
        <f>'PG&amp;E 2026 DR Allocations'!O30*'PG&amp;E 2026 DR Allocations wDLF'!$B$4</f>
        <v>0</v>
      </c>
    </row>
    <row r="32" spans="1:15" x14ac:dyDescent="0.25">
      <c r="A32" s="51"/>
      <c r="B32" s="50"/>
      <c r="C32" s="12" t="s">
        <v>14</v>
      </c>
      <c r="D32" s="5">
        <f>'PG&amp;E 2026 DR Allocations'!D31*'PG&amp;E 2026 DR Allocations wDLF'!$B$4</f>
        <v>0</v>
      </c>
      <c r="E32" s="5">
        <f>'PG&amp;E 2026 DR Allocations'!E31*'PG&amp;E 2026 DR Allocations wDLF'!$B$4</f>
        <v>0</v>
      </c>
      <c r="F32" s="5">
        <f>'PG&amp;E 2026 DR Allocations'!F31*'PG&amp;E 2026 DR Allocations wDLF'!$B$4</f>
        <v>0</v>
      </c>
      <c r="G32" s="5">
        <f>'PG&amp;E 2026 DR Allocations'!G31*'PG&amp;E 2026 DR Allocations wDLF'!$B$4</f>
        <v>0</v>
      </c>
      <c r="H32" s="5">
        <f>'PG&amp;E 2026 DR Allocations'!H31*'PG&amp;E 2026 DR Allocations wDLF'!$B$4</f>
        <v>0</v>
      </c>
      <c r="I32" s="5">
        <f>'PG&amp;E 2026 DR Allocations'!I31*'PG&amp;E 2026 DR Allocations wDLF'!$B$4</f>
        <v>0</v>
      </c>
      <c r="J32" s="5">
        <f>'PG&amp;E 2026 DR Allocations'!J31*'PG&amp;E 2026 DR Allocations wDLF'!$B$4</f>
        <v>0</v>
      </c>
      <c r="K32" s="5">
        <f>'PG&amp;E 2026 DR Allocations'!K31*'PG&amp;E 2026 DR Allocations wDLF'!$B$4</f>
        <v>0</v>
      </c>
      <c r="L32" s="5">
        <f>'PG&amp;E 2026 DR Allocations'!L31*'PG&amp;E 2026 DR Allocations wDLF'!$B$4</f>
        <v>0</v>
      </c>
      <c r="M32" s="5">
        <f>'PG&amp;E 2026 DR Allocations'!M31*'PG&amp;E 2026 DR Allocations wDLF'!$B$4</f>
        <v>0</v>
      </c>
      <c r="N32" s="5">
        <f>'PG&amp;E 2026 DR Allocations'!N31*'PG&amp;E 2026 DR Allocations wDLF'!$B$4</f>
        <v>0</v>
      </c>
      <c r="O32" s="5">
        <f>'PG&amp;E 2026 DR Allocations'!O31*'PG&amp;E 2026 DR Allocations wDLF'!$B$4</f>
        <v>0</v>
      </c>
    </row>
    <row r="33" spans="1:15" x14ac:dyDescent="0.25">
      <c r="A33" s="51"/>
      <c r="B33" s="50"/>
      <c r="C33" s="12" t="s">
        <v>15</v>
      </c>
      <c r="D33" s="5">
        <f>'PG&amp;E 2026 DR Allocations'!D32*'PG&amp;E 2026 DR Allocations wDLF'!$B$4</f>
        <v>0</v>
      </c>
      <c r="E33" s="5">
        <f>'PG&amp;E 2026 DR Allocations'!E32*'PG&amp;E 2026 DR Allocations wDLF'!$B$4</f>
        <v>0</v>
      </c>
      <c r="F33" s="5">
        <f>'PG&amp;E 2026 DR Allocations'!F32*'PG&amp;E 2026 DR Allocations wDLF'!$B$4</f>
        <v>0</v>
      </c>
      <c r="G33" s="5">
        <f>'PG&amp;E 2026 DR Allocations'!G32*'PG&amp;E 2026 DR Allocations wDLF'!$B$4</f>
        <v>0</v>
      </c>
      <c r="H33" s="5">
        <f>'PG&amp;E 2026 DR Allocations'!H32*'PG&amp;E 2026 DR Allocations wDLF'!$B$4</f>
        <v>2.3398488409999995E-3</v>
      </c>
      <c r="I33" s="5">
        <f>'PG&amp;E 2026 DR Allocations'!I32*'PG&amp;E 2026 DR Allocations wDLF'!$B$4</f>
        <v>2.3398488409999995E-3</v>
      </c>
      <c r="J33" s="5">
        <f>'PG&amp;E 2026 DR Allocations'!J32*'PG&amp;E 2026 DR Allocations wDLF'!$B$4</f>
        <v>2.8534738319999997E-3</v>
      </c>
      <c r="K33" s="5">
        <f>'PG&amp;E 2026 DR Allocations'!K32*'PG&amp;E 2026 DR Allocations wDLF'!$B$4</f>
        <v>2.3398488409999995E-3</v>
      </c>
      <c r="L33" s="5">
        <f>'PG&amp;E 2026 DR Allocations'!L32*'PG&amp;E 2026 DR Allocations wDLF'!$B$4</f>
        <v>2.8534738319999997E-3</v>
      </c>
      <c r="M33" s="5">
        <f>'PG&amp;E 2026 DR Allocations'!M32*'PG&amp;E 2026 DR Allocations wDLF'!$B$4</f>
        <v>2.3398488409999995E-3</v>
      </c>
      <c r="N33" s="5">
        <f>'PG&amp;E 2026 DR Allocations'!N32*'PG&amp;E 2026 DR Allocations wDLF'!$B$4</f>
        <v>0</v>
      </c>
      <c r="O33" s="5">
        <f>'PG&amp;E 2026 DR Allocations'!O32*'PG&amp;E 2026 DR Allocations wDLF'!$B$4</f>
        <v>0</v>
      </c>
    </row>
    <row r="34" spans="1:15" x14ac:dyDescent="0.25">
      <c r="A34" s="51"/>
      <c r="B34" s="50"/>
      <c r="C34" s="13" t="s">
        <v>16</v>
      </c>
      <c r="D34" s="6">
        <f>'PG&amp;E 2026 DR Allocations'!D33*'PG&amp;E 2026 DR Allocations wDLF'!$B$4</f>
        <v>0</v>
      </c>
      <c r="E34" s="6">
        <f>'PG&amp;E 2026 DR Allocations'!E33*'PG&amp;E 2026 DR Allocations wDLF'!$B$4</f>
        <v>0</v>
      </c>
      <c r="F34" s="6">
        <f>'PG&amp;E 2026 DR Allocations'!F33*'PG&amp;E 2026 DR Allocations wDLF'!$B$4</f>
        <v>0</v>
      </c>
      <c r="G34" s="6">
        <f>'PG&amp;E 2026 DR Allocations'!G33*'PG&amp;E 2026 DR Allocations wDLF'!$B$4</f>
        <v>0</v>
      </c>
      <c r="H34" s="6">
        <f>'PG&amp;E 2026 DR Allocations'!H33*'PG&amp;E 2026 DR Allocations wDLF'!$B$4</f>
        <v>0.87346030894099991</v>
      </c>
      <c r="I34" s="6">
        <f>'PG&amp;E 2026 DR Allocations'!I33*'PG&amp;E 2026 DR Allocations wDLF'!$B$4</f>
        <v>0.87346030894099991</v>
      </c>
      <c r="J34" s="6">
        <f>'PG&amp;E 2026 DR Allocations'!J33*'PG&amp;E 2026 DR Allocations wDLF'!$B$4</f>
        <v>1.065195485332</v>
      </c>
      <c r="K34" s="6">
        <f>'PG&amp;E 2026 DR Allocations'!K33*'PG&amp;E 2026 DR Allocations wDLF'!$B$4</f>
        <v>0.87346030894099991</v>
      </c>
      <c r="L34" s="6">
        <f>'PG&amp;E 2026 DR Allocations'!L33*'PG&amp;E 2026 DR Allocations wDLF'!$B$4</f>
        <v>1.065195485332</v>
      </c>
      <c r="M34" s="6">
        <f>'PG&amp;E 2026 DR Allocations'!M33*'PG&amp;E 2026 DR Allocations wDLF'!$B$4</f>
        <v>0.87346030894099991</v>
      </c>
      <c r="N34" s="6">
        <f>'PG&amp;E 2026 DR Allocations'!N33*'PG&amp;E 2026 DR Allocations wDLF'!$B$4</f>
        <v>0</v>
      </c>
      <c r="O34" s="6">
        <f>'PG&amp;E 2026 DR Allocations'!O33*'PG&amp;E 2026 DR Allocations wDLF'!$B$4</f>
        <v>0</v>
      </c>
    </row>
    <row r="35" spans="1:15" x14ac:dyDescent="0.25">
      <c r="A35" s="51" t="s">
        <v>19</v>
      </c>
      <c r="B35" s="50" t="s">
        <v>24</v>
      </c>
      <c r="C35" s="12" t="s">
        <v>8</v>
      </c>
      <c r="D35" s="5">
        <f>'PG&amp;E 2026 DR Allocations'!D34*'PG&amp;E 2026 DR Allocations wDLF'!$B$4</f>
        <v>0</v>
      </c>
      <c r="E35" s="5">
        <f>'PG&amp;E 2026 DR Allocations'!E34*'PG&amp;E 2026 DR Allocations wDLF'!$B$4</f>
        <v>0</v>
      </c>
      <c r="F35" s="5">
        <f>'PG&amp;E 2026 DR Allocations'!F34*'PG&amp;E 2026 DR Allocations wDLF'!$B$4</f>
        <v>0</v>
      </c>
      <c r="G35" s="5">
        <f>'PG&amp;E 2026 DR Allocations'!G34*'PG&amp;E 2026 DR Allocations wDLF'!$B$4</f>
        <v>0</v>
      </c>
      <c r="H35" s="5">
        <f>'PG&amp;E 2026 DR Allocations'!H34*'PG&amp;E 2026 DR Allocations wDLF'!$B$4</f>
        <v>3.5231623313812199</v>
      </c>
      <c r="I35" s="5">
        <f>'PG&amp;E 2026 DR Allocations'!I34*'PG&amp;E 2026 DR Allocations wDLF'!$B$4</f>
        <v>7.2336425521638299</v>
      </c>
      <c r="J35" s="5">
        <f>'PG&amp;E 2026 DR Allocations'!J34*'PG&amp;E 2026 DR Allocations wDLF'!$B$4</f>
        <v>6.68352350087675</v>
      </c>
      <c r="K35" s="5">
        <f>'PG&amp;E 2026 DR Allocations'!K34*'PG&amp;E 2026 DR Allocations wDLF'!$B$4</f>
        <v>5.16263515394352</v>
      </c>
      <c r="L35" s="5">
        <f>'PG&amp;E 2026 DR Allocations'!L34*'PG&amp;E 2026 DR Allocations wDLF'!$B$4</f>
        <v>6.9286282444899303</v>
      </c>
      <c r="M35" s="5">
        <f>'PG&amp;E 2026 DR Allocations'!M34*'PG&amp;E 2026 DR Allocations wDLF'!$B$4</f>
        <v>3.1242844304179198</v>
      </c>
      <c r="N35" s="5">
        <f>'PG&amp;E 2026 DR Allocations'!N34*'PG&amp;E 2026 DR Allocations wDLF'!$B$4</f>
        <v>0</v>
      </c>
      <c r="O35" s="5">
        <f>'PG&amp;E 2026 DR Allocations'!O34*'PG&amp;E 2026 DR Allocations wDLF'!$B$4</f>
        <v>0</v>
      </c>
    </row>
    <row r="36" spans="1:15" x14ac:dyDescent="0.25">
      <c r="A36" s="51"/>
      <c r="B36" s="50"/>
      <c r="C36" s="12" t="s">
        <v>9</v>
      </c>
      <c r="D36" s="5">
        <f>'PG&amp;E 2026 DR Allocations'!D35*'PG&amp;E 2026 DR Allocations wDLF'!$B$4</f>
        <v>0</v>
      </c>
      <c r="E36" s="5">
        <f>'PG&amp;E 2026 DR Allocations'!E35*'PG&amp;E 2026 DR Allocations wDLF'!$B$4</f>
        <v>0</v>
      </c>
      <c r="F36" s="5">
        <f>'PG&amp;E 2026 DR Allocations'!F35*'PG&amp;E 2026 DR Allocations wDLF'!$B$4</f>
        <v>0</v>
      </c>
      <c r="G36" s="5">
        <f>'PG&amp;E 2026 DR Allocations'!G35*'PG&amp;E 2026 DR Allocations wDLF'!$B$4</f>
        <v>0</v>
      </c>
      <c r="H36" s="5">
        <f>'PG&amp;E 2026 DR Allocations'!H35*'PG&amp;E 2026 DR Allocations wDLF'!$B$4</f>
        <v>1.9362288769729399</v>
      </c>
      <c r="I36" s="5">
        <f>'PG&amp;E 2026 DR Allocations'!I35*'PG&amp;E 2026 DR Allocations wDLF'!$B$4</f>
        <v>3.7614153396693499</v>
      </c>
      <c r="J36" s="5">
        <f>'PG&amp;E 2026 DR Allocations'!J35*'PG&amp;E 2026 DR Allocations wDLF'!$B$4</f>
        <v>3.8021865256980001</v>
      </c>
      <c r="K36" s="5">
        <f>'PG&amp;E 2026 DR Allocations'!K35*'PG&amp;E 2026 DR Allocations wDLF'!$B$4</f>
        <v>3.8208719901321198</v>
      </c>
      <c r="L36" s="5">
        <f>'PG&amp;E 2026 DR Allocations'!L35*'PG&amp;E 2026 DR Allocations wDLF'!$B$4</f>
        <v>2.2446653942652501</v>
      </c>
      <c r="M36" s="5">
        <f>'PG&amp;E 2026 DR Allocations'!M35*'PG&amp;E 2026 DR Allocations wDLF'!$B$4</f>
        <v>0.37084503914270994</v>
      </c>
      <c r="N36" s="5">
        <f>'PG&amp;E 2026 DR Allocations'!N35*'PG&amp;E 2026 DR Allocations wDLF'!$B$4</f>
        <v>0</v>
      </c>
      <c r="O36" s="5">
        <f>'PG&amp;E 2026 DR Allocations'!O35*'PG&amp;E 2026 DR Allocations wDLF'!$B$4</f>
        <v>0</v>
      </c>
    </row>
    <row r="37" spans="1:15" x14ac:dyDescent="0.25">
      <c r="A37" s="51"/>
      <c r="B37" s="50"/>
      <c r="C37" s="12" t="s">
        <v>10</v>
      </c>
      <c r="D37" s="5">
        <f>'PG&amp;E 2026 DR Allocations'!D36*'PG&amp;E 2026 DR Allocations wDLF'!$B$4</f>
        <v>0</v>
      </c>
      <c r="E37" s="5">
        <f>'PG&amp;E 2026 DR Allocations'!E36*'PG&amp;E 2026 DR Allocations wDLF'!$B$4</f>
        <v>0</v>
      </c>
      <c r="F37" s="5">
        <f>'PG&amp;E 2026 DR Allocations'!F36*'PG&amp;E 2026 DR Allocations wDLF'!$B$4</f>
        <v>0</v>
      </c>
      <c r="G37" s="5">
        <f>'PG&amp;E 2026 DR Allocations'!G36*'PG&amp;E 2026 DR Allocations wDLF'!$B$4</f>
        <v>0</v>
      </c>
      <c r="H37" s="5">
        <f>'PG&amp;E 2026 DR Allocations'!H36*'PG&amp;E 2026 DR Allocations wDLF'!$B$4</f>
        <v>0</v>
      </c>
      <c r="I37" s="5">
        <f>'PG&amp;E 2026 DR Allocations'!I36*'PG&amp;E 2026 DR Allocations wDLF'!$B$4</f>
        <v>0</v>
      </c>
      <c r="J37" s="5">
        <f>'PG&amp;E 2026 DR Allocations'!J36*'PG&amp;E 2026 DR Allocations wDLF'!$B$4</f>
        <v>0</v>
      </c>
      <c r="K37" s="5">
        <f>'PG&amp;E 2026 DR Allocations'!K36*'PG&amp;E 2026 DR Allocations wDLF'!$B$4</f>
        <v>0</v>
      </c>
      <c r="L37" s="5">
        <f>'PG&amp;E 2026 DR Allocations'!L36*'PG&amp;E 2026 DR Allocations wDLF'!$B$4</f>
        <v>0</v>
      </c>
      <c r="M37" s="5">
        <f>'PG&amp;E 2026 DR Allocations'!M36*'PG&amp;E 2026 DR Allocations wDLF'!$B$4</f>
        <v>0</v>
      </c>
      <c r="N37" s="5">
        <f>'PG&amp;E 2026 DR Allocations'!N36*'PG&amp;E 2026 DR Allocations wDLF'!$B$4</f>
        <v>0</v>
      </c>
      <c r="O37" s="5">
        <f>'PG&amp;E 2026 DR Allocations'!O36*'PG&amp;E 2026 DR Allocations wDLF'!$B$4</f>
        <v>0</v>
      </c>
    </row>
    <row r="38" spans="1:15" x14ac:dyDescent="0.25">
      <c r="A38" s="51"/>
      <c r="B38" s="50"/>
      <c r="C38" s="12" t="s">
        <v>11</v>
      </c>
      <c r="D38" s="5">
        <f>'PG&amp;E 2026 DR Allocations'!D37*'PG&amp;E 2026 DR Allocations wDLF'!$B$4</f>
        <v>0</v>
      </c>
      <c r="E38" s="5">
        <f>'PG&amp;E 2026 DR Allocations'!E37*'PG&amp;E 2026 DR Allocations wDLF'!$B$4</f>
        <v>0</v>
      </c>
      <c r="F38" s="5">
        <f>'PG&amp;E 2026 DR Allocations'!F37*'PG&amp;E 2026 DR Allocations wDLF'!$B$4</f>
        <v>0</v>
      </c>
      <c r="G38" s="5">
        <f>'PG&amp;E 2026 DR Allocations'!G37*'PG&amp;E 2026 DR Allocations wDLF'!$B$4</f>
        <v>0</v>
      </c>
      <c r="H38" s="5">
        <f>'PG&amp;E 2026 DR Allocations'!H37*'PG&amp;E 2026 DR Allocations wDLF'!$B$4</f>
        <v>0.85246385573249994</v>
      </c>
      <c r="I38" s="5">
        <f>'PG&amp;E 2026 DR Allocations'!I37*'PG&amp;E 2026 DR Allocations wDLF'!$B$4</f>
        <v>1.3137229169743803</v>
      </c>
      <c r="J38" s="5">
        <f>'PG&amp;E 2026 DR Allocations'!J37*'PG&amp;E 2026 DR Allocations wDLF'!$B$4</f>
        <v>1.393557116952</v>
      </c>
      <c r="K38" s="5">
        <f>'PG&amp;E 2026 DR Allocations'!K37*'PG&amp;E 2026 DR Allocations wDLF'!$B$4</f>
        <v>1.3034538275211198</v>
      </c>
      <c r="L38" s="5">
        <f>'PG&amp;E 2026 DR Allocations'!L37*'PG&amp;E 2026 DR Allocations wDLF'!$B$4</f>
        <v>0.97093788118733992</v>
      </c>
      <c r="M38" s="5">
        <f>'PG&amp;E 2026 DR Allocations'!M37*'PG&amp;E 2026 DR Allocations wDLF'!$B$4</f>
        <v>0.28830370025380003</v>
      </c>
      <c r="N38" s="5">
        <f>'PG&amp;E 2026 DR Allocations'!N37*'PG&amp;E 2026 DR Allocations wDLF'!$B$4</f>
        <v>0</v>
      </c>
      <c r="O38" s="5">
        <f>'PG&amp;E 2026 DR Allocations'!O37*'PG&amp;E 2026 DR Allocations wDLF'!$B$4</f>
        <v>0</v>
      </c>
    </row>
    <row r="39" spans="1:15" x14ac:dyDescent="0.25">
      <c r="A39" s="51"/>
      <c r="B39" s="50"/>
      <c r="C39" s="12" t="s">
        <v>12</v>
      </c>
      <c r="D39" s="5">
        <f>'PG&amp;E 2026 DR Allocations'!D38*'PG&amp;E 2026 DR Allocations wDLF'!$B$4</f>
        <v>0</v>
      </c>
      <c r="E39" s="5">
        <f>'PG&amp;E 2026 DR Allocations'!E38*'PG&amp;E 2026 DR Allocations wDLF'!$B$4</f>
        <v>0</v>
      </c>
      <c r="F39" s="5">
        <f>'PG&amp;E 2026 DR Allocations'!F38*'PG&amp;E 2026 DR Allocations wDLF'!$B$4</f>
        <v>0</v>
      </c>
      <c r="G39" s="5">
        <f>'PG&amp;E 2026 DR Allocations'!G38*'PG&amp;E 2026 DR Allocations wDLF'!$B$4</f>
        <v>0</v>
      </c>
      <c r="H39" s="5">
        <f>'PG&amp;E 2026 DR Allocations'!H38*'PG&amp;E 2026 DR Allocations wDLF'!$B$4</f>
        <v>0.43830457816419993</v>
      </c>
      <c r="I39" s="5">
        <f>'PG&amp;E 2026 DR Allocations'!I38*'PG&amp;E 2026 DR Allocations wDLF'!$B$4</f>
        <v>0.90423438230124997</v>
      </c>
      <c r="J39" s="5">
        <f>'PG&amp;E 2026 DR Allocations'!J38*'PG&amp;E 2026 DR Allocations wDLF'!$B$4</f>
        <v>0.76669639889534991</v>
      </c>
      <c r="K39" s="5">
        <f>'PG&amp;E 2026 DR Allocations'!K38*'PG&amp;E 2026 DR Allocations wDLF'!$B$4</f>
        <v>0.65871811259033997</v>
      </c>
      <c r="L39" s="5">
        <f>'PG&amp;E 2026 DR Allocations'!L38*'PG&amp;E 2026 DR Allocations wDLF'!$B$4</f>
        <v>0.94016274258763988</v>
      </c>
      <c r="M39" s="5">
        <f>'PG&amp;E 2026 DR Allocations'!M38*'PG&amp;E 2026 DR Allocations wDLF'!$B$4</f>
        <v>0.42285580187113997</v>
      </c>
      <c r="N39" s="5">
        <f>'PG&amp;E 2026 DR Allocations'!N38*'PG&amp;E 2026 DR Allocations wDLF'!$B$4</f>
        <v>0</v>
      </c>
      <c r="O39" s="5">
        <f>'PG&amp;E 2026 DR Allocations'!O38*'PG&amp;E 2026 DR Allocations wDLF'!$B$4</f>
        <v>0</v>
      </c>
    </row>
    <row r="40" spans="1:15" x14ac:dyDescent="0.25">
      <c r="A40" s="51"/>
      <c r="B40" s="50"/>
      <c r="C40" s="12" t="s">
        <v>13</v>
      </c>
      <c r="D40" s="5">
        <f>'PG&amp;E 2026 DR Allocations'!D39*'PG&amp;E 2026 DR Allocations wDLF'!$B$4</f>
        <v>0</v>
      </c>
      <c r="E40" s="5">
        <f>'PG&amp;E 2026 DR Allocations'!E39*'PG&amp;E 2026 DR Allocations wDLF'!$B$4</f>
        <v>0</v>
      </c>
      <c r="F40" s="5">
        <f>'PG&amp;E 2026 DR Allocations'!F39*'PG&amp;E 2026 DR Allocations wDLF'!$B$4</f>
        <v>0</v>
      </c>
      <c r="G40" s="5">
        <f>'PG&amp;E 2026 DR Allocations'!G39*'PG&amp;E 2026 DR Allocations wDLF'!$B$4</f>
        <v>0</v>
      </c>
      <c r="H40" s="5">
        <f>'PG&amp;E 2026 DR Allocations'!H39*'PG&amp;E 2026 DR Allocations wDLF'!$B$4</f>
        <v>1.8535252332996301</v>
      </c>
      <c r="I40" s="5">
        <f>'PG&amp;E 2026 DR Allocations'!I39*'PG&amp;E 2026 DR Allocations wDLF'!$B$4</f>
        <v>3.2091190990178098</v>
      </c>
      <c r="J40" s="5">
        <f>'PG&amp;E 2026 DR Allocations'!J39*'PG&amp;E 2026 DR Allocations wDLF'!$B$4</f>
        <v>3.1769474175321304</v>
      </c>
      <c r="K40" s="5">
        <f>'PG&amp;E 2026 DR Allocations'!K39*'PG&amp;E 2026 DR Allocations wDLF'!$B$4</f>
        <v>3.0423019635406199</v>
      </c>
      <c r="L40" s="5">
        <f>'PG&amp;E 2026 DR Allocations'!L39*'PG&amp;E 2026 DR Allocations wDLF'!$B$4</f>
        <v>2.06514401131632</v>
      </c>
      <c r="M40" s="5">
        <f>'PG&amp;E 2026 DR Allocations'!M39*'PG&amp;E 2026 DR Allocations wDLF'!$B$4</f>
        <v>0.26277141073259996</v>
      </c>
      <c r="N40" s="5">
        <f>'PG&amp;E 2026 DR Allocations'!N39*'PG&amp;E 2026 DR Allocations wDLF'!$B$4</f>
        <v>0</v>
      </c>
      <c r="O40" s="5">
        <f>'PG&amp;E 2026 DR Allocations'!O39*'PG&amp;E 2026 DR Allocations wDLF'!$B$4</f>
        <v>0</v>
      </c>
    </row>
    <row r="41" spans="1:15" x14ac:dyDescent="0.25">
      <c r="A41" s="51"/>
      <c r="B41" s="50"/>
      <c r="C41" s="12" t="s">
        <v>14</v>
      </c>
      <c r="D41" s="5">
        <f>'PG&amp;E 2026 DR Allocations'!D40*'PG&amp;E 2026 DR Allocations wDLF'!$B$4</f>
        <v>0</v>
      </c>
      <c r="E41" s="5">
        <f>'PG&amp;E 2026 DR Allocations'!E40*'PG&amp;E 2026 DR Allocations wDLF'!$B$4</f>
        <v>0</v>
      </c>
      <c r="F41" s="5">
        <f>'PG&amp;E 2026 DR Allocations'!F40*'PG&amp;E 2026 DR Allocations wDLF'!$B$4</f>
        <v>0</v>
      </c>
      <c r="G41" s="5">
        <f>'PG&amp;E 2026 DR Allocations'!G40*'PG&amp;E 2026 DR Allocations wDLF'!$B$4</f>
        <v>0</v>
      </c>
      <c r="H41" s="5">
        <f>'PG&amp;E 2026 DR Allocations'!H40*'PG&amp;E 2026 DR Allocations wDLF'!$B$4</f>
        <v>0.97535426723415997</v>
      </c>
      <c r="I41" s="5">
        <f>'PG&amp;E 2026 DR Allocations'!I40*'PG&amp;E 2026 DR Allocations wDLF'!$B$4</f>
        <v>1.6742740687622402</v>
      </c>
      <c r="J41" s="5">
        <f>'PG&amp;E 2026 DR Allocations'!J40*'PG&amp;E 2026 DR Allocations wDLF'!$B$4</f>
        <v>1.4889890438191999</v>
      </c>
      <c r="K41" s="5">
        <f>'PG&amp;E 2026 DR Allocations'!K40*'PG&amp;E 2026 DR Allocations wDLF'!$B$4</f>
        <v>1.4401188282531598</v>
      </c>
      <c r="L41" s="5">
        <f>'PG&amp;E 2026 DR Allocations'!L40*'PG&amp;E 2026 DR Allocations wDLF'!$B$4</f>
        <v>1.0929206045597399</v>
      </c>
      <c r="M41" s="5">
        <f>'PG&amp;E 2026 DR Allocations'!M40*'PG&amp;E 2026 DR Allocations wDLF'!$B$4</f>
        <v>0.40086476054295</v>
      </c>
      <c r="N41" s="5">
        <f>'PG&amp;E 2026 DR Allocations'!N40*'PG&amp;E 2026 DR Allocations wDLF'!$B$4</f>
        <v>0</v>
      </c>
      <c r="O41" s="5">
        <f>'PG&amp;E 2026 DR Allocations'!O40*'PG&amp;E 2026 DR Allocations wDLF'!$B$4</f>
        <v>0</v>
      </c>
    </row>
    <row r="42" spans="1:15" x14ac:dyDescent="0.25">
      <c r="A42" s="51"/>
      <c r="B42" s="50"/>
      <c r="C42" s="12" t="s">
        <v>15</v>
      </c>
      <c r="D42" s="5">
        <f>'PG&amp;E 2026 DR Allocations'!D41*'PG&amp;E 2026 DR Allocations wDLF'!$B$4</f>
        <v>0</v>
      </c>
      <c r="E42" s="5">
        <f>'PG&amp;E 2026 DR Allocations'!E41*'PG&amp;E 2026 DR Allocations wDLF'!$B$4</f>
        <v>0</v>
      </c>
      <c r="F42" s="5">
        <f>'PG&amp;E 2026 DR Allocations'!F41*'PG&amp;E 2026 DR Allocations wDLF'!$B$4</f>
        <v>0</v>
      </c>
      <c r="G42" s="5">
        <f>'PG&amp;E 2026 DR Allocations'!G41*'PG&amp;E 2026 DR Allocations wDLF'!$B$4</f>
        <v>0</v>
      </c>
      <c r="H42" s="5">
        <f>'PG&amp;E 2026 DR Allocations'!H41*'PG&amp;E 2026 DR Allocations wDLF'!$B$4</f>
        <v>1.9282739680538399</v>
      </c>
      <c r="I42" s="5">
        <f>'PG&amp;E 2026 DR Allocations'!I41*'PG&amp;E 2026 DR Allocations wDLF'!$B$4</f>
        <v>3.4675591306012801</v>
      </c>
      <c r="J42" s="5">
        <f>'PG&amp;E 2026 DR Allocations'!J41*'PG&amp;E 2026 DR Allocations wDLF'!$B$4</f>
        <v>3.2096844655916699</v>
      </c>
      <c r="K42" s="5">
        <f>'PG&amp;E 2026 DR Allocations'!K41*'PG&amp;E 2026 DR Allocations wDLF'!$B$4</f>
        <v>3.0191659936006796</v>
      </c>
      <c r="L42" s="5">
        <f>'PG&amp;E 2026 DR Allocations'!L41*'PG&amp;E 2026 DR Allocations wDLF'!$B$4</f>
        <v>2.2420620099324702</v>
      </c>
      <c r="M42" s="5">
        <f>'PG&amp;E 2026 DR Allocations'!M41*'PG&amp;E 2026 DR Allocations wDLF'!$B$4</f>
        <v>0.50442056949019998</v>
      </c>
      <c r="N42" s="5">
        <f>'PG&amp;E 2026 DR Allocations'!N41*'PG&amp;E 2026 DR Allocations wDLF'!$B$4</f>
        <v>0</v>
      </c>
      <c r="O42" s="5">
        <f>'PG&amp;E 2026 DR Allocations'!O41*'PG&amp;E 2026 DR Allocations wDLF'!$B$4</f>
        <v>0</v>
      </c>
    </row>
    <row r="43" spans="1:15" x14ac:dyDescent="0.25">
      <c r="A43" s="51"/>
      <c r="B43" s="50"/>
      <c r="C43" s="13" t="s">
        <v>16</v>
      </c>
      <c r="D43" s="6">
        <f>'PG&amp;E 2026 DR Allocations'!D42*'PG&amp;E 2026 DR Allocations wDLF'!$B$4</f>
        <v>0</v>
      </c>
      <c r="E43" s="6">
        <f>'PG&amp;E 2026 DR Allocations'!E42*'PG&amp;E 2026 DR Allocations wDLF'!$B$4</f>
        <v>0</v>
      </c>
      <c r="F43" s="6">
        <f>'PG&amp;E 2026 DR Allocations'!F42*'PG&amp;E 2026 DR Allocations wDLF'!$B$4</f>
        <v>0</v>
      </c>
      <c r="G43" s="6">
        <f>'PG&amp;E 2026 DR Allocations'!G42*'PG&amp;E 2026 DR Allocations wDLF'!$B$4</f>
        <v>0</v>
      </c>
      <c r="H43" s="6">
        <f>'PG&amp;E 2026 DR Allocations'!H42*'PG&amp;E 2026 DR Allocations wDLF'!$B$4</f>
        <v>11.50731311083849</v>
      </c>
      <c r="I43" s="6">
        <f>'PG&amp;E 2026 DR Allocations'!I42*'PG&amp;E 2026 DR Allocations wDLF'!$B$4</f>
        <v>21.563967489490139</v>
      </c>
      <c r="J43" s="6">
        <f>'PG&amp;E 2026 DR Allocations'!J42*'PG&amp;E 2026 DR Allocations wDLF'!$B$4</f>
        <v>20.521584469365102</v>
      </c>
      <c r="K43" s="6">
        <f>'PG&amp;E 2026 DR Allocations'!K42*'PG&amp;E 2026 DR Allocations wDLF'!$B$4</f>
        <v>18.44726586958156</v>
      </c>
      <c r="L43" s="6">
        <f>'PG&amp;E 2026 DR Allocations'!L42*'PG&amp;E 2026 DR Allocations wDLF'!$B$4</f>
        <v>16.48452088833869</v>
      </c>
      <c r="M43" s="6">
        <f>'PG&amp;E 2026 DR Allocations'!M42*'PG&amp;E 2026 DR Allocations wDLF'!$B$4</f>
        <v>5.3743457124513192</v>
      </c>
      <c r="N43" s="6">
        <f>'PG&amp;E 2026 DR Allocations'!N42*'PG&amp;E 2026 DR Allocations wDLF'!$B$4</f>
        <v>0</v>
      </c>
      <c r="O43" s="6">
        <f>'PG&amp;E 2026 DR Allocations'!O42*'PG&amp;E 2026 DR Allocations wDLF'!$B$4</f>
        <v>0</v>
      </c>
    </row>
    <row r="44" spans="1:15" x14ac:dyDescent="0.25">
      <c r="A44" s="51" t="s">
        <v>20</v>
      </c>
      <c r="B44" s="50" t="s">
        <v>24</v>
      </c>
      <c r="C44" s="12" t="s">
        <v>8</v>
      </c>
      <c r="D44" s="5">
        <f>'PG&amp;E 2026 DR Allocations'!D43*'PG&amp;E 2026 DR Allocations wDLF'!$B$4</f>
        <v>0</v>
      </c>
      <c r="E44" s="5">
        <f>'PG&amp;E 2026 DR Allocations'!E43*'PG&amp;E 2026 DR Allocations wDLF'!$B$4</f>
        <v>0</v>
      </c>
      <c r="F44" s="5">
        <f>'PG&amp;E 2026 DR Allocations'!F43*'PG&amp;E 2026 DR Allocations wDLF'!$B$4</f>
        <v>0</v>
      </c>
      <c r="G44" s="5">
        <f>'PG&amp;E 2026 DR Allocations'!G43*'PG&amp;E 2026 DR Allocations wDLF'!$B$4</f>
        <v>7.9818927088999994</v>
      </c>
      <c r="H44" s="5">
        <f>'PG&amp;E 2026 DR Allocations'!H43*'PG&amp;E 2026 DR Allocations wDLF'!$B$4</f>
        <v>25.177714111</v>
      </c>
      <c r="I44" s="5">
        <f>'PG&amp;E 2026 DR Allocations'!I43*'PG&amp;E 2026 DR Allocations wDLF'!$B$4</f>
        <v>52.368716377999995</v>
      </c>
      <c r="J44" s="5">
        <f>'PG&amp;E 2026 DR Allocations'!J43*'PG&amp;E 2026 DR Allocations wDLF'!$B$4</f>
        <v>94.835193672999992</v>
      </c>
      <c r="K44" s="5">
        <f>'PG&amp;E 2026 DR Allocations'!K43*'PG&amp;E 2026 DR Allocations wDLF'!$B$4</f>
        <v>55.349961325999999</v>
      </c>
      <c r="L44" s="5">
        <f>'PG&amp;E 2026 DR Allocations'!L43*'PG&amp;E 2026 DR Allocations wDLF'!$B$4</f>
        <v>92.442152747999998</v>
      </c>
      <c r="M44" s="5">
        <f>'PG&amp;E 2026 DR Allocations'!M43*'PG&amp;E 2026 DR Allocations wDLF'!$B$4</f>
        <v>8.6726505832999994</v>
      </c>
      <c r="N44" s="5">
        <f>'PG&amp;E 2026 DR Allocations'!N43*'PG&amp;E 2026 DR Allocations wDLF'!$B$4</f>
        <v>0</v>
      </c>
      <c r="O44" s="5">
        <f>'PG&amp;E 2026 DR Allocations'!O43*'PG&amp;E 2026 DR Allocations wDLF'!$B$4</f>
        <v>0</v>
      </c>
    </row>
    <row r="45" spans="1:15" x14ac:dyDescent="0.25">
      <c r="A45" s="51"/>
      <c r="B45" s="50"/>
      <c r="C45" s="12" t="s">
        <v>9</v>
      </c>
      <c r="D45" s="5">
        <f>'PG&amp;E 2026 DR Allocations'!D44*'PG&amp;E 2026 DR Allocations wDLF'!$B$4</f>
        <v>0</v>
      </c>
      <c r="E45" s="5">
        <f>'PG&amp;E 2026 DR Allocations'!E44*'PG&amp;E 2026 DR Allocations wDLF'!$B$4</f>
        <v>0</v>
      </c>
      <c r="F45" s="5">
        <f>'PG&amp;E 2026 DR Allocations'!F44*'PG&amp;E 2026 DR Allocations wDLF'!$B$4</f>
        <v>0</v>
      </c>
      <c r="G45" s="5">
        <f>'PG&amp;E 2026 DR Allocations'!G44*'PG&amp;E 2026 DR Allocations wDLF'!$B$4</f>
        <v>6.9523728977999992</v>
      </c>
      <c r="H45" s="5">
        <f>'PG&amp;E 2026 DR Allocations'!H44*'PG&amp;E 2026 DR Allocations wDLF'!$B$4</f>
        <v>9.3199199917999991</v>
      </c>
      <c r="I45" s="5">
        <f>'PG&amp;E 2026 DR Allocations'!I44*'PG&amp;E 2026 DR Allocations wDLF'!$B$4</f>
        <v>11.685748789</v>
      </c>
      <c r="J45" s="5">
        <f>'PG&amp;E 2026 DR Allocations'!J44*'PG&amp;E 2026 DR Allocations wDLF'!$B$4</f>
        <v>20.878564112999999</v>
      </c>
      <c r="K45" s="5">
        <f>'PG&amp;E 2026 DR Allocations'!K44*'PG&amp;E 2026 DR Allocations wDLF'!$B$4</f>
        <v>12.098274463000001</v>
      </c>
      <c r="L45" s="5">
        <f>'PG&amp;E 2026 DR Allocations'!L44*'PG&amp;E 2026 DR Allocations wDLF'!$B$4</f>
        <v>19.349151921000001</v>
      </c>
      <c r="M45" s="5">
        <f>'PG&amp;E 2026 DR Allocations'!M44*'PG&amp;E 2026 DR Allocations wDLF'!$B$4</f>
        <v>7.5542347341999996</v>
      </c>
      <c r="N45" s="5">
        <f>'PG&amp;E 2026 DR Allocations'!N44*'PG&amp;E 2026 DR Allocations wDLF'!$B$4</f>
        <v>0</v>
      </c>
      <c r="O45" s="5">
        <f>'PG&amp;E 2026 DR Allocations'!O44*'PG&amp;E 2026 DR Allocations wDLF'!$B$4</f>
        <v>0</v>
      </c>
    </row>
    <row r="46" spans="1:15" x14ac:dyDescent="0.25">
      <c r="A46" s="51"/>
      <c r="B46" s="50"/>
      <c r="C46" s="12" t="s">
        <v>10</v>
      </c>
      <c r="D46" s="5">
        <f>'PG&amp;E 2026 DR Allocations'!D45*'PG&amp;E 2026 DR Allocations wDLF'!$B$4</f>
        <v>0</v>
      </c>
      <c r="E46" s="5">
        <f>'PG&amp;E 2026 DR Allocations'!E45*'PG&amp;E 2026 DR Allocations wDLF'!$B$4</f>
        <v>0</v>
      </c>
      <c r="F46" s="5">
        <f>'PG&amp;E 2026 DR Allocations'!F45*'PG&amp;E 2026 DR Allocations wDLF'!$B$4</f>
        <v>0</v>
      </c>
      <c r="G46" s="5">
        <f>'PG&amp;E 2026 DR Allocations'!G45*'PG&amp;E 2026 DR Allocations wDLF'!$B$4</f>
        <v>0</v>
      </c>
      <c r="H46" s="5">
        <f>'PG&amp;E 2026 DR Allocations'!H45*'PG&amp;E 2026 DR Allocations wDLF'!$B$4</f>
        <v>0</v>
      </c>
      <c r="I46" s="5">
        <f>'PG&amp;E 2026 DR Allocations'!I45*'PG&amp;E 2026 DR Allocations wDLF'!$B$4</f>
        <v>0</v>
      </c>
      <c r="J46" s="5">
        <f>'PG&amp;E 2026 DR Allocations'!J45*'PG&amp;E 2026 DR Allocations wDLF'!$B$4</f>
        <v>0</v>
      </c>
      <c r="K46" s="5">
        <f>'PG&amp;E 2026 DR Allocations'!K45*'PG&amp;E 2026 DR Allocations wDLF'!$B$4</f>
        <v>0</v>
      </c>
      <c r="L46" s="5">
        <f>'PG&amp;E 2026 DR Allocations'!L45*'PG&amp;E 2026 DR Allocations wDLF'!$B$4</f>
        <v>0</v>
      </c>
      <c r="M46" s="5">
        <f>'PG&amp;E 2026 DR Allocations'!M45*'PG&amp;E 2026 DR Allocations wDLF'!$B$4</f>
        <v>0</v>
      </c>
      <c r="N46" s="5">
        <f>'PG&amp;E 2026 DR Allocations'!N45*'PG&amp;E 2026 DR Allocations wDLF'!$B$4</f>
        <v>0</v>
      </c>
      <c r="O46" s="5">
        <f>'PG&amp;E 2026 DR Allocations'!O45*'PG&amp;E 2026 DR Allocations wDLF'!$B$4</f>
        <v>0</v>
      </c>
    </row>
    <row r="47" spans="1:15" x14ac:dyDescent="0.25">
      <c r="A47" s="51"/>
      <c r="B47" s="50"/>
      <c r="C47" s="12" t="s">
        <v>11</v>
      </c>
      <c r="D47" s="5">
        <f>'PG&amp;E 2026 DR Allocations'!D46*'PG&amp;E 2026 DR Allocations wDLF'!$B$4</f>
        <v>0</v>
      </c>
      <c r="E47" s="5">
        <f>'PG&amp;E 2026 DR Allocations'!E46*'PG&amp;E 2026 DR Allocations wDLF'!$B$4</f>
        <v>0</v>
      </c>
      <c r="F47" s="5">
        <f>'PG&amp;E 2026 DR Allocations'!F46*'PG&amp;E 2026 DR Allocations wDLF'!$B$4</f>
        <v>0</v>
      </c>
      <c r="G47" s="5">
        <f>'PG&amp;E 2026 DR Allocations'!G46*'PG&amp;E 2026 DR Allocations wDLF'!$B$4</f>
        <v>3.5815370139999998</v>
      </c>
      <c r="H47" s="5">
        <f>'PG&amp;E 2026 DR Allocations'!H46*'PG&amp;E 2026 DR Allocations wDLF'!$B$4</f>
        <v>4.2822012364999997</v>
      </c>
      <c r="I47" s="5">
        <f>'PG&amp;E 2026 DR Allocations'!I46*'PG&amp;E 2026 DR Allocations wDLF'!$B$4</f>
        <v>4.3949871910999994</v>
      </c>
      <c r="J47" s="5">
        <f>'PG&amp;E 2026 DR Allocations'!J46*'PG&amp;E 2026 DR Allocations wDLF'!$B$4</f>
        <v>7.8869991705999993</v>
      </c>
      <c r="K47" s="5">
        <f>'PG&amp;E 2026 DR Allocations'!K46*'PG&amp;E 2026 DR Allocations wDLF'!$B$4</f>
        <v>4.8148332319999998</v>
      </c>
      <c r="L47" s="5">
        <f>'PG&amp;E 2026 DR Allocations'!L46*'PG&amp;E 2026 DR Allocations wDLF'!$B$4</f>
        <v>7.6812189376999997</v>
      </c>
      <c r="M47" s="5">
        <f>'PG&amp;E 2026 DR Allocations'!M46*'PG&amp;E 2026 DR Allocations wDLF'!$B$4</f>
        <v>3.8797337446999998</v>
      </c>
      <c r="N47" s="5">
        <f>'PG&amp;E 2026 DR Allocations'!N46*'PG&amp;E 2026 DR Allocations wDLF'!$B$4</f>
        <v>0</v>
      </c>
      <c r="O47" s="5">
        <f>'PG&amp;E 2026 DR Allocations'!O46*'PG&amp;E 2026 DR Allocations wDLF'!$B$4</f>
        <v>0</v>
      </c>
    </row>
    <row r="48" spans="1:15" x14ac:dyDescent="0.25">
      <c r="A48" s="51"/>
      <c r="B48" s="50"/>
      <c r="C48" s="12" t="s">
        <v>12</v>
      </c>
      <c r="D48" s="5">
        <f>'PG&amp;E 2026 DR Allocations'!D47*'PG&amp;E 2026 DR Allocations wDLF'!$B$4</f>
        <v>0</v>
      </c>
      <c r="E48" s="5">
        <f>'PG&amp;E 2026 DR Allocations'!E47*'PG&amp;E 2026 DR Allocations wDLF'!$B$4</f>
        <v>0</v>
      </c>
      <c r="F48" s="5">
        <f>'PG&amp;E 2026 DR Allocations'!F47*'PG&amp;E 2026 DR Allocations wDLF'!$B$4</f>
        <v>0</v>
      </c>
      <c r="G48" s="5">
        <f>'PG&amp;E 2026 DR Allocations'!G47*'PG&amp;E 2026 DR Allocations wDLF'!$B$4</f>
        <v>0</v>
      </c>
      <c r="H48" s="5">
        <f>'PG&amp;E 2026 DR Allocations'!H47*'PG&amp;E 2026 DR Allocations wDLF'!$B$4</f>
        <v>0.25174867354999997</v>
      </c>
      <c r="I48" s="5">
        <f>'PG&amp;E 2026 DR Allocations'!I47*'PG&amp;E 2026 DR Allocations wDLF'!$B$4</f>
        <v>4.8191675994000001</v>
      </c>
      <c r="J48" s="5">
        <f>'PG&amp;E 2026 DR Allocations'!J47*'PG&amp;E 2026 DR Allocations wDLF'!$B$4</f>
        <v>7.7932152056000001</v>
      </c>
      <c r="K48" s="5">
        <f>'PG&amp;E 2026 DR Allocations'!K47*'PG&amp;E 2026 DR Allocations wDLF'!$B$4</f>
        <v>3.8023872347999998</v>
      </c>
      <c r="L48" s="5">
        <f>'PG&amp;E 2026 DR Allocations'!L47*'PG&amp;E 2026 DR Allocations wDLF'!$B$4</f>
        <v>6.0884153153999998</v>
      </c>
      <c r="M48" s="5">
        <f>'PG&amp;E 2026 DR Allocations'!M47*'PG&amp;E 2026 DR Allocations wDLF'!$B$4</f>
        <v>0</v>
      </c>
      <c r="N48" s="5">
        <f>'PG&amp;E 2026 DR Allocations'!N47*'PG&amp;E 2026 DR Allocations wDLF'!$B$4</f>
        <v>0</v>
      </c>
      <c r="O48" s="5">
        <f>'PG&amp;E 2026 DR Allocations'!O47*'PG&amp;E 2026 DR Allocations wDLF'!$B$4</f>
        <v>0</v>
      </c>
    </row>
    <row r="49" spans="1:15" x14ac:dyDescent="0.25">
      <c r="A49" s="51"/>
      <c r="B49" s="50"/>
      <c r="C49" s="12" t="s">
        <v>13</v>
      </c>
      <c r="D49" s="5">
        <f>'PG&amp;E 2026 DR Allocations'!D48*'PG&amp;E 2026 DR Allocations wDLF'!$B$4</f>
        <v>0</v>
      </c>
      <c r="E49" s="5">
        <f>'PG&amp;E 2026 DR Allocations'!E48*'PG&amp;E 2026 DR Allocations wDLF'!$B$4</f>
        <v>0</v>
      </c>
      <c r="F49" s="5">
        <f>'PG&amp;E 2026 DR Allocations'!F48*'PG&amp;E 2026 DR Allocations wDLF'!$B$4</f>
        <v>0</v>
      </c>
      <c r="G49" s="5">
        <f>'PG&amp;E 2026 DR Allocations'!G48*'PG&amp;E 2026 DR Allocations wDLF'!$B$4</f>
        <v>0</v>
      </c>
      <c r="H49" s="5">
        <f>'PG&amp;E 2026 DR Allocations'!H48*'PG&amp;E 2026 DR Allocations wDLF'!$B$4</f>
        <v>7.8718124529000004</v>
      </c>
      <c r="I49" s="5">
        <f>'PG&amp;E 2026 DR Allocations'!I48*'PG&amp;E 2026 DR Allocations wDLF'!$B$4</f>
        <v>11.800178137</v>
      </c>
      <c r="J49" s="5">
        <f>'PG&amp;E 2026 DR Allocations'!J48*'PG&amp;E 2026 DR Allocations wDLF'!$B$4</f>
        <v>18.560241997000002</v>
      </c>
      <c r="K49" s="5">
        <f>'PG&amp;E 2026 DR Allocations'!K48*'PG&amp;E 2026 DR Allocations wDLF'!$B$4</f>
        <v>11.611032114</v>
      </c>
      <c r="L49" s="5">
        <f>'PG&amp;E 2026 DR Allocations'!L48*'PG&amp;E 2026 DR Allocations wDLF'!$B$4</f>
        <v>16.286991027999999</v>
      </c>
      <c r="M49" s="5">
        <f>'PG&amp;E 2026 DR Allocations'!M48*'PG&amp;E 2026 DR Allocations wDLF'!$B$4</f>
        <v>2.176476203</v>
      </c>
      <c r="N49" s="5">
        <f>'PG&amp;E 2026 DR Allocations'!N48*'PG&amp;E 2026 DR Allocations wDLF'!$B$4</f>
        <v>0</v>
      </c>
      <c r="O49" s="5">
        <f>'PG&amp;E 2026 DR Allocations'!O48*'PG&amp;E 2026 DR Allocations wDLF'!$B$4</f>
        <v>0</v>
      </c>
    </row>
    <row r="50" spans="1:15" x14ac:dyDescent="0.25">
      <c r="A50" s="51"/>
      <c r="B50" s="50"/>
      <c r="C50" s="12" t="s">
        <v>14</v>
      </c>
      <c r="D50" s="5">
        <f>'PG&amp;E 2026 DR Allocations'!D49*'PG&amp;E 2026 DR Allocations wDLF'!$B$4</f>
        <v>0</v>
      </c>
      <c r="E50" s="5">
        <f>'PG&amp;E 2026 DR Allocations'!E49*'PG&amp;E 2026 DR Allocations wDLF'!$B$4</f>
        <v>0</v>
      </c>
      <c r="F50" s="5">
        <f>'PG&amp;E 2026 DR Allocations'!F49*'PG&amp;E 2026 DR Allocations wDLF'!$B$4</f>
        <v>0</v>
      </c>
      <c r="G50" s="5">
        <f>'PG&amp;E 2026 DR Allocations'!G49*'PG&amp;E 2026 DR Allocations wDLF'!$B$4</f>
        <v>0.65281625067999993</v>
      </c>
      <c r="H50" s="5">
        <f>'PG&amp;E 2026 DR Allocations'!H49*'PG&amp;E 2026 DR Allocations wDLF'!$B$4</f>
        <v>3.0991450335999997</v>
      </c>
      <c r="I50" s="5">
        <f>'PG&amp;E 2026 DR Allocations'!I49*'PG&amp;E 2026 DR Allocations wDLF'!$B$4</f>
        <v>4.4655211194</v>
      </c>
      <c r="J50" s="5">
        <f>'PG&amp;E 2026 DR Allocations'!J49*'PG&amp;E 2026 DR Allocations wDLF'!$B$4</f>
        <v>7.4043659415</v>
      </c>
      <c r="K50" s="5">
        <f>'PG&amp;E 2026 DR Allocations'!K49*'PG&amp;E 2026 DR Allocations wDLF'!$B$4</f>
        <v>4.3882733069999995</v>
      </c>
      <c r="L50" s="5">
        <f>'PG&amp;E 2026 DR Allocations'!L49*'PG&amp;E 2026 DR Allocations wDLF'!$B$4</f>
        <v>6.5376441888999999</v>
      </c>
      <c r="M50" s="5">
        <f>'PG&amp;E 2026 DR Allocations'!M49*'PG&amp;E 2026 DR Allocations wDLF'!$B$4</f>
        <v>1.9934472910000001</v>
      </c>
      <c r="N50" s="5">
        <f>'PG&amp;E 2026 DR Allocations'!N49*'PG&amp;E 2026 DR Allocations wDLF'!$B$4</f>
        <v>0</v>
      </c>
      <c r="O50" s="5">
        <f>'PG&amp;E 2026 DR Allocations'!O49*'PG&amp;E 2026 DR Allocations wDLF'!$B$4</f>
        <v>0</v>
      </c>
    </row>
    <row r="51" spans="1:15" x14ac:dyDescent="0.25">
      <c r="A51" s="51"/>
      <c r="B51" s="50"/>
      <c r="C51" s="12" t="s">
        <v>15</v>
      </c>
      <c r="D51" s="5">
        <f>'PG&amp;E 2026 DR Allocations'!D50*'PG&amp;E 2026 DR Allocations wDLF'!$B$4</f>
        <v>0</v>
      </c>
      <c r="E51" s="5">
        <f>'PG&amp;E 2026 DR Allocations'!E50*'PG&amp;E 2026 DR Allocations wDLF'!$B$4</f>
        <v>0</v>
      </c>
      <c r="F51" s="5">
        <f>'PG&amp;E 2026 DR Allocations'!F50*'PG&amp;E 2026 DR Allocations wDLF'!$B$4</f>
        <v>0</v>
      </c>
      <c r="G51" s="5">
        <f>'PG&amp;E 2026 DR Allocations'!G50*'PG&amp;E 2026 DR Allocations wDLF'!$B$4</f>
        <v>3.7903549958999996</v>
      </c>
      <c r="H51" s="5">
        <f>'PG&amp;E 2026 DR Allocations'!H50*'PG&amp;E 2026 DR Allocations wDLF'!$B$4</f>
        <v>7.9526501867999997</v>
      </c>
      <c r="I51" s="5">
        <f>'PG&amp;E 2026 DR Allocations'!I50*'PG&amp;E 2026 DR Allocations wDLF'!$B$4</f>
        <v>11.696244868000001</v>
      </c>
      <c r="J51" s="5">
        <f>'PG&amp;E 2026 DR Allocations'!J50*'PG&amp;E 2026 DR Allocations wDLF'!$B$4</f>
        <v>19.670398945999999</v>
      </c>
      <c r="K51" s="5">
        <f>'PG&amp;E 2026 DR Allocations'!K50*'PG&amp;E 2026 DR Allocations wDLF'!$B$4</f>
        <v>11.868790504999998</v>
      </c>
      <c r="L51" s="5">
        <f>'PG&amp;E 2026 DR Allocations'!L50*'PG&amp;E 2026 DR Allocations wDLF'!$B$4</f>
        <v>18.348265374999997</v>
      </c>
      <c r="M51" s="5">
        <f>'PG&amp;E 2026 DR Allocations'!M50*'PG&amp;E 2026 DR Allocations wDLF'!$B$4</f>
        <v>4.9797905784000003</v>
      </c>
      <c r="N51" s="5">
        <f>'PG&amp;E 2026 DR Allocations'!N50*'PG&amp;E 2026 DR Allocations wDLF'!$B$4</f>
        <v>0</v>
      </c>
      <c r="O51" s="5">
        <f>'PG&amp;E 2026 DR Allocations'!O50*'PG&amp;E 2026 DR Allocations wDLF'!$B$4</f>
        <v>0</v>
      </c>
    </row>
    <row r="52" spans="1:15" x14ac:dyDescent="0.25">
      <c r="A52" s="51"/>
      <c r="B52" s="50"/>
      <c r="C52" s="13" t="s">
        <v>16</v>
      </c>
      <c r="D52" s="6">
        <f>'PG&amp;E 2026 DR Allocations'!D51*'PG&amp;E 2026 DR Allocations wDLF'!$B$4</f>
        <v>0</v>
      </c>
      <c r="E52" s="6">
        <f>'PG&amp;E 2026 DR Allocations'!E51*'PG&amp;E 2026 DR Allocations wDLF'!$B$4</f>
        <v>0</v>
      </c>
      <c r="F52" s="6">
        <f>'PG&amp;E 2026 DR Allocations'!F51*'PG&amp;E 2026 DR Allocations wDLF'!$B$4</f>
        <v>0</v>
      </c>
      <c r="G52" s="6">
        <f>'PG&amp;E 2026 DR Allocations'!G51*'PG&amp;E 2026 DR Allocations wDLF'!$B$4</f>
        <v>22.958973867279994</v>
      </c>
      <c r="H52" s="6">
        <f>'PG&amp;E 2026 DR Allocations'!H51*'PG&amp;E 2026 DR Allocations wDLF'!$B$4</f>
        <v>57.955191686150002</v>
      </c>
      <c r="I52" s="6">
        <f>'PG&amp;E 2026 DR Allocations'!I51*'PG&amp;E 2026 DR Allocations wDLF'!$B$4</f>
        <v>101.23056408190003</v>
      </c>
      <c r="J52" s="6">
        <f>'PG&amp;E 2026 DR Allocations'!J51*'PG&amp;E 2026 DR Allocations wDLF'!$B$4</f>
        <v>177.02897904669999</v>
      </c>
      <c r="K52" s="6">
        <f>'PG&amp;E 2026 DR Allocations'!K51*'PG&amp;E 2026 DR Allocations wDLF'!$B$4</f>
        <v>103.93355218179998</v>
      </c>
      <c r="L52" s="6">
        <f>'PG&amp;E 2026 DR Allocations'!L51*'PG&amp;E 2026 DR Allocations wDLF'!$B$4</f>
        <v>166.73383951399998</v>
      </c>
      <c r="M52" s="6">
        <f>'PG&amp;E 2026 DR Allocations'!M51*'PG&amp;E 2026 DR Allocations wDLF'!$B$4</f>
        <v>29.256333134600002</v>
      </c>
      <c r="N52" s="6">
        <f>'PG&amp;E 2026 DR Allocations'!N51*'PG&amp;E 2026 DR Allocations wDLF'!$B$4</f>
        <v>0</v>
      </c>
      <c r="O52" s="6">
        <f>'PG&amp;E 2026 DR Allocations'!O51*'PG&amp;E 2026 DR Allocations wDLF'!$B$4</f>
        <v>0</v>
      </c>
    </row>
    <row r="53" spans="1:15" x14ac:dyDescent="0.25">
      <c r="A53" s="23" t="s">
        <v>37</v>
      </c>
      <c r="B53" s="24"/>
      <c r="C53" s="29" t="s">
        <v>6</v>
      </c>
      <c r="D53" s="15" t="s">
        <v>1</v>
      </c>
      <c r="E53" s="15" t="s">
        <v>1</v>
      </c>
      <c r="F53" s="15" t="s">
        <v>1</v>
      </c>
      <c r="G53" s="15" t="s">
        <v>1</v>
      </c>
      <c r="H53" s="15" t="s">
        <v>1</v>
      </c>
      <c r="I53" s="15" t="s">
        <v>2</v>
      </c>
      <c r="J53" s="15" t="s">
        <v>3</v>
      </c>
      <c r="K53" s="15" t="s">
        <v>2</v>
      </c>
      <c r="L53" s="15" t="s">
        <v>3</v>
      </c>
      <c r="M53" s="15" t="s">
        <v>2</v>
      </c>
      <c r="N53" s="15" t="s">
        <v>2</v>
      </c>
      <c r="O53" s="15" t="s">
        <v>2</v>
      </c>
    </row>
    <row r="54" spans="1:15" x14ac:dyDescent="0.25">
      <c r="A54" s="25"/>
      <c r="B54" s="26"/>
      <c r="C54" s="30"/>
      <c r="D54" s="15">
        <v>46043</v>
      </c>
      <c r="E54" s="15">
        <v>46074</v>
      </c>
      <c r="F54" s="15">
        <v>46102</v>
      </c>
      <c r="G54" s="15">
        <v>46133</v>
      </c>
      <c r="H54" s="15">
        <v>46163</v>
      </c>
      <c r="I54" s="15">
        <v>46194</v>
      </c>
      <c r="J54" s="15">
        <v>46224</v>
      </c>
      <c r="K54" s="15">
        <v>46255</v>
      </c>
      <c r="L54" s="15">
        <v>46286</v>
      </c>
      <c r="M54" s="15">
        <v>46316</v>
      </c>
      <c r="N54" s="15">
        <v>46347</v>
      </c>
      <c r="O54" s="15">
        <v>46377</v>
      </c>
    </row>
    <row r="55" spans="1:15" x14ac:dyDescent="0.25">
      <c r="A55" s="25"/>
      <c r="B55" s="26"/>
      <c r="C55" s="8" t="s">
        <v>8</v>
      </c>
      <c r="D55" s="9">
        <f t="shared" ref="D55:D62" si="0">SUM(D8,D17,D26,D35,D44)</f>
        <v>34.95426913</v>
      </c>
      <c r="E55" s="9">
        <f t="shared" ref="E55:O55" si="1">SUM(E8,E17,E26,E35,E44)</f>
        <v>36.411364329999998</v>
      </c>
      <c r="F55" s="9">
        <f t="shared" si="1"/>
        <v>32.711339099999996</v>
      </c>
      <c r="G55" s="9">
        <f t="shared" si="1"/>
        <v>49.1838096189</v>
      </c>
      <c r="H55" s="9">
        <f t="shared" si="1"/>
        <v>82.103422244481223</v>
      </c>
      <c r="I55" s="9">
        <f t="shared" si="1"/>
        <v>114.73552004726383</v>
      </c>
      <c r="J55" s="9">
        <f t="shared" si="1"/>
        <v>158.89867214137672</v>
      </c>
      <c r="K55" s="9">
        <f t="shared" si="1"/>
        <v>116.94914824604352</v>
      </c>
      <c r="L55" s="9">
        <f t="shared" si="1"/>
        <v>157.24173414898991</v>
      </c>
      <c r="M55" s="9">
        <f t="shared" si="1"/>
        <v>66.062603790817931</v>
      </c>
      <c r="N55" s="9">
        <f t="shared" si="1"/>
        <v>45.41090114</v>
      </c>
      <c r="O55" s="9">
        <f t="shared" si="1"/>
        <v>40.189163190000002</v>
      </c>
    </row>
    <row r="56" spans="1:15" x14ac:dyDescent="0.25">
      <c r="A56" s="25"/>
      <c r="B56" s="26"/>
      <c r="C56" s="8" t="s">
        <v>9</v>
      </c>
      <c r="D56" s="9">
        <f t="shared" si="0"/>
        <v>5.826477272</v>
      </c>
      <c r="E56" s="9">
        <f t="shared" ref="E56:O56" si="2">SUM(E9,E18,E27,E36,E45)</f>
        <v>6.1947107089999998</v>
      </c>
      <c r="F56" s="9">
        <f t="shared" si="2"/>
        <v>7.4493693339999991</v>
      </c>
      <c r="G56" s="9">
        <f t="shared" si="2"/>
        <v>18.013353707799997</v>
      </c>
      <c r="H56" s="9">
        <f t="shared" si="2"/>
        <v>42.388581914772935</v>
      </c>
      <c r="I56" s="9">
        <f t="shared" si="2"/>
        <v>48.420920141669349</v>
      </c>
      <c r="J56" s="9">
        <f t="shared" si="2"/>
        <v>56.124437187697993</v>
      </c>
      <c r="K56" s="9">
        <f t="shared" si="2"/>
        <v>40.385779754132116</v>
      </c>
      <c r="L56" s="9">
        <f t="shared" si="2"/>
        <v>43.963447774265248</v>
      </c>
      <c r="M56" s="9">
        <f t="shared" si="2"/>
        <v>25.880058551342714</v>
      </c>
      <c r="N56" s="9">
        <f t="shared" si="2"/>
        <v>8.2080447459999988</v>
      </c>
      <c r="O56" s="9">
        <f t="shared" si="2"/>
        <v>6.9651722029999998</v>
      </c>
    </row>
    <row r="57" spans="1:15" x14ac:dyDescent="0.25">
      <c r="A57" s="25"/>
      <c r="B57" s="26"/>
      <c r="C57" s="8" t="s">
        <v>10</v>
      </c>
      <c r="D57" s="9">
        <f t="shared" si="0"/>
        <v>0</v>
      </c>
      <c r="E57" s="9">
        <f t="shared" ref="E57:O57" si="3">SUM(E10,E19,E28,E37,E46)</f>
        <v>0</v>
      </c>
      <c r="F57" s="9">
        <f t="shared" si="3"/>
        <v>0</v>
      </c>
      <c r="G57" s="9">
        <f t="shared" si="3"/>
        <v>0</v>
      </c>
      <c r="H57" s="9">
        <f t="shared" si="3"/>
        <v>2.2507255319999996E-2</v>
      </c>
      <c r="I57" s="9">
        <f t="shared" si="3"/>
        <v>2.2507255319999996E-2</v>
      </c>
      <c r="J57" s="9">
        <f t="shared" si="3"/>
        <v>4.1222083209999996E-2</v>
      </c>
      <c r="K57" s="9">
        <f t="shared" si="3"/>
        <v>4.5014510639999991E-2</v>
      </c>
      <c r="L57" s="9">
        <f t="shared" si="3"/>
        <v>3.2977662300000002E-2</v>
      </c>
      <c r="M57" s="9">
        <f t="shared" si="3"/>
        <v>3.0009673759999998E-2</v>
      </c>
      <c r="N57" s="9">
        <f t="shared" si="3"/>
        <v>0</v>
      </c>
      <c r="O57" s="9">
        <f t="shared" si="3"/>
        <v>0</v>
      </c>
    </row>
    <row r="58" spans="1:15" x14ac:dyDescent="0.25">
      <c r="A58" s="25"/>
      <c r="B58" s="26"/>
      <c r="C58" s="8" t="s">
        <v>11</v>
      </c>
      <c r="D58" s="9">
        <f t="shared" si="0"/>
        <v>29.827024699999999</v>
      </c>
      <c r="E58" s="9">
        <f t="shared" ref="E58:O58" si="4">SUM(E11,E20,E29,E38,E47)</f>
        <v>32.637118579999999</v>
      </c>
      <c r="F58" s="9">
        <f t="shared" si="4"/>
        <v>32.170860919999996</v>
      </c>
      <c r="G58" s="9">
        <f t="shared" si="4"/>
        <v>37.431333103999997</v>
      </c>
      <c r="H58" s="9">
        <f t="shared" si="4"/>
        <v>43.0410238220325</v>
      </c>
      <c r="I58" s="9">
        <f t="shared" si="4"/>
        <v>43.515508028174374</v>
      </c>
      <c r="J58" s="9">
        <f t="shared" si="4"/>
        <v>47.758043412551999</v>
      </c>
      <c r="K58" s="9">
        <f t="shared" si="4"/>
        <v>45.73575698452111</v>
      </c>
      <c r="L58" s="9">
        <f t="shared" si="4"/>
        <v>45.025260662887341</v>
      </c>
      <c r="M58" s="9">
        <f t="shared" si="4"/>
        <v>40.258554341453795</v>
      </c>
      <c r="N58" s="9">
        <f t="shared" si="4"/>
        <v>29.466453389999998</v>
      </c>
      <c r="O58" s="9">
        <f t="shared" si="4"/>
        <v>27.487573849999997</v>
      </c>
    </row>
    <row r="59" spans="1:15" x14ac:dyDescent="0.25">
      <c r="A59" s="25"/>
      <c r="B59" s="26"/>
      <c r="C59" s="8" t="s">
        <v>12</v>
      </c>
      <c r="D59" s="9">
        <f t="shared" si="0"/>
        <v>4.5199709830000003</v>
      </c>
      <c r="E59" s="9">
        <f t="shared" ref="E59:O59" si="5">SUM(E12,E21,E30,E39,E48)</f>
        <v>3.1991668939999998</v>
      </c>
      <c r="F59" s="9">
        <f t="shared" si="5"/>
        <v>4.7607608729999997</v>
      </c>
      <c r="G59" s="9">
        <f t="shared" si="5"/>
        <v>4.1548595879999999</v>
      </c>
      <c r="H59" s="9">
        <f t="shared" si="5"/>
        <v>4.5164416912142</v>
      </c>
      <c r="I59" s="9">
        <f t="shared" si="5"/>
        <v>9.5120991797012486</v>
      </c>
      <c r="J59" s="9">
        <f t="shared" si="5"/>
        <v>14.054072793495351</v>
      </c>
      <c r="K59" s="9">
        <f t="shared" si="5"/>
        <v>9.2520772583903401</v>
      </c>
      <c r="L59" s="9">
        <f t="shared" si="5"/>
        <v>12.70229293998764</v>
      </c>
      <c r="M59" s="9">
        <f t="shared" si="5"/>
        <v>4.6574672378711401</v>
      </c>
      <c r="N59" s="9">
        <f t="shared" si="5"/>
        <v>2.3373435249999996</v>
      </c>
      <c r="O59" s="9">
        <f t="shared" si="5"/>
        <v>2.9532682079999999</v>
      </c>
    </row>
    <row r="60" spans="1:15" x14ac:dyDescent="0.25">
      <c r="A60" s="25"/>
      <c r="B60" s="26"/>
      <c r="C60" s="8" t="s">
        <v>13</v>
      </c>
      <c r="D60" s="9">
        <f t="shared" si="0"/>
        <v>11.12860727</v>
      </c>
      <c r="E60" s="9">
        <f t="shared" ref="E60:O60" si="6">SUM(E13,E22,E31,E40,E49)</f>
        <v>14.09107942</v>
      </c>
      <c r="F60" s="9">
        <f t="shared" si="6"/>
        <v>14.268734919999998</v>
      </c>
      <c r="G60" s="9">
        <f t="shared" si="6"/>
        <v>14.62828191</v>
      </c>
      <c r="H60" s="9">
        <f t="shared" si="6"/>
        <v>25.358162004299629</v>
      </c>
      <c r="I60" s="9">
        <f t="shared" si="6"/>
        <v>31.466184646717807</v>
      </c>
      <c r="J60" s="9">
        <f t="shared" si="6"/>
        <v>38.107448055532132</v>
      </c>
      <c r="K60" s="9">
        <f t="shared" si="6"/>
        <v>31.370442408540619</v>
      </c>
      <c r="L60" s="9">
        <f t="shared" si="6"/>
        <v>34.591374616316315</v>
      </c>
      <c r="M60" s="9">
        <f t="shared" si="6"/>
        <v>18.7609883776326</v>
      </c>
      <c r="N60" s="9">
        <f t="shared" si="6"/>
        <v>14.886677299999999</v>
      </c>
      <c r="O60" s="9">
        <f t="shared" si="6"/>
        <v>13.545127529999998</v>
      </c>
    </row>
    <row r="61" spans="1:15" x14ac:dyDescent="0.25">
      <c r="A61" s="25"/>
      <c r="B61" s="26"/>
      <c r="C61" s="8" t="s">
        <v>14</v>
      </c>
      <c r="D61" s="9">
        <f t="shared" si="0"/>
        <v>5.6814645029999999</v>
      </c>
      <c r="E61" s="9">
        <f t="shared" ref="E61:O61" si="7">SUM(E14,E23,E32,E41,E50)</f>
        <v>6.3682241150000003</v>
      </c>
      <c r="F61" s="9">
        <f t="shared" si="7"/>
        <v>5.3801874499999993</v>
      </c>
      <c r="G61" s="9">
        <f t="shared" si="7"/>
        <v>5.6672403686799999</v>
      </c>
      <c r="H61" s="9">
        <f t="shared" si="7"/>
        <v>11.434302520834159</v>
      </c>
      <c r="I61" s="9">
        <f t="shared" si="7"/>
        <v>14.02017277016224</v>
      </c>
      <c r="J61" s="9">
        <f t="shared" si="7"/>
        <v>18.899839968319199</v>
      </c>
      <c r="K61" s="9">
        <f t="shared" si="7"/>
        <v>15.906753439253158</v>
      </c>
      <c r="L61" s="9">
        <f t="shared" si="7"/>
        <v>16.326332038459739</v>
      </c>
      <c r="M61" s="9">
        <f t="shared" si="7"/>
        <v>11.863742857542951</v>
      </c>
      <c r="N61" s="9">
        <f t="shared" si="7"/>
        <v>5.1317962519999991</v>
      </c>
      <c r="O61" s="9">
        <f t="shared" si="7"/>
        <v>5.3592027609999997</v>
      </c>
    </row>
    <row r="62" spans="1:15" x14ac:dyDescent="0.25">
      <c r="A62" s="25"/>
      <c r="B62" s="26"/>
      <c r="C62" s="8" t="s">
        <v>15</v>
      </c>
      <c r="D62" s="9">
        <f t="shared" si="0"/>
        <v>38.542291369999994</v>
      </c>
      <c r="E62" s="9">
        <f t="shared" ref="E62:O62" si="8">SUM(E15,E24,E33,E42,E51)</f>
        <v>47.94024598</v>
      </c>
      <c r="F62" s="9">
        <f t="shared" si="8"/>
        <v>47.173126330000002</v>
      </c>
      <c r="G62" s="9">
        <f t="shared" si="8"/>
        <v>50.690062575900001</v>
      </c>
      <c r="H62" s="9">
        <f t="shared" si="8"/>
        <v>67.836398033694834</v>
      </c>
      <c r="I62" s="9">
        <f t="shared" si="8"/>
        <v>79.868148907442276</v>
      </c>
      <c r="J62" s="9">
        <f t="shared" si="8"/>
        <v>98.410510545423676</v>
      </c>
      <c r="K62" s="9">
        <f t="shared" si="8"/>
        <v>92.218816627441669</v>
      </c>
      <c r="L62" s="9">
        <f t="shared" si="8"/>
        <v>89.07339023876446</v>
      </c>
      <c r="M62" s="9">
        <f t="shared" si="8"/>
        <v>69.733832666731189</v>
      </c>
      <c r="N62" s="9">
        <f t="shared" si="8"/>
        <v>46.425041960000001</v>
      </c>
      <c r="O62" s="9">
        <f t="shared" si="8"/>
        <v>44.901835439999999</v>
      </c>
    </row>
    <row r="63" spans="1:15" x14ac:dyDescent="0.25">
      <c r="A63" s="27"/>
      <c r="B63" s="28"/>
      <c r="C63" s="10" t="s">
        <v>16</v>
      </c>
      <c r="D63" s="11">
        <f>SUM(D55:D62)</f>
        <v>130.48010522799999</v>
      </c>
      <c r="E63" s="11">
        <f t="shared" ref="E63:O63" si="9">SUM(E55:E62)</f>
        <v>146.841910028</v>
      </c>
      <c r="F63" s="11">
        <f t="shared" si="9"/>
        <v>143.91437892699997</v>
      </c>
      <c r="G63" s="11">
        <f t="shared" si="9"/>
        <v>179.76894087327997</v>
      </c>
      <c r="H63" s="11">
        <f t="shared" si="9"/>
        <v>276.7008394866495</v>
      </c>
      <c r="I63" s="11">
        <f t="shared" si="9"/>
        <v>341.56106097645107</v>
      </c>
      <c r="J63" s="11">
        <f t="shared" si="9"/>
        <v>432.29424618760703</v>
      </c>
      <c r="K63" s="11">
        <f t="shared" si="9"/>
        <v>351.86378922896256</v>
      </c>
      <c r="L63" s="11">
        <f t="shared" si="9"/>
        <v>398.95681008197062</v>
      </c>
      <c r="M63" s="11">
        <f t="shared" si="9"/>
        <v>237.24725749715233</v>
      </c>
      <c r="N63" s="11">
        <f t="shared" si="9"/>
        <v>151.866258313</v>
      </c>
      <c r="O63" s="11">
        <f t="shared" si="9"/>
        <v>141.40134318200001</v>
      </c>
    </row>
    <row r="64" spans="1:15" x14ac:dyDescent="0.25">
      <c r="A64" s="2"/>
      <c r="B64" s="2"/>
      <c r="C64" s="2"/>
      <c r="D64" s="2"/>
      <c r="E64" s="2"/>
      <c r="F64" s="2"/>
      <c r="G64" s="2"/>
      <c r="H64" s="2"/>
      <c r="I64" s="2"/>
      <c r="J64" s="2"/>
      <c r="K64" s="2"/>
      <c r="L64" s="2"/>
      <c r="M64" s="2"/>
      <c r="N64" s="2"/>
      <c r="O64" s="2"/>
    </row>
    <row r="65" spans="1:15" ht="68.25" customHeight="1" x14ac:dyDescent="0.25">
      <c r="A65" s="20" t="s">
        <v>35</v>
      </c>
      <c r="B65" s="20"/>
      <c r="C65" s="20"/>
      <c r="D65" s="20"/>
      <c r="E65" s="20"/>
      <c r="F65" s="20"/>
      <c r="G65" s="20"/>
      <c r="H65" s="20"/>
      <c r="I65" s="20"/>
      <c r="J65" s="20"/>
      <c r="K65" s="20"/>
      <c r="L65" s="20"/>
      <c r="M65" s="20"/>
      <c r="N65" s="20"/>
      <c r="O65" s="20"/>
    </row>
    <row r="68" spans="1:15" ht="34.9" customHeight="1" x14ac:dyDescent="0.25">
      <c r="B68"/>
    </row>
  </sheetData>
  <mergeCells count="21">
    <mergeCell ref="A26:A34"/>
    <mergeCell ref="B26:B34"/>
    <mergeCell ref="A35:A43"/>
    <mergeCell ref="B35:B43"/>
    <mergeCell ref="A53:B63"/>
    <mergeCell ref="C53:C54"/>
    <mergeCell ref="A65:O65"/>
    <mergeCell ref="A1:O1"/>
    <mergeCell ref="A2:O2"/>
    <mergeCell ref="A3:O3"/>
    <mergeCell ref="C6:C7"/>
    <mergeCell ref="B6:B7"/>
    <mergeCell ref="A6:A7"/>
    <mergeCell ref="B4:O4"/>
    <mergeCell ref="A5:O5"/>
    <mergeCell ref="A44:A52"/>
    <mergeCell ref="B44:B52"/>
    <mergeCell ref="A8:A16"/>
    <mergeCell ref="B8:B16"/>
    <mergeCell ref="A17:A25"/>
    <mergeCell ref="B17:B25"/>
  </mergeCells>
  <pageMargins left="0.75" right="0.75" top="1" bottom="1" header="0.5" footer="0.5"/>
  <pageSetup orientation="portrait" horizontalDpi="1200" verticalDpi="1200" r:id="rId1"/>
  <headerFooter>
    <oddFooter>&amp;C_x000D_&amp;1#&amp;"Calibri"&amp;10&amp;K000000 Internal &amp;R&amp;9&amp;F</oddFooter>
  </headerFooter>
  <ignoredErrors>
    <ignoredError sqref="B4 B8:B5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88ADC-242A-4295-A3BE-2F0B12010F69}">
  <dimension ref="A1:O66"/>
  <sheetViews>
    <sheetView tabSelected="1" topLeftCell="A32" zoomScale="90" zoomScaleNormal="90" workbookViewId="0">
      <selection activeCell="R50" sqref="R50"/>
    </sheetView>
  </sheetViews>
  <sheetFormatPr defaultColWidth="11" defaultRowHeight="15.75" x14ac:dyDescent="0.25"/>
  <cols>
    <col min="1" max="1" width="52.25" bestFit="1" customWidth="1"/>
    <col min="2" max="2" width="8.5" bestFit="1" customWidth="1"/>
    <col min="3" max="3" width="20.375" bestFit="1" customWidth="1"/>
    <col min="4" max="4" width="8.875" bestFit="1" customWidth="1"/>
    <col min="5" max="5" width="9.125" bestFit="1" customWidth="1"/>
    <col min="6" max="6" width="9.25" bestFit="1" customWidth="1"/>
    <col min="7" max="7" width="6.25" bestFit="1" customWidth="1"/>
    <col min="8" max="8" width="9.5" bestFit="1" customWidth="1"/>
    <col min="9" max="10" width="8.375" customWidth="1"/>
    <col min="11" max="11" width="9.25" bestFit="1" customWidth="1"/>
    <col min="12" max="12" width="9.125" bestFit="1" customWidth="1"/>
    <col min="13" max="13" width="8.875" bestFit="1" customWidth="1"/>
    <col min="14" max="14" width="9.5" bestFit="1" customWidth="1"/>
    <col min="15" max="15" width="9.25" bestFit="1" customWidth="1"/>
    <col min="16" max="16" width="15.5" customWidth="1"/>
    <col min="17" max="17" width="15.25" customWidth="1"/>
  </cols>
  <sheetData>
    <row r="1" spans="1:15" ht="33.75" customHeight="1" x14ac:dyDescent="0.25">
      <c r="A1" s="39" t="s">
        <v>33</v>
      </c>
      <c r="B1" s="40"/>
      <c r="C1" s="40"/>
      <c r="D1" s="40"/>
      <c r="E1" s="40"/>
      <c r="F1" s="40"/>
      <c r="G1" s="40"/>
      <c r="H1" s="40"/>
      <c r="I1" s="40"/>
      <c r="J1" s="40"/>
      <c r="K1" s="40"/>
      <c r="L1" s="40"/>
      <c r="M1" s="40"/>
      <c r="N1" s="40"/>
      <c r="O1" s="41"/>
    </row>
    <row r="2" spans="1:15" ht="48" customHeight="1" x14ac:dyDescent="0.25">
      <c r="A2" s="42" t="s">
        <v>39</v>
      </c>
      <c r="B2" s="42"/>
      <c r="C2" s="42"/>
      <c r="D2" s="42"/>
      <c r="E2" s="42"/>
      <c r="F2" s="42"/>
      <c r="G2" s="42"/>
      <c r="H2" s="42"/>
      <c r="I2" s="42"/>
      <c r="J2" s="42"/>
      <c r="K2" s="42"/>
      <c r="L2" s="42"/>
      <c r="M2" s="42"/>
      <c r="N2" s="42"/>
      <c r="O2" s="42"/>
    </row>
    <row r="3" spans="1:15" x14ac:dyDescent="0.25">
      <c r="A3" s="53" t="s">
        <v>0</v>
      </c>
      <c r="B3" s="53"/>
      <c r="C3" s="53"/>
      <c r="D3" s="53"/>
      <c r="E3" s="53"/>
      <c r="F3" s="53"/>
      <c r="G3" s="53"/>
      <c r="H3" s="53"/>
      <c r="I3" s="53"/>
      <c r="J3" s="53"/>
      <c r="K3" s="53"/>
      <c r="L3" s="53"/>
      <c r="M3" s="53"/>
      <c r="N3" s="53"/>
      <c r="O3" s="53"/>
    </row>
    <row r="4" spans="1:15" ht="10.15" customHeight="1" x14ac:dyDescent="0.25">
      <c r="A4" s="49"/>
      <c r="B4" s="49"/>
      <c r="C4" s="49"/>
      <c r="D4" s="49"/>
      <c r="E4" s="49"/>
      <c r="F4" s="49"/>
      <c r="G4" s="49"/>
      <c r="H4" s="49"/>
      <c r="I4" s="49"/>
      <c r="J4" s="49"/>
      <c r="K4" s="49"/>
      <c r="L4" s="49"/>
      <c r="M4" s="49"/>
      <c r="N4" s="49"/>
      <c r="O4" s="49"/>
    </row>
    <row r="5" spans="1:15" ht="18" customHeight="1" x14ac:dyDescent="0.25">
      <c r="A5" s="31" t="s">
        <v>4</v>
      </c>
      <c r="B5" s="29" t="s">
        <v>5</v>
      </c>
      <c r="C5" s="29" t="s">
        <v>6</v>
      </c>
      <c r="D5" s="15" t="s">
        <v>1</v>
      </c>
      <c r="E5" s="15" t="s">
        <v>1</v>
      </c>
      <c r="F5" s="15" t="s">
        <v>1</v>
      </c>
      <c r="G5" s="15" t="s">
        <v>1</v>
      </c>
      <c r="H5" s="15" t="s">
        <v>1</v>
      </c>
      <c r="I5" s="15" t="s">
        <v>2</v>
      </c>
      <c r="J5" s="15" t="s">
        <v>3</v>
      </c>
      <c r="K5" s="15" t="s">
        <v>2</v>
      </c>
      <c r="L5" s="15" t="s">
        <v>3</v>
      </c>
      <c r="M5" s="15" t="s">
        <v>2</v>
      </c>
      <c r="N5" s="15" t="s">
        <v>2</v>
      </c>
      <c r="O5" s="15" t="s">
        <v>2</v>
      </c>
    </row>
    <row r="6" spans="1:15" x14ac:dyDescent="0.25">
      <c r="A6" s="32"/>
      <c r="B6" s="30"/>
      <c r="C6" s="30"/>
      <c r="D6" s="15">
        <v>46408</v>
      </c>
      <c r="E6" s="15">
        <v>46439</v>
      </c>
      <c r="F6" s="15">
        <v>46467</v>
      </c>
      <c r="G6" s="15">
        <v>46498</v>
      </c>
      <c r="H6" s="15">
        <v>46528</v>
      </c>
      <c r="I6" s="15">
        <v>46559</v>
      </c>
      <c r="J6" s="15">
        <v>46589</v>
      </c>
      <c r="K6" s="15">
        <v>46620</v>
      </c>
      <c r="L6" s="15">
        <v>46651</v>
      </c>
      <c r="M6" s="15">
        <v>46681</v>
      </c>
      <c r="N6" s="15">
        <v>46712</v>
      </c>
      <c r="O6" s="15">
        <v>46742</v>
      </c>
    </row>
    <row r="7" spans="1:15" x14ac:dyDescent="0.25">
      <c r="A7" s="43" t="s">
        <v>7</v>
      </c>
      <c r="B7" s="36">
        <v>1</v>
      </c>
      <c r="C7" s="12" t="s">
        <v>8</v>
      </c>
      <c r="D7" s="3">
        <v>34.725990000000003</v>
      </c>
      <c r="E7" s="3">
        <v>36.115989999999996</v>
      </c>
      <c r="F7" s="3">
        <v>32.484009999999998</v>
      </c>
      <c r="G7" s="3">
        <v>40.99541</v>
      </c>
      <c r="H7" s="3">
        <v>47.327370000000002</v>
      </c>
      <c r="I7" s="3">
        <v>47.874470000000002</v>
      </c>
      <c r="J7" s="3">
        <v>46.023800000000001</v>
      </c>
      <c r="K7" s="3">
        <v>45.350589999999997</v>
      </c>
      <c r="L7" s="3">
        <v>48.02516</v>
      </c>
      <c r="M7" s="3">
        <v>46.130969999999998</v>
      </c>
      <c r="N7" s="3">
        <v>42.559420000000003</v>
      </c>
      <c r="O7" s="3">
        <v>39.576149999999998</v>
      </c>
    </row>
    <row r="8" spans="1:15" x14ac:dyDescent="0.25">
      <c r="A8" s="44"/>
      <c r="B8" s="37"/>
      <c r="C8" s="12" t="s">
        <v>9</v>
      </c>
      <c r="D8" s="3">
        <v>5.6979879999999996</v>
      </c>
      <c r="E8" s="3">
        <v>6.3056700000000001</v>
      </c>
      <c r="F8" s="3">
        <v>7.5809509999999998</v>
      </c>
      <c r="G8" s="3">
        <v>10.832000000000001</v>
      </c>
      <c r="H8" s="3">
        <v>26.000810000000001</v>
      </c>
      <c r="I8" s="3">
        <v>26.688479999999998</v>
      </c>
      <c r="J8" s="3">
        <v>21.057459999999999</v>
      </c>
      <c r="K8" s="3">
        <v>14.420769999999999</v>
      </c>
      <c r="L8" s="3">
        <v>13.85192</v>
      </c>
      <c r="M8" s="3">
        <v>10.96649</v>
      </c>
      <c r="N8" s="3">
        <v>8.3003669999999996</v>
      </c>
      <c r="O8" s="3">
        <v>7.05769</v>
      </c>
    </row>
    <row r="9" spans="1:15" x14ac:dyDescent="0.25">
      <c r="A9" s="44"/>
      <c r="B9" s="37"/>
      <c r="C9" s="12" t="s">
        <v>10</v>
      </c>
      <c r="D9" s="19">
        <v>9.9133899999999997E-2</v>
      </c>
      <c r="E9" s="19">
        <v>0.177402</v>
      </c>
      <c r="F9" s="19">
        <v>0.15211230000000001</v>
      </c>
      <c r="G9" s="19">
        <v>0.2266676</v>
      </c>
      <c r="H9" s="19">
        <v>9.5408599999999996E-2</v>
      </c>
      <c r="I9" s="19">
        <v>0.15069170000000001</v>
      </c>
      <c r="J9" s="19">
        <v>0.42215269999999999</v>
      </c>
      <c r="K9" s="19">
        <v>0.1069068</v>
      </c>
      <c r="L9" s="19">
        <v>0.34836539999999999</v>
      </c>
      <c r="M9" s="19">
        <v>8.6995299999999998E-2</v>
      </c>
      <c r="N9" s="19">
        <v>0.2296697</v>
      </c>
      <c r="O9" s="19">
        <v>0.17589379999999999</v>
      </c>
    </row>
    <row r="10" spans="1:15" x14ac:dyDescent="0.25">
      <c r="A10" s="44"/>
      <c r="B10" s="37"/>
      <c r="C10" s="12" t="s">
        <v>11</v>
      </c>
      <c r="D10" s="3">
        <v>27.9541</v>
      </c>
      <c r="E10" s="3">
        <v>30.58774</v>
      </c>
      <c r="F10" s="3">
        <v>30.150759999999998</v>
      </c>
      <c r="G10" s="3">
        <v>33.706859999999999</v>
      </c>
      <c r="H10" s="3">
        <v>37.089370000000002</v>
      </c>
      <c r="I10" s="3">
        <v>36.854959999999998</v>
      </c>
      <c r="J10" s="3">
        <v>36.89096</v>
      </c>
      <c r="K10" s="3">
        <v>38.03801</v>
      </c>
      <c r="L10" s="3">
        <v>35.013179999999998</v>
      </c>
      <c r="M10" s="3">
        <v>34.941409999999998</v>
      </c>
      <c r="N10" s="3">
        <v>29.339880000000001</v>
      </c>
      <c r="O10" s="3">
        <v>27.371649999999999</v>
      </c>
    </row>
    <row r="11" spans="1:15" x14ac:dyDescent="0.25">
      <c r="A11" s="44"/>
      <c r="B11" s="37"/>
      <c r="C11" s="12" t="s">
        <v>12</v>
      </c>
      <c r="D11" s="3">
        <v>4.2361490000000002</v>
      </c>
      <c r="E11" s="3">
        <v>3.9714930000000002</v>
      </c>
      <c r="F11" s="3">
        <v>5.9355099999999998</v>
      </c>
      <c r="G11" s="3">
        <v>5.1644069999999997</v>
      </c>
      <c r="H11" s="3">
        <v>3.66059</v>
      </c>
      <c r="I11" s="3">
        <v>3.2349239999999999</v>
      </c>
      <c r="J11" s="3">
        <v>4.048699</v>
      </c>
      <c r="K11" s="3">
        <v>3.2885450000000001</v>
      </c>
      <c r="L11" s="3">
        <v>4.5500290000000003</v>
      </c>
      <c r="M11" s="3">
        <v>3.4057550000000001</v>
      </c>
      <c r="N11" s="3">
        <v>2.885907</v>
      </c>
      <c r="O11" s="3">
        <v>3.6481020000000002</v>
      </c>
    </row>
    <row r="12" spans="1:15" x14ac:dyDescent="0.25">
      <c r="A12" s="44"/>
      <c r="B12" s="37"/>
      <c r="C12" s="12" t="s">
        <v>13</v>
      </c>
      <c r="D12" s="3">
        <v>11.174799999999999</v>
      </c>
      <c r="E12" s="3">
        <v>14.149559999999999</v>
      </c>
      <c r="F12" s="3">
        <v>13.37276</v>
      </c>
      <c r="G12" s="3">
        <v>13.70973</v>
      </c>
      <c r="H12" s="3">
        <v>14.04753</v>
      </c>
      <c r="I12" s="3">
        <v>14.68085</v>
      </c>
      <c r="J12" s="3">
        <v>15.010020000000001</v>
      </c>
      <c r="K12" s="3">
        <v>15.34994</v>
      </c>
      <c r="L12" s="3">
        <v>15.08061</v>
      </c>
      <c r="M12" s="3">
        <v>15.39569</v>
      </c>
      <c r="N12" s="3">
        <v>14.88203</v>
      </c>
      <c r="O12" s="3">
        <v>13.540900000000001</v>
      </c>
    </row>
    <row r="13" spans="1:15" x14ac:dyDescent="0.25">
      <c r="A13" s="44"/>
      <c r="B13" s="37"/>
      <c r="C13" s="12" t="s">
        <v>14</v>
      </c>
      <c r="D13" s="3">
        <v>5.7050450000000001</v>
      </c>
      <c r="E13" s="3">
        <v>6.3946550000000002</v>
      </c>
      <c r="F13" s="3">
        <v>5.0423499999999999</v>
      </c>
      <c r="G13" s="3">
        <v>4.699554</v>
      </c>
      <c r="H13" s="3">
        <v>5.5402469999999999</v>
      </c>
      <c r="I13" s="3">
        <v>5.7473729999999996</v>
      </c>
      <c r="J13" s="3">
        <v>6.8193999999999999</v>
      </c>
      <c r="K13" s="3">
        <v>6.8907030000000002</v>
      </c>
      <c r="L13" s="3">
        <v>5.8500360000000002</v>
      </c>
      <c r="M13" s="3">
        <v>7.1664370000000002</v>
      </c>
      <c r="N13" s="3">
        <v>5.1301940000000004</v>
      </c>
      <c r="O13" s="3">
        <v>5.3575290000000004</v>
      </c>
    </row>
    <row r="14" spans="1:15" x14ac:dyDescent="0.25">
      <c r="A14" s="44"/>
      <c r="B14" s="37"/>
      <c r="C14" s="12" t="s">
        <v>15</v>
      </c>
      <c r="D14" s="3">
        <v>39.050179999999997</v>
      </c>
      <c r="E14" s="3">
        <v>47.315890000000003</v>
      </c>
      <c r="F14" s="3">
        <v>45.936450000000001</v>
      </c>
      <c r="G14" s="3">
        <v>45.679119999999998</v>
      </c>
      <c r="H14" s="3">
        <v>44.546419999999998</v>
      </c>
      <c r="I14" s="3">
        <v>47.978520000000003</v>
      </c>
      <c r="J14" s="3">
        <v>48.563879999999997</v>
      </c>
      <c r="K14" s="3">
        <v>50.79618</v>
      </c>
      <c r="L14" s="3">
        <v>46.648620000000001</v>
      </c>
      <c r="M14" s="3">
        <v>46.403889999999997</v>
      </c>
      <c r="N14" s="3">
        <v>45.663789999999999</v>
      </c>
      <c r="O14" s="3">
        <v>43.659390000000002</v>
      </c>
    </row>
    <row r="15" spans="1:15" x14ac:dyDescent="0.25">
      <c r="A15" s="45"/>
      <c r="B15" s="38"/>
      <c r="C15" s="13" t="s">
        <v>16</v>
      </c>
      <c r="D15" s="6">
        <v>128.6433859</v>
      </c>
      <c r="E15" s="6">
        <v>145.01839999999999</v>
      </c>
      <c r="F15" s="6">
        <v>140.6549033</v>
      </c>
      <c r="G15" s="6">
        <v>155.01374859999999</v>
      </c>
      <c r="H15" s="6">
        <v>178.30774559999998</v>
      </c>
      <c r="I15" s="6">
        <v>183.2102687</v>
      </c>
      <c r="J15" s="6">
        <v>178.83637169999997</v>
      </c>
      <c r="K15" s="6">
        <v>174.24164479999999</v>
      </c>
      <c r="L15" s="6">
        <v>169.3679204</v>
      </c>
      <c r="M15" s="6">
        <v>164.49763729999998</v>
      </c>
      <c r="N15" s="6">
        <v>148.99125770000001</v>
      </c>
      <c r="O15" s="6">
        <v>140.38730479999998</v>
      </c>
    </row>
    <row r="16" spans="1:15" x14ac:dyDescent="0.25">
      <c r="A16" s="43" t="s">
        <v>17</v>
      </c>
      <c r="B16" s="36">
        <v>1</v>
      </c>
      <c r="C16" s="12" t="s">
        <v>8</v>
      </c>
      <c r="D16" s="3">
        <v>0</v>
      </c>
      <c r="E16" s="3">
        <v>0</v>
      </c>
      <c r="F16" s="3">
        <v>0</v>
      </c>
      <c r="G16" s="3">
        <v>0</v>
      </c>
      <c r="H16" s="3">
        <v>4.0744860000000003</v>
      </c>
      <c r="I16" s="3">
        <v>5.1423410000000001</v>
      </c>
      <c r="J16" s="3">
        <v>8.7717880000000008</v>
      </c>
      <c r="K16" s="3">
        <v>8.6406479999999988</v>
      </c>
      <c r="L16" s="3">
        <v>7.325145</v>
      </c>
      <c r="M16" s="3">
        <v>5.9533909999999999</v>
      </c>
      <c r="N16" s="3">
        <v>0</v>
      </c>
      <c r="O16" s="3">
        <v>0</v>
      </c>
    </row>
    <row r="17" spans="1:15" x14ac:dyDescent="0.25">
      <c r="A17" s="44"/>
      <c r="B17" s="37"/>
      <c r="C17" s="12" t="s">
        <v>9</v>
      </c>
      <c r="D17" s="3">
        <v>0</v>
      </c>
      <c r="E17" s="3">
        <v>0</v>
      </c>
      <c r="F17" s="3">
        <v>0</v>
      </c>
      <c r="G17" s="3">
        <v>0</v>
      </c>
      <c r="H17" s="3">
        <v>4.2249379999999999</v>
      </c>
      <c r="I17" s="3">
        <v>5.2911589999999995</v>
      </c>
      <c r="J17" s="3">
        <v>9.2641270000000002</v>
      </c>
      <c r="K17" s="3">
        <v>9.0936029999999999</v>
      </c>
      <c r="L17" s="3">
        <v>7.6715770000000001</v>
      </c>
      <c r="M17" s="3">
        <v>6.3376340000000004</v>
      </c>
      <c r="N17" s="3">
        <v>0</v>
      </c>
      <c r="O17" s="3">
        <v>0</v>
      </c>
    </row>
    <row r="18" spans="1:15" x14ac:dyDescent="0.25">
      <c r="A18" s="44"/>
      <c r="B18" s="37"/>
      <c r="C18" s="12" t="s">
        <v>10</v>
      </c>
      <c r="D18" s="3">
        <v>0</v>
      </c>
      <c r="E18" s="3">
        <v>0</v>
      </c>
      <c r="F18" s="3">
        <v>0</v>
      </c>
      <c r="G18" s="3">
        <v>0</v>
      </c>
      <c r="H18" s="3">
        <v>2.1093959999999998E-2</v>
      </c>
      <c r="I18" s="3">
        <v>2.1093959999999998E-2</v>
      </c>
      <c r="J18" s="3">
        <v>3.8633629999999995E-2</v>
      </c>
      <c r="K18" s="3">
        <v>4.2187919999999997E-2</v>
      </c>
      <c r="L18" s="3">
        <v>3.0906900000000001E-2</v>
      </c>
      <c r="M18" s="3">
        <v>2.8125279999999999E-2</v>
      </c>
      <c r="N18" s="3">
        <v>0</v>
      </c>
      <c r="O18" s="3">
        <v>0</v>
      </c>
    </row>
    <row r="19" spans="1:15" x14ac:dyDescent="0.25">
      <c r="A19" s="44"/>
      <c r="B19" s="37"/>
      <c r="C19" s="12" t="s">
        <v>11</v>
      </c>
      <c r="D19" s="3">
        <v>0</v>
      </c>
      <c r="E19" s="3">
        <v>0</v>
      </c>
      <c r="F19" s="3">
        <v>0</v>
      </c>
      <c r="G19" s="3">
        <v>0</v>
      </c>
      <c r="H19" s="3">
        <v>0.61652940000000001</v>
      </c>
      <c r="I19" s="3">
        <v>0.74188030000000005</v>
      </c>
      <c r="J19" s="3">
        <v>1.3305550000000002</v>
      </c>
      <c r="K19" s="3">
        <v>1.327615</v>
      </c>
      <c r="L19" s="3">
        <v>1.134512</v>
      </c>
      <c r="M19" s="3">
        <v>0.9378495</v>
      </c>
      <c r="N19" s="3">
        <v>0</v>
      </c>
      <c r="O19" s="3">
        <v>0</v>
      </c>
    </row>
    <row r="20" spans="1:15" x14ac:dyDescent="0.25">
      <c r="A20" s="44"/>
      <c r="B20" s="37"/>
      <c r="C20" s="12" t="s">
        <v>12</v>
      </c>
      <c r="D20" s="3">
        <v>0</v>
      </c>
      <c r="E20" s="3">
        <v>0</v>
      </c>
      <c r="F20" s="3">
        <v>0</v>
      </c>
      <c r="G20" s="3">
        <v>0</v>
      </c>
      <c r="H20" s="3">
        <v>0.84067650000000005</v>
      </c>
      <c r="I20" s="3">
        <v>1.112012</v>
      </c>
      <c r="J20" s="3">
        <v>1.9750129999999999</v>
      </c>
      <c r="K20" s="3">
        <v>1.9354179999999999</v>
      </c>
      <c r="L20" s="3">
        <v>1.6689200000000002</v>
      </c>
      <c r="M20" s="3">
        <v>1.385526</v>
      </c>
      <c r="N20" s="3">
        <v>0</v>
      </c>
      <c r="O20" s="3">
        <v>0</v>
      </c>
    </row>
    <row r="21" spans="1:15" x14ac:dyDescent="0.25">
      <c r="A21" s="44"/>
      <c r="B21" s="37"/>
      <c r="C21" s="12" t="s">
        <v>13</v>
      </c>
      <c r="D21" s="3">
        <v>0</v>
      </c>
      <c r="E21" s="3">
        <v>0</v>
      </c>
      <c r="F21" s="3">
        <v>0</v>
      </c>
      <c r="G21" s="3">
        <v>0</v>
      </c>
      <c r="H21" s="3">
        <v>0.60366430000000004</v>
      </c>
      <c r="I21" s="3">
        <v>0.74266209999999999</v>
      </c>
      <c r="J21" s="3">
        <v>1.2704329999999999</v>
      </c>
      <c r="K21" s="3">
        <v>1.276823</v>
      </c>
      <c r="L21" s="3">
        <v>1.081461</v>
      </c>
      <c r="M21" s="3">
        <v>0.86339169999999998</v>
      </c>
      <c r="N21" s="3">
        <v>0</v>
      </c>
      <c r="O21" s="3">
        <v>0</v>
      </c>
    </row>
    <row r="22" spans="1:15" x14ac:dyDescent="0.25">
      <c r="A22" s="44"/>
      <c r="B22" s="37"/>
      <c r="C22" s="12" t="s">
        <v>14</v>
      </c>
      <c r="D22" s="3">
        <v>0</v>
      </c>
      <c r="E22" s="3">
        <v>0</v>
      </c>
      <c r="F22" s="3">
        <v>0</v>
      </c>
      <c r="G22" s="3">
        <v>0</v>
      </c>
      <c r="H22" s="3">
        <v>1.357413</v>
      </c>
      <c r="I22" s="3">
        <v>1.6381730000000001</v>
      </c>
      <c r="J22" s="3">
        <v>2.9849609999999998</v>
      </c>
      <c r="K22" s="3">
        <v>2.9854780000000001</v>
      </c>
      <c r="L22" s="3">
        <v>2.6653259999999999</v>
      </c>
      <c r="M22" s="3">
        <v>2.1562829999999997</v>
      </c>
      <c r="N22" s="3">
        <v>0</v>
      </c>
      <c r="O22" s="3">
        <v>0</v>
      </c>
    </row>
    <row r="23" spans="1:15" x14ac:dyDescent="0.25">
      <c r="A23" s="44"/>
      <c r="B23" s="37"/>
      <c r="C23" s="12" t="s">
        <v>15</v>
      </c>
      <c r="D23" s="3">
        <v>0</v>
      </c>
      <c r="E23" s="3">
        <v>0</v>
      </c>
      <c r="F23" s="3">
        <v>0</v>
      </c>
      <c r="G23" s="3">
        <v>0</v>
      </c>
      <c r="H23" s="3">
        <v>11.43228</v>
      </c>
      <c r="I23" s="3">
        <v>14.45126</v>
      </c>
      <c r="J23" s="3">
        <v>25.110709999999997</v>
      </c>
      <c r="K23" s="3">
        <v>24.715259999999997</v>
      </c>
      <c r="L23" s="3">
        <v>20.901900000000001</v>
      </c>
      <c r="M23" s="3">
        <v>17.155909999999999</v>
      </c>
      <c r="N23" s="3">
        <v>0</v>
      </c>
      <c r="O23" s="3">
        <v>0</v>
      </c>
    </row>
    <row r="24" spans="1:15" x14ac:dyDescent="0.25">
      <c r="A24" s="45"/>
      <c r="B24" s="38"/>
      <c r="C24" s="13" t="s">
        <v>16</v>
      </c>
      <c r="D24" s="6">
        <v>0</v>
      </c>
      <c r="E24" s="6">
        <v>0</v>
      </c>
      <c r="F24" s="6">
        <v>0</v>
      </c>
      <c r="G24" s="6">
        <v>0</v>
      </c>
      <c r="H24" s="6">
        <v>23.17108116</v>
      </c>
      <c r="I24" s="6">
        <v>29.140581359999999</v>
      </c>
      <c r="J24" s="6">
        <v>50.746220629999996</v>
      </c>
      <c r="K24" s="6">
        <v>50.017032919999998</v>
      </c>
      <c r="L24" s="6">
        <v>42.479747900000007</v>
      </c>
      <c r="M24" s="6">
        <v>34.818110480000001</v>
      </c>
      <c r="N24" s="6">
        <v>0</v>
      </c>
      <c r="O24" s="6">
        <v>0</v>
      </c>
    </row>
    <row r="25" spans="1:15" x14ac:dyDescent="0.25">
      <c r="A25" s="43" t="s">
        <v>18</v>
      </c>
      <c r="B25" s="36">
        <v>1</v>
      </c>
      <c r="C25" s="12" t="s">
        <v>8</v>
      </c>
      <c r="D25" s="4">
        <v>0</v>
      </c>
      <c r="E25" s="4">
        <v>0</v>
      </c>
      <c r="F25" s="4">
        <v>0</v>
      </c>
      <c r="G25" s="4">
        <v>0</v>
      </c>
      <c r="H25" s="4">
        <v>0.81642029999999999</v>
      </c>
      <c r="I25" s="4">
        <v>0.81642029999999999</v>
      </c>
      <c r="J25" s="4">
        <v>0.99563449999999998</v>
      </c>
      <c r="K25" s="4">
        <v>0.81642029999999999</v>
      </c>
      <c r="L25" s="4">
        <v>0.99563449999999998</v>
      </c>
      <c r="M25" s="4">
        <v>0.81642029999999999</v>
      </c>
      <c r="N25" s="4">
        <v>0</v>
      </c>
      <c r="O25" s="4">
        <v>0</v>
      </c>
    </row>
    <row r="26" spans="1:15" x14ac:dyDescent="0.25">
      <c r="A26" s="44"/>
      <c r="B26" s="37"/>
      <c r="C26" s="12" t="s">
        <v>9</v>
      </c>
      <c r="D26" s="4">
        <v>0</v>
      </c>
      <c r="E26" s="4">
        <v>0</v>
      </c>
      <c r="F26" s="4">
        <v>0</v>
      </c>
      <c r="G26" s="4">
        <v>0</v>
      </c>
      <c r="H26" s="4">
        <v>0</v>
      </c>
      <c r="I26" s="4">
        <v>0</v>
      </c>
      <c r="J26" s="4">
        <v>0</v>
      </c>
      <c r="K26" s="4">
        <v>0</v>
      </c>
      <c r="L26" s="4">
        <v>0</v>
      </c>
      <c r="M26" s="4">
        <v>0</v>
      </c>
      <c r="N26" s="4">
        <v>0</v>
      </c>
      <c r="O26" s="4">
        <v>0</v>
      </c>
    </row>
    <row r="27" spans="1:15" x14ac:dyDescent="0.25">
      <c r="A27" s="44"/>
      <c r="B27" s="37"/>
      <c r="C27" s="12" t="s">
        <v>10</v>
      </c>
      <c r="D27" s="4">
        <v>0</v>
      </c>
      <c r="E27" s="4">
        <v>0</v>
      </c>
      <c r="F27" s="4">
        <v>0</v>
      </c>
      <c r="G27" s="4">
        <v>0</v>
      </c>
      <c r="H27" s="4">
        <v>0</v>
      </c>
      <c r="I27" s="4">
        <v>0</v>
      </c>
      <c r="J27" s="4">
        <v>0</v>
      </c>
      <c r="K27" s="4">
        <v>0</v>
      </c>
      <c r="L27" s="4">
        <v>0</v>
      </c>
      <c r="M27" s="4">
        <v>0</v>
      </c>
      <c r="N27" s="4">
        <v>0</v>
      </c>
      <c r="O27" s="4">
        <v>0</v>
      </c>
    </row>
    <row r="28" spans="1:15" x14ac:dyDescent="0.25">
      <c r="A28" s="44"/>
      <c r="B28" s="37"/>
      <c r="C28" s="12" t="s">
        <v>11</v>
      </c>
      <c r="D28" s="4">
        <v>0</v>
      </c>
      <c r="E28" s="4">
        <v>0</v>
      </c>
      <c r="F28" s="4">
        <v>0</v>
      </c>
      <c r="G28" s="4">
        <v>0</v>
      </c>
      <c r="H28" s="4">
        <v>0</v>
      </c>
      <c r="I28" s="4">
        <v>0</v>
      </c>
      <c r="J28" s="4">
        <v>0</v>
      </c>
      <c r="K28" s="4">
        <v>0</v>
      </c>
      <c r="L28" s="4">
        <v>0</v>
      </c>
      <c r="M28" s="4">
        <v>0</v>
      </c>
      <c r="N28" s="4">
        <v>0</v>
      </c>
      <c r="O28" s="4">
        <v>0</v>
      </c>
    </row>
    <row r="29" spans="1:15" x14ac:dyDescent="0.25">
      <c r="A29" s="44"/>
      <c r="B29" s="37"/>
      <c r="C29" s="12" t="s">
        <v>12</v>
      </c>
      <c r="D29" s="4">
        <v>0</v>
      </c>
      <c r="E29" s="4">
        <v>0</v>
      </c>
      <c r="F29" s="4">
        <v>0</v>
      </c>
      <c r="G29" s="4">
        <v>0</v>
      </c>
      <c r="H29" s="4">
        <v>0</v>
      </c>
      <c r="I29" s="4">
        <v>0</v>
      </c>
      <c r="J29" s="4">
        <v>0</v>
      </c>
      <c r="K29" s="4">
        <v>0</v>
      </c>
      <c r="L29" s="4">
        <v>0</v>
      </c>
      <c r="M29" s="4">
        <v>0</v>
      </c>
      <c r="N29" s="4">
        <v>0</v>
      </c>
      <c r="O29" s="4">
        <v>0</v>
      </c>
    </row>
    <row r="30" spans="1:15" x14ac:dyDescent="0.25">
      <c r="A30" s="44"/>
      <c r="B30" s="37"/>
      <c r="C30" s="12" t="s">
        <v>13</v>
      </c>
      <c r="D30" s="4">
        <v>0</v>
      </c>
      <c r="E30" s="4">
        <v>0</v>
      </c>
      <c r="F30" s="4">
        <v>0</v>
      </c>
      <c r="G30" s="4">
        <v>0</v>
      </c>
      <c r="H30" s="4">
        <v>0</v>
      </c>
      <c r="I30" s="4">
        <v>0</v>
      </c>
      <c r="J30" s="4">
        <v>0</v>
      </c>
      <c r="K30" s="4">
        <v>0</v>
      </c>
      <c r="L30" s="4">
        <v>0</v>
      </c>
      <c r="M30" s="4">
        <v>0</v>
      </c>
      <c r="N30" s="4">
        <v>0</v>
      </c>
      <c r="O30" s="4">
        <v>0</v>
      </c>
    </row>
    <row r="31" spans="1:15" x14ac:dyDescent="0.25">
      <c r="A31" s="44"/>
      <c r="B31" s="37"/>
      <c r="C31" s="12" t="s">
        <v>14</v>
      </c>
      <c r="D31" s="4">
        <v>0</v>
      </c>
      <c r="E31" s="4">
        <v>0</v>
      </c>
      <c r="F31" s="4">
        <v>0</v>
      </c>
      <c r="G31" s="4">
        <v>0</v>
      </c>
      <c r="H31" s="4">
        <v>0</v>
      </c>
      <c r="I31" s="4">
        <v>0</v>
      </c>
      <c r="J31" s="4">
        <v>0</v>
      </c>
      <c r="K31" s="4">
        <v>0</v>
      </c>
      <c r="L31" s="4">
        <v>0</v>
      </c>
      <c r="M31" s="4">
        <v>0</v>
      </c>
      <c r="N31" s="4">
        <v>0</v>
      </c>
      <c r="O31" s="4">
        <v>0</v>
      </c>
    </row>
    <row r="32" spans="1:15" x14ac:dyDescent="0.25">
      <c r="A32" s="44"/>
      <c r="B32" s="37"/>
      <c r="C32" s="12" t="s">
        <v>15</v>
      </c>
      <c r="D32" s="4">
        <v>0</v>
      </c>
      <c r="E32" s="4">
        <v>0</v>
      </c>
      <c r="F32" s="4">
        <v>0</v>
      </c>
      <c r="G32" s="4">
        <v>0</v>
      </c>
      <c r="H32" s="4">
        <v>2.1929229999999998E-3</v>
      </c>
      <c r="I32" s="4">
        <v>2.1929229999999998E-3</v>
      </c>
      <c r="J32" s="4">
        <v>2.6742960000000001E-3</v>
      </c>
      <c r="K32" s="4">
        <v>2.1929229999999998E-3</v>
      </c>
      <c r="L32" s="4">
        <v>2.6742960000000001E-3</v>
      </c>
      <c r="M32" s="4">
        <v>2.1929229999999998E-3</v>
      </c>
      <c r="N32" s="4">
        <v>0</v>
      </c>
      <c r="O32" s="4">
        <v>0</v>
      </c>
    </row>
    <row r="33" spans="1:15" x14ac:dyDescent="0.25">
      <c r="A33" s="45"/>
      <c r="B33" s="38"/>
      <c r="C33" s="13" t="s">
        <v>16</v>
      </c>
      <c r="D33" s="6">
        <v>0</v>
      </c>
      <c r="E33" s="6">
        <v>0</v>
      </c>
      <c r="F33" s="6">
        <v>0</v>
      </c>
      <c r="G33" s="6">
        <v>0</v>
      </c>
      <c r="H33" s="6">
        <v>0.81861322299999995</v>
      </c>
      <c r="I33" s="6">
        <v>0.81861322299999995</v>
      </c>
      <c r="J33" s="6">
        <v>0.998308796</v>
      </c>
      <c r="K33" s="6">
        <v>0.81861322299999995</v>
      </c>
      <c r="L33" s="6">
        <v>0.998308796</v>
      </c>
      <c r="M33" s="6">
        <v>0.81861322299999995</v>
      </c>
      <c r="N33" s="6">
        <v>0</v>
      </c>
      <c r="O33" s="6">
        <v>0</v>
      </c>
    </row>
    <row r="34" spans="1:15" x14ac:dyDescent="0.25">
      <c r="A34" s="33" t="s">
        <v>19</v>
      </c>
      <c r="B34" s="36">
        <v>1</v>
      </c>
      <c r="C34" s="12" t="s">
        <v>8</v>
      </c>
      <c r="D34" s="3">
        <v>0</v>
      </c>
      <c r="E34" s="3">
        <v>0</v>
      </c>
      <c r="F34" s="3">
        <v>0</v>
      </c>
      <c r="G34" s="3">
        <v>0</v>
      </c>
      <c r="H34" s="3">
        <v>3.0221325696800001</v>
      </c>
      <c r="I34" s="3">
        <v>6.2061665111100002</v>
      </c>
      <c r="J34" s="3">
        <v>5.73457923523</v>
      </c>
      <c r="K34" s="3">
        <v>4.4285502081999999</v>
      </c>
      <c r="L34" s="3">
        <v>5.9463629687499999</v>
      </c>
      <c r="M34" s="3">
        <v>2.6821681308799996</v>
      </c>
      <c r="N34" s="3">
        <v>0</v>
      </c>
      <c r="O34" s="3">
        <v>0</v>
      </c>
    </row>
    <row r="35" spans="1:15" x14ac:dyDescent="0.25">
      <c r="A35" s="34"/>
      <c r="B35" s="37"/>
      <c r="C35" s="12" t="s">
        <v>9</v>
      </c>
      <c r="D35" s="3">
        <v>0</v>
      </c>
      <c r="E35" s="3">
        <v>0</v>
      </c>
      <c r="F35" s="3">
        <v>0</v>
      </c>
      <c r="G35" s="3">
        <v>0</v>
      </c>
      <c r="H35" s="3">
        <v>1.6501530875600001</v>
      </c>
      <c r="I35" s="3">
        <v>3.20603032538</v>
      </c>
      <c r="J35" s="3">
        <v>3.2402354444900001</v>
      </c>
      <c r="K35" s="3">
        <v>3.2568656712199999</v>
      </c>
      <c r="L35" s="3">
        <v>1.9127614962000001</v>
      </c>
      <c r="M35" s="3">
        <v>0.31588566784</v>
      </c>
      <c r="N35" s="3">
        <v>0</v>
      </c>
      <c r="O35" s="3">
        <v>0</v>
      </c>
    </row>
    <row r="36" spans="1:15" x14ac:dyDescent="0.25">
      <c r="A36" s="34"/>
      <c r="B36" s="37"/>
      <c r="C36" s="12" t="s">
        <v>10</v>
      </c>
      <c r="D36" s="3">
        <v>0</v>
      </c>
      <c r="E36" s="3">
        <v>0</v>
      </c>
      <c r="F36" s="3">
        <v>0</v>
      </c>
      <c r="G36" s="3">
        <v>0</v>
      </c>
      <c r="H36" s="3">
        <v>0</v>
      </c>
      <c r="I36" s="3">
        <v>0</v>
      </c>
      <c r="J36" s="3">
        <v>0</v>
      </c>
      <c r="K36" s="3">
        <v>0</v>
      </c>
      <c r="L36" s="3">
        <v>0</v>
      </c>
      <c r="M36" s="3">
        <v>0</v>
      </c>
      <c r="N36" s="3">
        <v>0</v>
      </c>
      <c r="O36" s="3">
        <v>0</v>
      </c>
    </row>
    <row r="37" spans="1:15" x14ac:dyDescent="0.25">
      <c r="A37" s="34"/>
      <c r="B37" s="37"/>
      <c r="C37" s="12" t="s">
        <v>11</v>
      </c>
      <c r="D37" s="3">
        <v>0</v>
      </c>
      <c r="E37" s="3">
        <v>0</v>
      </c>
      <c r="F37" s="3">
        <v>0</v>
      </c>
      <c r="G37" s="3">
        <v>0</v>
      </c>
      <c r="H37" s="3">
        <v>0.72656026722</v>
      </c>
      <c r="I37" s="3">
        <v>1.12014673463</v>
      </c>
      <c r="J37" s="3">
        <v>1.1878906780000003</v>
      </c>
      <c r="K37" s="3">
        <v>1.11165609399</v>
      </c>
      <c r="L37" s="3">
        <v>0.82842616791000001</v>
      </c>
      <c r="M37" s="3">
        <v>0.24586296405000002</v>
      </c>
      <c r="N37" s="3">
        <v>0</v>
      </c>
      <c r="O37" s="3">
        <v>0</v>
      </c>
    </row>
    <row r="38" spans="1:15" x14ac:dyDescent="0.25">
      <c r="A38" s="34"/>
      <c r="B38" s="37"/>
      <c r="C38" s="12" t="s">
        <v>12</v>
      </c>
      <c r="D38" s="3">
        <v>0</v>
      </c>
      <c r="E38" s="3">
        <v>0</v>
      </c>
      <c r="F38" s="3">
        <v>0</v>
      </c>
      <c r="G38" s="3">
        <v>0</v>
      </c>
      <c r="H38" s="3">
        <v>0.37539837512000002</v>
      </c>
      <c r="I38" s="3">
        <v>0.77431549371000008</v>
      </c>
      <c r="J38" s="3">
        <v>0.65687133259999997</v>
      </c>
      <c r="K38" s="3">
        <v>0.56483498205000005</v>
      </c>
      <c r="L38" s="3">
        <v>0.80693526399000004</v>
      </c>
      <c r="M38" s="3">
        <v>0.36191276568000003</v>
      </c>
      <c r="N38" s="3">
        <v>0</v>
      </c>
      <c r="O38" s="3">
        <v>0</v>
      </c>
    </row>
    <row r="39" spans="1:15" x14ac:dyDescent="0.25">
      <c r="A39" s="34"/>
      <c r="B39" s="37"/>
      <c r="C39" s="12" t="s">
        <v>13</v>
      </c>
      <c r="D39" s="3">
        <v>0</v>
      </c>
      <c r="E39" s="3">
        <v>0</v>
      </c>
      <c r="F39" s="3">
        <v>0</v>
      </c>
      <c r="G39" s="3">
        <v>0</v>
      </c>
      <c r="H39" s="3">
        <v>1.58759470096</v>
      </c>
      <c r="I39" s="3">
        <v>2.74884125633</v>
      </c>
      <c r="J39" s="3">
        <v>2.7204536110500004</v>
      </c>
      <c r="K39" s="3">
        <v>2.6055066823200002</v>
      </c>
      <c r="L39" s="3">
        <v>1.7688507792400001</v>
      </c>
      <c r="M39" s="3">
        <v>0.22525669071999999</v>
      </c>
      <c r="N39" s="3">
        <v>0</v>
      </c>
      <c r="O39" s="3">
        <v>0</v>
      </c>
    </row>
    <row r="40" spans="1:15" x14ac:dyDescent="0.25">
      <c r="A40" s="34"/>
      <c r="B40" s="37"/>
      <c r="C40" s="12" t="s">
        <v>14</v>
      </c>
      <c r="D40" s="3">
        <v>0</v>
      </c>
      <c r="E40" s="3">
        <v>0</v>
      </c>
      <c r="F40" s="3">
        <v>0</v>
      </c>
      <c r="G40" s="3">
        <v>0</v>
      </c>
      <c r="H40" s="3">
        <v>0.82761846432000008</v>
      </c>
      <c r="I40" s="3">
        <v>1.4214342241499998</v>
      </c>
      <c r="J40" s="3">
        <v>1.2653311008000001</v>
      </c>
      <c r="K40" s="3">
        <v>1.22371335849</v>
      </c>
      <c r="L40" s="3">
        <v>0.92875695898999999</v>
      </c>
      <c r="M40" s="3">
        <v>0.33999364901999996</v>
      </c>
      <c r="N40" s="3">
        <v>0</v>
      </c>
      <c r="O40" s="3">
        <v>0</v>
      </c>
    </row>
    <row r="41" spans="1:15" x14ac:dyDescent="0.25">
      <c r="A41" s="34"/>
      <c r="B41" s="37"/>
      <c r="C41" s="12" t="s">
        <v>15</v>
      </c>
      <c r="D41" s="3">
        <v>0</v>
      </c>
      <c r="E41" s="3">
        <v>0</v>
      </c>
      <c r="F41" s="3">
        <v>0</v>
      </c>
      <c r="G41" s="3">
        <v>0</v>
      </c>
      <c r="H41" s="3">
        <v>1.64051830464</v>
      </c>
      <c r="I41" s="3">
        <v>2.9520630579200002</v>
      </c>
      <c r="J41" s="3">
        <v>2.7341271199999997</v>
      </c>
      <c r="K41" s="3">
        <v>2.5697504424399997</v>
      </c>
      <c r="L41" s="3">
        <v>1.9094250569899998</v>
      </c>
      <c r="M41" s="3">
        <v>0.43025363309999998</v>
      </c>
      <c r="N41" s="3">
        <v>0</v>
      </c>
      <c r="O41" s="3">
        <v>0</v>
      </c>
    </row>
    <row r="42" spans="1:15" x14ac:dyDescent="0.25">
      <c r="A42" s="35"/>
      <c r="B42" s="38"/>
      <c r="C42" s="13" t="s">
        <v>16</v>
      </c>
      <c r="D42" s="6">
        <v>0</v>
      </c>
      <c r="E42" s="6">
        <v>0</v>
      </c>
      <c r="F42" s="6">
        <v>0</v>
      </c>
      <c r="G42" s="6">
        <v>0</v>
      </c>
      <c r="H42" s="6">
        <v>9.8299757695000007</v>
      </c>
      <c r="I42" s="6">
        <v>18.428997603230002</v>
      </c>
      <c r="J42" s="6">
        <v>17.53948852217</v>
      </c>
      <c r="K42" s="6">
        <v>15.760877438710001</v>
      </c>
      <c r="L42" s="6">
        <v>14.101518692069998</v>
      </c>
      <c r="M42" s="6">
        <v>4.6013335012900001</v>
      </c>
      <c r="N42" s="6">
        <v>0</v>
      </c>
      <c r="O42" s="6">
        <v>0</v>
      </c>
    </row>
    <row r="43" spans="1:15" x14ac:dyDescent="0.25">
      <c r="A43" s="33" t="s">
        <v>20</v>
      </c>
      <c r="B43" s="36">
        <v>1</v>
      </c>
      <c r="C43" s="12" t="s">
        <v>8</v>
      </c>
      <c r="D43" s="3">
        <v>0</v>
      </c>
      <c r="E43" s="3">
        <v>0</v>
      </c>
      <c r="F43" s="3">
        <v>0</v>
      </c>
      <c r="G43" s="3">
        <v>8.3200073000000003</v>
      </c>
      <c r="H43" s="3">
        <v>26.160257000000001</v>
      </c>
      <c r="I43" s="3">
        <v>54.239680999999997</v>
      </c>
      <c r="J43" s="3">
        <v>97.910956999999996</v>
      </c>
      <c r="K43" s="3">
        <v>56.962471000000001</v>
      </c>
      <c r="L43" s="3">
        <v>94.832329000000001</v>
      </c>
      <c r="M43" s="3">
        <v>8.8684282000000003</v>
      </c>
      <c r="N43" s="3">
        <v>0</v>
      </c>
      <c r="O43" s="3">
        <v>0</v>
      </c>
    </row>
    <row r="44" spans="1:15" x14ac:dyDescent="0.25">
      <c r="A44" s="34"/>
      <c r="B44" s="37"/>
      <c r="C44" s="12" t="s">
        <v>9</v>
      </c>
      <c r="D44" s="3">
        <v>0</v>
      </c>
      <c r="E44" s="3">
        <v>0</v>
      </c>
      <c r="F44" s="3">
        <v>0</v>
      </c>
      <c r="G44" s="3">
        <v>7.2470759999999999</v>
      </c>
      <c r="H44" s="3">
        <v>9.6828651000000008</v>
      </c>
      <c r="I44" s="3">
        <v>12.104215</v>
      </c>
      <c r="J44" s="3">
        <v>21.55546</v>
      </c>
      <c r="K44" s="3">
        <v>12.451711</v>
      </c>
      <c r="L44" s="3">
        <v>19.849833</v>
      </c>
      <c r="M44" s="3">
        <v>7.7249365000000001</v>
      </c>
      <c r="N44" s="3">
        <v>0</v>
      </c>
      <c r="O44" s="3">
        <v>0</v>
      </c>
    </row>
    <row r="45" spans="1:15" x14ac:dyDescent="0.25">
      <c r="A45" s="34"/>
      <c r="B45" s="37"/>
      <c r="C45" s="12" t="s">
        <v>10</v>
      </c>
      <c r="D45" s="3">
        <v>0</v>
      </c>
      <c r="E45" s="3">
        <v>0</v>
      </c>
      <c r="F45" s="3">
        <v>0</v>
      </c>
      <c r="G45" s="3">
        <v>0</v>
      </c>
      <c r="H45" s="3">
        <v>0</v>
      </c>
      <c r="I45" s="3">
        <v>0</v>
      </c>
      <c r="J45" s="3">
        <v>0</v>
      </c>
      <c r="K45" s="3">
        <v>0</v>
      </c>
      <c r="L45" s="3">
        <v>0</v>
      </c>
      <c r="M45" s="3">
        <v>0</v>
      </c>
      <c r="N45" s="3">
        <v>0</v>
      </c>
      <c r="O45" s="3">
        <v>0</v>
      </c>
    </row>
    <row r="46" spans="1:15" x14ac:dyDescent="0.25">
      <c r="A46" s="34"/>
      <c r="B46" s="37"/>
      <c r="C46" s="12" t="s">
        <v>11</v>
      </c>
      <c r="D46" s="3">
        <v>0</v>
      </c>
      <c r="E46" s="3">
        <v>0</v>
      </c>
      <c r="F46" s="3">
        <v>0</v>
      </c>
      <c r="G46" s="3">
        <v>3.7336497</v>
      </c>
      <c r="H46" s="3">
        <v>4.4487348000000004</v>
      </c>
      <c r="I46" s="3">
        <v>4.5518608</v>
      </c>
      <c r="J46" s="3">
        <v>8.1411914999999997</v>
      </c>
      <c r="K46" s="3">
        <v>4.9552202000000003</v>
      </c>
      <c r="L46" s="3">
        <v>7.8807315999999998</v>
      </c>
      <c r="M46" s="3">
        <v>3.9670999</v>
      </c>
      <c r="N46" s="3">
        <v>0</v>
      </c>
      <c r="O46" s="3">
        <v>0</v>
      </c>
    </row>
    <row r="47" spans="1:15" x14ac:dyDescent="0.25">
      <c r="A47" s="34"/>
      <c r="B47" s="37"/>
      <c r="C47" s="12" t="s">
        <v>12</v>
      </c>
      <c r="D47" s="3">
        <v>0</v>
      </c>
      <c r="E47" s="3">
        <v>0</v>
      </c>
      <c r="F47" s="3">
        <v>0</v>
      </c>
      <c r="G47" s="3">
        <v>0</v>
      </c>
      <c r="H47" s="3">
        <v>0.26156393</v>
      </c>
      <c r="I47" s="3">
        <v>4.9909553999999998</v>
      </c>
      <c r="J47" s="3">
        <v>8.0454044000000007</v>
      </c>
      <c r="K47" s="3">
        <v>3.9127950999999999</v>
      </c>
      <c r="L47" s="3">
        <v>6.2463527000000001</v>
      </c>
      <c r="M47" s="3">
        <v>0</v>
      </c>
      <c r="N47" s="3">
        <v>0</v>
      </c>
      <c r="O47" s="3">
        <v>0</v>
      </c>
    </row>
    <row r="48" spans="1:15" x14ac:dyDescent="0.25">
      <c r="A48" s="34"/>
      <c r="B48" s="37"/>
      <c r="C48" s="12" t="s">
        <v>13</v>
      </c>
      <c r="D48" s="3">
        <v>0</v>
      </c>
      <c r="E48" s="3">
        <v>0</v>
      </c>
      <c r="F48" s="3">
        <v>0</v>
      </c>
      <c r="G48" s="3">
        <v>0</v>
      </c>
      <c r="H48" s="3">
        <v>8.1791172000000003</v>
      </c>
      <c r="I48" s="3">
        <v>12.220945</v>
      </c>
      <c r="J48" s="3">
        <v>19.161550999999999</v>
      </c>
      <c r="K48" s="3">
        <v>11.950068</v>
      </c>
      <c r="L48" s="3">
        <v>16.707080999999999</v>
      </c>
      <c r="M48" s="3">
        <v>2.2256068999999998</v>
      </c>
      <c r="N48" s="3">
        <v>0</v>
      </c>
      <c r="O48" s="3">
        <v>0</v>
      </c>
    </row>
    <row r="49" spans="1:15" x14ac:dyDescent="0.25">
      <c r="A49" s="34"/>
      <c r="B49" s="37"/>
      <c r="C49" s="12" t="s">
        <v>14</v>
      </c>
      <c r="D49" s="3">
        <v>0</v>
      </c>
      <c r="E49" s="3">
        <v>0</v>
      </c>
      <c r="F49" s="3">
        <v>0</v>
      </c>
      <c r="G49" s="3">
        <v>0.68043774000000001</v>
      </c>
      <c r="H49" s="3">
        <v>3.2193668</v>
      </c>
      <c r="I49" s="3">
        <v>4.6248826999999997</v>
      </c>
      <c r="J49" s="3">
        <v>7.6459270000000004</v>
      </c>
      <c r="K49" s="3">
        <v>4.5167627000000001</v>
      </c>
      <c r="L49" s="3">
        <v>6.707624</v>
      </c>
      <c r="M49" s="3">
        <v>2.0385179999999998</v>
      </c>
      <c r="N49" s="3">
        <v>0</v>
      </c>
      <c r="O49" s="3">
        <v>0</v>
      </c>
    </row>
    <row r="50" spans="1:15" x14ac:dyDescent="0.25">
      <c r="A50" s="34"/>
      <c r="B50" s="37"/>
      <c r="C50" s="12" t="s">
        <v>15</v>
      </c>
      <c r="D50" s="3">
        <v>0</v>
      </c>
      <c r="E50" s="3">
        <v>0</v>
      </c>
      <c r="F50" s="3">
        <v>0</v>
      </c>
      <c r="G50" s="3">
        <v>3.9508705000000002</v>
      </c>
      <c r="H50" s="3">
        <v>8.2622727999999999</v>
      </c>
      <c r="I50" s="3">
        <v>12.113690999999999</v>
      </c>
      <c r="J50" s="3">
        <v>20.306342999999998</v>
      </c>
      <c r="K50" s="3">
        <v>12.214638000000001</v>
      </c>
      <c r="L50" s="3">
        <v>18.823371999999999</v>
      </c>
      <c r="M50" s="3">
        <v>5.0925608000000002</v>
      </c>
      <c r="N50" s="3">
        <v>0</v>
      </c>
      <c r="O50" s="3">
        <v>0</v>
      </c>
    </row>
    <row r="51" spans="1:15" x14ac:dyDescent="0.25">
      <c r="A51" s="35"/>
      <c r="B51" s="38"/>
      <c r="C51" s="13" t="s">
        <v>16</v>
      </c>
      <c r="D51" s="6">
        <v>0</v>
      </c>
      <c r="E51" s="6">
        <v>0</v>
      </c>
      <c r="F51" s="6">
        <v>0</v>
      </c>
      <c r="G51" s="6">
        <v>23.93204124</v>
      </c>
      <c r="H51" s="6">
        <v>60.214177630000002</v>
      </c>
      <c r="I51" s="6">
        <v>104.84623090000001</v>
      </c>
      <c r="J51" s="6">
        <v>182.76683389999999</v>
      </c>
      <c r="K51" s="6">
        <v>106.96366599999999</v>
      </c>
      <c r="L51" s="6">
        <v>171.04732330000002</v>
      </c>
      <c r="M51" s="6">
        <v>29.917150300000003</v>
      </c>
      <c r="N51" s="6">
        <v>0</v>
      </c>
      <c r="O51" s="6">
        <v>0</v>
      </c>
    </row>
    <row r="52" spans="1:15" x14ac:dyDescent="0.25">
      <c r="A52" s="23" t="s">
        <v>26</v>
      </c>
      <c r="B52" s="24"/>
      <c r="C52" s="29" t="s">
        <v>6</v>
      </c>
      <c r="D52" s="15" t="s">
        <v>1</v>
      </c>
      <c r="E52" s="15" t="s">
        <v>1</v>
      </c>
      <c r="F52" s="15" t="s">
        <v>1</v>
      </c>
      <c r="G52" s="15" t="s">
        <v>1</v>
      </c>
      <c r="H52" s="15" t="s">
        <v>1</v>
      </c>
      <c r="I52" s="15" t="s">
        <v>2</v>
      </c>
      <c r="J52" s="15" t="s">
        <v>3</v>
      </c>
      <c r="K52" s="15" t="s">
        <v>2</v>
      </c>
      <c r="L52" s="15" t="s">
        <v>3</v>
      </c>
      <c r="M52" s="15" t="s">
        <v>2</v>
      </c>
      <c r="N52" s="15" t="s">
        <v>2</v>
      </c>
      <c r="O52" s="15" t="s">
        <v>2</v>
      </c>
    </row>
    <row r="53" spans="1:15" x14ac:dyDescent="0.25">
      <c r="A53" s="25"/>
      <c r="B53" s="26"/>
      <c r="C53" s="30"/>
      <c r="D53" s="15">
        <v>46408</v>
      </c>
      <c r="E53" s="15">
        <v>46439</v>
      </c>
      <c r="F53" s="15">
        <v>46467</v>
      </c>
      <c r="G53" s="15">
        <v>46498</v>
      </c>
      <c r="H53" s="15">
        <v>46528</v>
      </c>
      <c r="I53" s="15">
        <v>46559</v>
      </c>
      <c r="J53" s="15">
        <v>46589</v>
      </c>
      <c r="K53" s="15">
        <v>46620</v>
      </c>
      <c r="L53" s="15">
        <v>46651</v>
      </c>
      <c r="M53" s="15">
        <v>46681</v>
      </c>
      <c r="N53" s="15">
        <v>46712</v>
      </c>
      <c r="O53" s="15">
        <v>46742</v>
      </c>
    </row>
    <row r="54" spans="1:15" x14ac:dyDescent="0.25">
      <c r="A54" s="25"/>
      <c r="B54" s="26"/>
      <c r="C54" s="8" t="s">
        <v>8</v>
      </c>
      <c r="D54" s="9">
        <f t="shared" ref="D54:D61" si="0">SUM(D7,D16,D25,D34,D43)</f>
        <v>34.725990000000003</v>
      </c>
      <c r="E54" s="9">
        <f t="shared" ref="E54:O54" si="1">SUM(E7,E16,E25,E34,E43)</f>
        <v>36.115989999999996</v>
      </c>
      <c r="F54" s="9">
        <f t="shared" si="1"/>
        <v>32.484009999999998</v>
      </c>
      <c r="G54" s="9">
        <f t="shared" si="1"/>
        <v>49.3154173</v>
      </c>
      <c r="H54" s="9">
        <f t="shared" si="1"/>
        <v>81.400665869679997</v>
      </c>
      <c r="I54" s="9">
        <f t="shared" si="1"/>
        <v>114.27907881111</v>
      </c>
      <c r="J54" s="9">
        <f t="shared" si="1"/>
        <v>159.43675873523</v>
      </c>
      <c r="K54" s="9">
        <f t="shared" si="1"/>
        <v>116.1986795082</v>
      </c>
      <c r="L54" s="9">
        <f t="shared" si="1"/>
        <v>157.12463146875001</v>
      </c>
      <c r="M54" s="9">
        <f t="shared" si="1"/>
        <v>64.451377630880003</v>
      </c>
      <c r="N54" s="9">
        <f t="shared" si="1"/>
        <v>42.559420000000003</v>
      </c>
      <c r="O54" s="9">
        <f t="shared" si="1"/>
        <v>39.576149999999998</v>
      </c>
    </row>
    <row r="55" spans="1:15" x14ac:dyDescent="0.25">
      <c r="A55" s="25"/>
      <c r="B55" s="26"/>
      <c r="C55" s="8" t="s">
        <v>9</v>
      </c>
      <c r="D55" s="9">
        <f t="shared" si="0"/>
        <v>5.6979879999999996</v>
      </c>
      <c r="E55" s="9">
        <f t="shared" ref="E55:O55" si="2">SUM(E8,E17,E26,E35,E44)</f>
        <v>6.3056700000000001</v>
      </c>
      <c r="F55" s="9">
        <f t="shared" si="2"/>
        <v>7.5809509999999998</v>
      </c>
      <c r="G55" s="9">
        <f t="shared" si="2"/>
        <v>18.079076000000001</v>
      </c>
      <c r="H55" s="9">
        <f t="shared" si="2"/>
        <v>41.558766187560003</v>
      </c>
      <c r="I55" s="9">
        <f t="shared" si="2"/>
        <v>47.289884325380001</v>
      </c>
      <c r="J55" s="9">
        <f t="shared" si="2"/>
        <v>55.117282444490002</v>
      </c>
      <c r="K55" s="9">
        <f t="shared" si="2"/>
        <v>39.222949671219993</v>
      </c>
      <c r="L55" s="9">
        <f t="shared" si="2"/>
        <v>43.286091496200001</v>
      </c>
      <c r="M55" s="9">
        <f t="shared" si="2"/>
        <v>25.34494616784</v>
      </c>
      <c r="N55" s="9">
        <f t="shared" si="2"/>
        <v>8.3003669999999996</v>
      </c>
      <c r="O55" s="9">
        <f t="shared" si="2"/>
        <v>7.05769</v>
      </c>
    </row>
    <row r="56" spans="1:15" x14ac:dyDescent="0.25">
      <c r="A56" s="25"/>
      <c r="B56" s="26"/>
      <c r="C56" s="8" t="s">
        <v>10</v>
      </c>
      <c r="D56" s="9">
        <f t="shared" si="0"/>
        <v>9.9133899999999997E-2</v>
      </c>
      <c r="E56" s="9">
        <f t="shared" ref="E56:O56" si="3">SUM(E9,E18,E27,E36,E45)</f>
        <v>0.177402</v>
      </c>
      <c r="F56" s="9">
        <f t="shared" si="3"/>
        <v>0.15211230000000001</v>
      </c>
      <c r="G56" s="9">
        <f t="shared" si="3"/>
        <v>0.2266676</v>
      </c>
      <c r="H56" s="9">
        <f t="shared" si="3"/>
        <v>0.11650255999999999</v>
      </c>
      <c r="I56" s="9">
        <f t="shared" si="3"/>
        <v>0.17178566000000001</v>
      </c>
      <c r="J56" s="9">
        <f t="shared" si="3"/>
        <v>0.46078632999999997</v>
      </c>
      <c r="K56" s="9">
        <f t="shared" si="3"/>
        <v>0.14909471999999999</v>
      </c>
      <c r="L56" s="9">
        <f t="shared" si="3"/>
        <v>0.37927230000000001</v>
      </c>
      <c r="M56" s="9">
        <f t="shared" si="3"/>
        <v>0.11512058</v>
      </c>
      <c r="N56" s="9">
        <f t="shared" si="3"/>
        <v>0.2296697</v>
      </c>
      <c r="O56" s="9">
        <f t="shared" si="3"/>
        <v>0.17589379999999999</v>
      </c>
    </row>
    <row r="57" spans="1:15" x14ac:dyDescent="0.25">
      <c r="A57" s="25"/>
      <c r="B57" s="26"/>
      <c r="C57" s="8" t="s">
        <v>11</v>
      </c>
      <c r="D57" s="9">
        <f t="shared" si="0"/>
        <v>27.9541</v>
      </c>
      <c r="E57" s="9">
        <f t="shared" ref="E57:O57" si="4">SUM(E10,E19,E28,E37,E46)</f>
        <v>30.58774</v>
      </c>
      <c r="F57" s="9">
        <f t="shared" si="4"/>
        <v>30.150759999999998</v>
      </c>
      <c r="G57" s="9">
        <f t="shared" si="4"/>
        <v>37.4405097</v>
      </c>
      <c r="H57" s="9">
        <f t="shared" si="4"/>
        <v>42.881194467219999</v>
      </c>
      <c r="I57" s="9">
        <f t="shared" si="4"/>
        <v>43.268847834629995</v>
      </c>
      <c r="J57" s="9">
        <f t="shared" si="4"/>
        <v>47.550597177999997</v>
      </c>
      <c r="K57" s="9">
        <f t="shared" si="4"/>
        <v>45.432501293990001</v>
      </c>
      <c r="L57" s="9">
        <f t="shared" si="4"/>
        <v>44.856849767909999</v>
      </c>
      <c r="M57" s="9">
        <f t="shared" si="4"/>
        <v>40.092222364049995</v>
      </c>
      <c r="N57" s="9">
        <f t="shared" si="4"/>
        <v>29.339880000000001</v>
      </c>
      <c r="O57" s="9">
        <f t="shared" si="4"/>
        <v>27.371649999999999</v>
      </c>
    </row>
    <row r="58" spans="1:15" x14ac:dyDescent="0.25">
      <c r="A58" s="25"/>
      <c r="B58" s="26"/>
      <c r="C58" s="8" t="s">
        <v>12</v>
      </c>
      <c r="D58" s="9">
        <f t="shared" si="0"/>
        <v>4.2361490000000002</v>
      </c>
      <c r="E58" s="9">
        <f t="shared" ref="E58:O58" si="5">SUM(E11,E20,E29,E38,E47)</f>
        <v>3.9714930000000002</v>
      </c>
      <c r="F58" s="9">
        <f t="shared" si="5"/>
        <v>5.9355099999999998</v>
      </c>
      <c r="G58" s="9">
        <f t="shared" si="5"/>
        <v>5.1644069999999997</v>
      </c>
      <c r="H58" s="9">
        <f t="shared" si="5"/>
        <v>5.1382288051199998</v>
      </c>
      <c r="I58" s="9">
        <f t="shared" si="5"/>
        <v>10.112206893709999</v>
      </c>
      <c r="J58" s="9">
        <f t="shared" si="5"/>
        <v>14.7259877326</v>
      </c>
      <c r="K58" s="9">
        <f t="shared" si="5"/>
        <v>9.7015930820499996</v>
      </c>
      <c r="L58" s="9">
        <f t="shared" si="5"/>
        <v>13.27223696399</v>
      </c>
      <c r="M58" s="9">
        <f t="shared" si="5"/>
        <v>5.1531937656799993</v>
      </c>
      <c r="N58" s="9">
        <f t="shared" si="5"/>
        <v>2.885907</v>
      </c>
      <c r="O58" s="9">
        <f t="shared" si="5"/>
        <v>3.6481020000000002</v>
      </c>
    </row>
    <row r="59" spans="1:15" x14ac:dyDescent="0.25">
      <c r="A59" s="25"/>
      <c r="B59" s="26"/>
      <c r="C59" s="8" t="s">
        <v>13</v>
      </c>
      <c r="D59" s="9">
        <f t="shared" si="0"/>
        <v>11.174799999999999</v>
      </c>
      <c r="E59" s="9">
        <f t="shared" ref="E59:O59" si="6">SUM(E12,E21,E30,E39,E48)</f>
        <v>14.149559999999999</v>
      </c>
      <c r="F59" s="9">
        <f t="shared" si="6"/>
        <v>13.37276</v>
      </c>
      <c r="G59" s="9">
        <f t="shared" si="6"/>
        <v>13.70973</v>
      </c>
      <c r="H59" s="9">
        <f t="shared" si="6"/>
        <v>24.417906200960001</v>
      </c>
      <c r="I59" s="9">
        <f t="shared" si="6"/>
        <v>30.39329835633</v>
      </c>
      <c r="J59" s="9">
        <f t="shared" si="6"/>
        <v>38.162457611050002</v>
      </c>
      <c r="K59" s="9">
        <f t="shared" si="6"/>
        <v>31.182337682320004</v>
      </c>
      <c r="L59" s="9">
        <f t="shared" si="6"/>
        <v>34.638002779239997</v>
      </c>
      <c r="M59" s="9">
        <f t="shared" si="6"/>
        <v>18.709945290719997</v>
      </c>
      <c r="N59" s="9">
        <f t="shared" si="6"/>
        <v>14.88203</v>
      </c>
      <c r="O59" s="9">
        <f t="shared" si="6"/>
        <v>13.540900000000001</v>
      </c>
    </row>
    <row r="60" spans="1:15" x14ac:dyDescent="0.25">
      <c r="A60" s="25"/>
      <c r="B60" s="26"/>
      <c r="C60" s="8" t="s">
        <v>14</v>
      </c>
      <c r="D60" s="9">
        <f t="shared" si="0"/>
        <v>5.7050450000000001</v>
      </c>
      <c r="E60" s="9">
        <f t="shared" ref="E60:O60" si="7">SUM(E13,E22,E31,E40,E49)</f>
        <v>6.3946550000000002</v>
      </c>
      <c r="F60" s="9">
        <f t="shared" si="7"/>
        <v>5.0423499999999999</v>
      </c>
      <c r="G60" s="9">
        <f t="shared" si="7"/>
        <v>5.3799917400000004</v>
      </c>
      <c r="H60" s="9">
        <f t="shared" si="7"/>
        <v>10.94464526432</v>
      </c>
      <c r="I60" s="9">
        <f t="shared" si="7"/>
        <v>13.43186292415</v>
      </c>
      <c r="J60" s="9">
        <f t="shared" si="7"/>
        <v>18.715619100800001</v>
      </c>
      <c r="K60" s="9">
        <f t="shared" si="7"/>
        <v>15.616657058490002</v>
      </c>
      <c r="L60" s="9">
        <f t="shared" si="7"/>
        <v>16.151742958989999</v>
      </c>
      <c r="M60" s="9">
        <f t="shared" si="7"/>
        <v>11.70123164902</v>
      </c>
      <c r="N60" s="9">
        <f t="shared" si="7"/>
        <v>5.1301940000000004</v>
      </c>
      <c r="O60" s="9">
        <f t="shared" si="7"/>
        <v>5.3575290000000004</v>
      </c>
    </row>
    <row r="61" spans="1:15" x14ac:dyDescent="0.25">
      <c r="A61" s="25"/>
      <c r="B61" s="26"/>
      <c r="C61" s="8" t="s">
        <v>15</v>
      </c>
      <c r="D61" s="9">
        <f t="shared" si="0"/>
        <v>39.050179999999997</v>
      </c>
      <c r="E61" s="9">
        <f t="shared" ref="E61:O61" si="8">SUM(E14,E23,E32,E41,E50)</f>
        <v>47.315890000000003</v>
      </c>
      <c r="F61" s="9">
        <f t="shared" si="8"/>
        <v>45.936450000000001</v>
      </c>
      <c r="G61" s="9">
        <f t="shared" si="8"/>
        <v>49.629990499999998</v>
      </c>
      <c r="H61" s="9">
        <f t="shared" si="8"/>
        <v>65.883684027640001</v>
      </c>
      <c r="I61" s="9">
        <f t="shared" si="8"/>
        <v>77.497726980920007</v>
      </c>
      <c r="J61" s="9">
        <f t="shared" si="8"/>
        <v>96.717734415999985</v>
      </c>
      <c r="K61" s="9">
        <f t="shared" si="8"/>
        <v>90.298021365439979</v>
      </c>
      <c r="L61" s="9">
        <f t="shared" si="8"/>
        <v>88.28599135299001</v>
      </c>
      <c r="M61" s="9">
        <f t="shared" si="8"/>
        <v>69.084807356100001</v>
      </c>
      <c r="N61" s="9">
        <f t="shared" si="8"/>
        <v>45.663789999999999</v>
      </c>
      <c r="O61" s="9">
        <f t="shared" si="8"/>
        <v>43.659390000000002</v>
      </c>
    </row>
    <row r="62" spans="1:15" x14ac:dyDescent="0.25">
      <c r="A62" s="27"/>
      <c r="B62" s="28"/>
      <c r="C62" s="10" t="s">
        <v>16</v>
      </c>
      <c r="D62" s="11">
        <f>SUM(D54:D61)</f>
        <v>128.6433859</v>
      </c>
      <c r="E62" s="11">
        <f t="shared" ref="E62:O62" si="9">SUM(E54:E61)</f>
        <v>145.01839999999999</v>
      </c>
      <c r="F62" s="11">
        <f t="shared" si="9"/>
        <v>140.6549033</v>
      </c>
      <c r="G62" s="11">
        <f t="shared" si="9"/>
        <v>178.94578983999997</v>
      </c>
      <c r="H62" s="11">
        <f t="shared" si="9"/>
        <v>272.34159338250004</v>
      </c>
      <c r="I62" s="11">
        <f t="shared" si="9"/>
        <v>336.44469178623001</v>
      </c>
      <c r="J62" s="11">
        <f t="shared" si="9"/>
        <v>430.88722354816997</v>
      </c>
      <c r="K62" s="11">
        <f t="shared" si="9"/>
        <v>347.80183438170997</v>
      </c>
      <c r="L62" s="11">
        <f t="shared" si="9"/>
        <v>397.99481908807002</v>
      </c>
      <c r="M62" s="11">
        <f t="shared" si="9"/>
        <v>234.65284480429</v>
      </c>
      <c r="N62" s="11">
        <f t="shared" si="9"/>
        <v>148.99125770000001</v>
      </c>
      <c r="O62" s="11">
        <f t="shared" si="9"/>
        <v>140.38730479999998</v>
      </c>
    </row>
    <row r="64" spans="1:15" ht="61.5" customHeight="1" x14ac:dyDescent="0.25">
      <c r="A64" s="20" t="s">
        <v>35</v>
      </c>
      <c r="B64" s="20"/>
      <c r="C64" s="20"/>
      <c r="D64" s="20"/>
      <c r="E64" s="20"/>
      <c r="F64" s="20"/>
      <c r="G64" s="20"/>
      <c r="H64" s="20"/>
      <c r="I64" s="20"/>
      <c r="J64" s="20"/>
      <c r="K64" s="20"/>
      <c r="L64" s="20"/>
      <c r="M64" s="20"/>
      <c r="N64" s="20"/>
      <c r="O64" s="20"/>
    </row>
    <row r="66" ht="37.9" customHeight="1" x14ac:dyDescent="0.25"/>
  </sheetData>
  <mergeCells count="20">
    <mergeCell ref="A1:O1"/>
    <mergeCell ref="A2:O2"/>
    <mergeCell ref="A3:O3"/>
    <mergeCell ref="A4:O4"/>
    <mergeCell ref="A7:A15"/>
    <mergeCell ref="C5:C6"/>
    <mergeCell ref="B5:B6"/>
    <mergeCell ref="A5:A6"/>
    <mergeCell ref="C52:C53"/>
    <mergeCell ref="A64:O64"/>
    <mergeCell ref="B7:B15"/>
    <mergeCell ref="A43:A51"/>
    <mergeCell ref="B43:B51"/>
    <mergeCell ref="A16:A24"/>
    <mergeCell ref="B16:B24"/>
    <mergeCell ref="A25:A33"/>
    <mergeCell ref="B25:B33"/>
    <mergeCell ref="A34:A42"/>
    <mergeCell ref="B34:B42"/>
    <mergeCell ref="A52:B62"/>
  </mergeCells>
  <pageMargins left="0.75" right="0.75" top="1" bottom="1" header="0.5" footer="0.5"/>
  <pageSetup orientation="portrait" r:id="rId1"/>
  <headerFooter>
    <oddFooter>&amp;C_x000D_&amp;1#&amp;"Calibri"&amp;10&amp;K000000 Internal &amp;R&amp;9&amp;F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4AD54-A1E5-4905-9959-1D7DC076A3DF}">
  <sheetPr>
    <pageSetUpPr fitToPage="1"/>
  </sheetPr>
  <dimension ref="A1:O68"/>
  <sheetViews>
    <sheetView topLeftCell="A32" zoomScale="85" zoomScaleNormal="85" workbookViewId="0">
      <selection activeCell="A53" sqref="A53:B63"/>
    </sheetView>
  </sheetViews>
  <sheetFormatPr defaultColWidth="11" defaultRowHeight="15.75" x14ac:dyDescent="0.25"/>
  <cols>
    <col min="1" max="1" width="52.25" bestFit="1" customWidth="1"/>
    <col min="2" max="2" width="8.5" style="1" bestFit="1" customWidth="1"/>
    <col min="3" max="3" width="20.375" bestFit="1" customWidth="1"/>
    <col min="4" max="4" width="8.75" bestFit="1" customWidth="1"/>
    <col min="5" max="5" width="8.875" bestFit="1" customWidth="1"/>
    <col min="6" max="6" width="8.75" bestFit="1" customWidth="1"/>
    <col min="7" max="7" width="8.5" bestFit="1" customWidth="1"/>
    <col min="8" max="8" width="9" bestFit="1" customWidth="1"/>
    <col min="9" max="9" width="8.75" bestFit="1" customWidth="1"/>
    <col min="10" max="10" width="8" bestFit="1" customWidth="1"/>
    <col min="11" max="12" width="9" bestFit="1" customWidth="1"/>
    <col min="13" max="13" width="8.75" bestFit="1" customWidth="1"/>
    <col min="14" max="14" width="8.875" bestFit="1" customWidth="1"/>
    <col min="15" max="15" width="9" bestFit="1" customWidth="1"/>
    <col min="16" max="16" width="13.625" customWidth="1"/>
    <col min="17" max="17" width="16" customWidth="1"/>
  </cols>
  <sheetData>
    <row r="1" spans="1:15" ht="33.6" customHeight="1" x14ac:dyDescent="0.25">
      <c r="A1" s="39" t="s">
        <v>32</v>
      </c>
      <c r="B1" s="40"/>
      <c r="C1" s="40"/>
      <c r="D1" s="40"/>
      <c r="E1" s="40"/>
      <c r="F1" s="40"/>
      <c r="G1" s="40"/>
      <c r="H1" s="40"/>
      <c r="I1" s="40"/>
      <c r="J1" s="40"/>
      <c r="K1" s="40"/>
      <c r="L1" s="40"/>
      <c r="M1" s="40"/>
      <c r="N1" s="40"/>
      <c r="O1" s="41"/>
    </row>
    <row r="2" spans="1:15" ht="48.75" customHeight="1" x14ac:dyDescent="0.25">
      <c r="A2" s="42" t="s">
        <v>39</v>
      </c>
      <c r="B2" s="42"/>
      <c r="C2" s="42"/>
      <c r="D2" s="42"/>
      <c r="E2" s="42"/>
      <c r="F2" s="42"/>
      <c r="G2" s="42"/>
      <c r="H2" s="42"/>
      <c r="I2" s="42"/>
      <c r="J2" s="42"/>
      <c r="K2" s="42"/>
      <c r="L2" s="42"/>
      <c r="M2" s="42"/>
      <c r="N2" s="42"/>
      <c r="O2" s="42"/>
    </row>
    <row r="3" spans="1:15" x14ac:dyDescent="0.25">
      <c r="A3" s="53" t="s">
        <v>34</v>
      </c>
      <c r="B3" s="53"/>
      <c r="C3" s="53"/>
      <c r="D3" s="53"/>
      <c r="E3" s="53"/>
      <c r="F3" s="53"/>
      <c r="G3" s="53"/>
      <c r="H3" s="53"/>
      <c r="I3" s="53"/>
      <c r="J3" s="53"/>
      <c r="K3" s="53"/>
      <c r="L3" s="53"/>
      <c r="M3" s="53"/>
      <c r="N3" s="53"/>
      <c r="O3" s="53"/>
    </row>
    <row r="4" spans="1:15" x14ac:dyDescent="0.25">
      <c r="A4" s="14" t="s">
        <v>22</v>
      </c>
      <c r="B4" s="58" t="s">
        <v>23</v>
      </c>
      <c r="C4" s="59"/>
      <c r="D4" s="59"/>
      <c r="E4" s="59"/>
      <c r="F4" s="59"/>
      <c r="G4" s="59"/>
      <c r="H4" s="59"/>
      <c r="I4" s="59"/>
      <c r="J4" s="59"/>
      <c r="K4" s="59"/>
      <c r="L4" s="59"/>
      <c r="M4" s="59"/>
      <c r="N4" s="59"/>
      <c r="O4" s="60"/>
    </row>
    <row r="5" spans="1:15" x14ac:dyDescent="0.25">
      <c r="A5" s="54"/>
      <c r="B5" s="55"/>
      <c r="C5" s="55"/>
      <c r="D5" s="55"/>
      <c r="E5" s="55"/>
      <c r="F5" s="55"/>
      <c r="G5" s="55"/>
      <c r="H5" s="55"/>
      <c r="I5" s="55"/>
      <c r="J5" s="55"/>
      <c r="K5" s="55"/>
      <c r="L5" s="55"/>
      <c r="M5" s="55"/>
      <c r="N5" s="55"/>
      <c r="O5" s="56"/>
    </row>
    <row r="6" spans="1:15" ht="18" customHeight="1" x14ac:dyDescent="0.25">
      <c r="A6" s="31" t="s">
        <v>4</v>
      </c>
      <c r="B6" s="29" t="s">
        <v>5</v>
      </c>
      <c r="C6" s="29" t="s">
        <v>6</v>
      </c>
      <c r="D6" s="15" t="s">
        <v>1</v>
      </c>
      <c r="E6" s="15" t="s">
        <v>1</v>
      </c>
      <c r="F6" s="15" t="s">
        <v>1</v>
      </c>
      <c r="G6" s="15" t="s">
        <v>1</v>
      </c>
      <c r="H6" s="15" t="s">
        <v>1</v>
      </c>
      <c r="I6" s="15" t="s">
        <v>2</v>
      </c>
      <c r="J6" s="15" t="s">
        <v>3</v>
      </c>
      <c r="K6" s="15" t="s">
        <v>2</v>
      </c>
      <c r="L6" s="15" t="s">
        <v>3</v>
      </c>
      <c r="M6" s="15" t="s">
        <v>2</v>
      </c>
      <c r="N6" s="15" t="s">
        <v>2</v>
      </c>
      <c r="O6" s="15" t="s">
        <v>2</v>
      </c>
    </row>
    <row r="7" spans="1:15" x14ac:dyDescent="0.25">
      <c r="A7" s="32"/>
      <c r="B7" s="30"/>
      <c r="C7" s="30"/>
      <c r="D7" s="15">
        <v>46408</v>
      </c>
      <c r="E7" s="15">
        <v>46439</v>
      </c>
      <c r="F7" s="15">
        <v>46467</v>
      </c>
      <c r="G7" s="15">
        <v>46498</v>
      </c>
      <c r="H7" s="15">
        <v>46528</v>
      </c>
      <c r="I7" s="15">
        <v>46559</v>
      </c>
      <c r="J7" s="15">
        <v>46589</v>
      </c>
      <c r="K7" s="15">
        <v>46620</v>
      </c>
      <c r="L7" s="15">
        <v>46651</v>
      </c>
      <c r="M7" s="15">
        <v>46681</v>
      </c>
      <c r="N7" s="15">
        <v>46712</v>
      </c>
      <c r="O7" s="15">
        <v>46742</v>
      </c>
    </row>
    <row r="8" spans="1:15" x14ac:dyDescent="0.25">
      <c r="A8" s="51" t="s">
        <v>7</v>
      </c>
      <c r="B8" s="50" t="s">
        <v>24</v>
      </c>
      <c r="C8" s="12" t="s">
        <v>8</v>
      </c>
      <c r="D8" s="4">
        <f>'PG&amp;E 2027 DR Allocations'!D7*'PG&amp;E 2027 DR Allocations wDLF'!$B$4</f>
        <v>37.052631330000004</v>
      </c>
      <c r="E8" s="4">
        <f>'PG&amp;E 2027 DR Allocations'!E7*'PG&amp;E 2027 DR Allocations wDLF'!$B$4</f>
        <v>38.535761329999993</v>
      </c>
      <c r="F8" s="7">
        <f>'PG&amp;E 2027 DR Allocations'!F7*'PG&amp;E 2027 DR Allocations wDLF'!$B$4</f>
        <v>34.660438669999998</v>
      </c>
      <c r="G8" s="7">
        <f>'PG&amp;E 2027 DR Allocations'!G7*'PG&amp;E 2027 DR Allocations wDLF'!$B$4</f>
        <v>43.742102469999999</v>
      </c>
      <c r="H8" s="4">
        <f>'PG&amp;E 2027 DR Allocations'!H7*'PG&amp;E 2027 DR Allocations wDLF'!$B$4</f>
        <v>50.498303790000001</v>
      </c>
      <c r="I8" s="4">
        <f>'PG&amp;E 2027 DR Allocations'!I7*'PG&amp;E 2027 DR Allocations wDLF'!$B$4</f>
        <v>51.082059489999999</v>
      </c>
      <c r="J8" s="4">
        <f>'PG&amp;E 2027 DR Allocations'!J7*'PG&amp;E 2027 DR Allocations wDLF'!$B$4</f>
        <v>49.107394599999999</v>
      </c>
      <c r="K8" s="4">
        <f>'PG&amp;E 2027 DR Allocations'!K7*'PG&amp;E 2027 DR Allocations wDLF'!$B$4</f>
        <v>48.389079529999997</v>
      </c>
      <c r="L8" s="4">
        <f>'PG&amp;E 2027 DR Allocations'!L7*'PG&amp;E 2027 DR Allocations wDLF'!$B$4</f>
        <v>51.242845719999998</v>
      </c>
      <c r="M8" s="4">
        <f>'PG&amp;E 2027 DR Allocations'!M7*'PG&amp;E 2027 DR Allocations wDLF'!$B$4</f>
        <v>49.221744989999998</v>
      </c>
      <c r="N8" s="4">
        <f>'PG&amp;E 2027 DR Allocations'!N7*'PG&amp;E 2027 DR Allocations wDLF'!$B$4</f>
        <v>45.41090114</v>
      </c>
      <c r="O8" s="4">
        <f>'PG&amp;E 2027 DR Allocations'!O7*'PG&amp;E 2027 DR Allocations wDLF'!$B$4</f>
        <v>42.227752049999999</v>
      </c>
    </row>
    <row r="9" spans="1:15" x14ac:dyDescent="0.25">
      <c r="A9" s="51"/>
      <c r="B9" s="50"/>
      <c r="C9" s="12" t="s">
        <v>9</v>
      </c>
      <c r="D9" s="4">
        <f>'PG&amp;E 2027 DR Allocations'!D8*'PG&amp;E 2027 DR Allocations wDLF'!$B$4</f>
        <v>6.0797531959999995</v>
      </c>
      <c r="E9" s="4">
        <f>'PG&amp;E 2027 DR Allocations'!E8*'PG&amp;E 2027 DR Allocations wDLF'!$B$4</f>
        <v>6.7281498900000001</v>
      </c>
      <c r="F9" s="7">
        <f>'PG&amp;E 2027 DR Allocations'!F8*'PG&amp;E 2027 DR Allocations wDLF'!$B$4</f>
        <v>8.0888747169999995</v>
      </c>
      <c r="G9" s="7">
        <f>'PG&amp;E 2027 DR Allocations'!G8*'PG&amp;E 2027 DR Allocations wDLF'!$B$4</f>
        <v>11.557744</v>
      </c>
      <c r="H9" s="4">
        <f>'PG&amp;E 2027 DR Allocations'!H8*'PG&amp;E 2027 DR Allocations wDLF'!$B$4</f>
        <v>27.742864269999998</v>
      </c>
      <c r="I9" s="4">
        <f>'PG&amp;E 2027 DR Allocations'!I8*'PG&amp;E 2027 DR Allocations wDLF'!$B$4</f>
        <v>28.476608159999998</v>
      </c>
      <c r="J9" s="4">
        <f>'PG&amp;E 2027 DR Allocations'!J8*'PG&amp;E 2027 DR Allocations wDLF'!$B$4</f>
        <v>22.468309819999998</v>
      </c>
      <c r="K9" s="4">
        <f>'PG&amp;E 2027 DR Allocations'!K8*'PG&amp;E 2027 DR Allocations wDLF'!$B$4</f>
        <v>15.386961589999999</v>
      </c>
      <c r="L9" s="4">
        <f>'PG&amp;E 2027 DR Allocations'!L8*'PG&amp;E 2027 DR Allocations wDLF'!$B$4</f>
        <v>14.779998639999999</v>
      </c>
      <c r="M9" s="4">
        <f>'PG&amp;E 2027 DR Allocations'!M8*'PG&amp;E 2027 DR Allocations wDLF'!$B$4</f>
        <v>11.70124483</v>
      </c>
      <c r="N9" s="4">
        <f>'PG&amp;E 2027 DR Allocations'!N8*'PG&amp;E 2027 DR Allocations wDLF'!$B$4</f>
        <v>8.8564915889999991</v>
      </c>
      <c r="O9" s="4">
        <f>'PG&amp;E 2027 DR Allocations'!O8*'PG&amp;E 2027 DR Allocations wDLF'!$B$4</f>
        <v>7.53055523</v>
      </c>
    </row>
    <row r="10" spans="1:15" x14ac:dyDescent="0.25">
      <c r="A10" s="51"/>
      <c r="B10" s="50"/>
      <c r="C10" s="12" t="s">
        <v>10</v>
      </c>
      <c r="D10" s="18"/>
      <c r="E10" s="18"/>
      <c r="F10" s="18"/>
      <c r="G10" s="18"/>
      <c r="H10" s="18"/>
      <c r="I10" s="18"/>
      <c r="J10" s="18"/>
      <c r="K10" s="18"/>
      <c r="L10" s="18"/>
      <c r="M10" s="18"/>
      <c r="N10" s="18"/>
      <c r="O10" s="18"/>
    </row>
    <row r="11" spans="1:15" x14ac:dyDescent="0.25">
      <c r="A11" s="51"/>
      <c r="B11" s="50"/>
      <c r="C11" s="12" t="s">
        <v>11</v>
      </c>
      <c r="D11" s="4">
        <f>'PG&amp;E 2027 DR Allocations'!D10*'PG&amp;E 2027 DR Allocations wDLF'!$B$4</f>
        <v>29.827024699999999</v>
      </c>
      <c r="E11" s="4">
        <f>'PG&amp;E 2027 DR Allocations'!E10*'PG&amp;E 2027 DR Allocations wDLF'!$B$4</f>
        <v>32.637118579999999</v>
      </c>
      <c r="F11" s="7">
        <f>'PG&amp;E 2027 DR Allocations'!F10*'PG&amp;E 2027 DR Allocations wDLF'!$B$4</f>
        <v>32.170860919999996</v>
      </c>
      <c r="G11" s="7">
        <f>'PG&amp;E 2027 DR Allocations'!G10*'PG&amp;E 2027 DR Allocations wDLF'!$B$4</f>
        <v>35.965219619999999</v>
      </c>
      <c r="H11" s="4">
        <f>'PG&amp;E 2027 DR Allocations'!H10*'PG&amp;E 2027 DR Allocations wDLF'!$B$4</f>
        <v>39.574357790000001</v>
      </c>
      <c r="I11" s="4">
        <f>'PG&amp;E 2027 DR Allocations'!I10*'PG&amp;E 2027 DR Allocations wDLF'!$B$4</f>
        <v>39.324242319999996</v>
      </c>
      <c r="J11" s="4">
        <f>'PG&amp;E 2027 DR Allocations'!J10*'PG&amp;E 2027 DR Allocations wDLF'!$B$4</f>
        <v>39.362654319999997</v>
      </c>
      <c r="K11" s="4">
        <f>'PG&amp;E 2027 DR Allocations'!K10*'PG&amp;E 2027 DR Allocations wDLF'!$B$4</f>
        <v>40.58655667</v>
      </c>
      <c r="L11" s="4">
        <f>'PG&amp;E 2027 DR Allocations'!L10*'PG&amp;E 2027 DR Allocations wDLF'!$B$4</f>
        <v>37.359063059999997</v>
      </c>
      <c r="M11" s="4">
        <f>'PG&amp;E 2027 DR Allocations'!M10*'PG&amp;E 2027 DR Allocations wDLF'!$B$4</f>
        <v>37.282484469999993</v>
      </c>
      <c r="N11" s="4">
        <f>'PG&amp;E 2027 DR Allocations'!N10*'PG&amp;E 2027 DR Allocations wDLF'!$B$4</f>
        <v>31.305651959999999</v>
      </c>
      <c r="O11" s="4">
        <f>'PG&amp;E 2027 DR Allocations'!O10*'PG&amp;E 2027 DR Allocations wDLF'!$B$4</f>
        <v>29.205550549999998</v>
      </c>
    </row>
    <row r="12" spans="1:15" x14ac:dyDescent="0.25">
      <c r="A12" s="51"/>
      <c r="B12" s="50"/>
      <c r="C12" s="12" t="s">
        <v>12</v>
      </c>
      <c r="D12" s="4">
        <f>'PG&amp;E 2027 DR Allocations'!D11*'PG&amp;E 2027 DR Allocations wDLF'!$B$4</f>
        <v>4.5199709830000003</v>
      </c>
      <c r="E12" s="4">
        <f>'PG&amp;E 2027 DR Allocations'!E11*'PG&amp;E 2027 DR Allocations wDLF'!$B$4</f>
        <v>4.2375830309999998</v>
      </c>
      <c r="F12" s="7">
        <f>'PG&amp;E 2027 DR Allocations'!F11*'PG&amp;E 2027 DR Allocations wDLF'!$B$4</f>
        <v>6.3331891699999998</v>
      </c>
      <c r="G12" s="7">
        <f>'PG&amp;E 2027 DR Allocations'!G11*'PG&amp;E 2027 DR Allocations wDLF'!$B$4</f>
        <v>5.5104222689999993</v>
      </c>
      <c r="H12" s="4">
        <f>'PG&amp;E 2027 DR Allocations'!H11*'PG&amp;E 2027 DR Allocations wDLF'!$B$4</f>
        <v>3.9058495299999998</v>
      </c>
      <c r="I12" s="4">
        <f>'PG&amp;E 2027 DR Allocations'!I11*'PG&amp;E 2027 DR Allocations wDLF'!$B$4</f>
        <v>3.4516639079999996</v>
      </c>
      <c r="J12" s="4">
        <f>'PG&amp;E 2027 DR Allocations'!J11*'PG&amp;E 2027 DR Allocations wDLF'!$B$4</f>
        <v>4.3199618329999998</v>
      </c>
      <c r="K12" s="4">
        <f>'PG&amp;E 2027 DR Allocations'!K11*'PG&amp;E 2027 DR Allocations wDLF'!$B$4</f>
        <v>3.508877515</v>
      </c>
      <c r="L12" s="4">
        <f>'PG&amp;E 2027 DR Allocations'!L11*'PG&amp;E 2027 DR Allocations wDLF'!$B$4</f>
        <v>4.8548809430000004</v>
      </c>
      <c r="M12" s="4">
        <f>'PG&amp;E 2027 DR Allocations'!M11*'PG&amp;E 2027 DR Allocations wDLF'!$B$4</f>
        <v>3.6339405849999999</v>
      </c>
      <c r="N12" s="4">
        <f>'PG&amp;E 2027 DR Allocations'!N11*'PG&amp;E 2027 DR Allocations wDLF'!$B$4</f>
        <v>3.0792627690000001</v>
      </c>
      <c r="O12" s="4">
        <f>'PG&amp;E 2027 DR Allocations'!O11*'PG&amp;E 2027 DR Allocations wDLF'!$B$4</f>
        <v>3.892524834</v>
      </c>
    </row>
    <row r="13" spans="1:15" x14ac:dyDescent="0.25">
      <c r="A13" s="51"/>
      <c r="B13" s="50"/>
      <c r="C13" s="12" t="s">
        <v>13</v>
      </c>
      <c r="D13" s="4">
        <f>'PG&amp;E 2027 DR Allocations'!D12*'PG&amp;E 2027 DR Allocations wDLF'!$B$4</f>
        <v>11.923511599999999</v>
      </c>
      <c r="E13" s="4">
        <f>'PG&amp;E 2027 DR Allocations'!E12*'PG&amp;E 2027 DR Allocations wDLF'!$B$4</f>
        <v>15.097580519999999</v>
      </c>
      <c r="F13" s="7">
        <f>'PG&amp;E 2027 DR Allocations'!F12*'PG&amp;E 2027 DR Allocations wDLF'!$B$4</f>
        <v>14.268734919999998</v>
      </c>
      <c r="G13" s="7">
        <f>'PG&amp;E 2027 DR Allocations'!G12*'PG&amp;E 2027 DR Allocations wDLF'!$B$4</f>
        <v>14.62828191</v>
      </c>
      <c r="H13" s="4">
        <f>'PG&amp;E 2027 DR Allocations'!H12*'PG&amp;E 2027 DR Allocations wDLF'!$B$4</f>
        <v>14.988714509999999</v>
      </c>
      <c r="I13" s="4">
        <f>'PG&amp;E 2027 DR Allocations'!I12*'PG&amp;E 2027 DR Allocations wDLF'!$B$4</f>
        <v>15.66446695</v>
      </c>
      <c r="J13" s="4">
        <f>'PG&amp;E 2027 DR Allocations'!J12*'PG&amp;E 2027 DR Allocations wDLF'!$B$4</f>
        <v>16.01569134</v>
      </c>
      <c r="K13" s="4">
        <f>'PG&amp;E 2027 DR Allocations'!K12*'PG&amp;E 2027 DR Allocations wDLF'!$B$4</f>
        <v>16.378385980000001</v>
      </c>
      <c r="L13" s="4">
        <f>'PG&amp;E 2027 DR Allocations'!L12*'PG&amp;E 2027 DR Allocations wDLF'!$B$4</f>
        <v>16.091010869999998</v>
      </c>
      <c r="M13" s="4">
        <f>'PG&amp;E 2027 DR Allocations'!M12*'PG&amp;E 2027 DR Allocations wDLF'!$B$4</f>
        <v>16.427201229999998</v>
      </c>
      <c r="N13" s="4">
        <f>'PG&amp;E 2027 DR Allocations'!N12*'PG&amp;E 2027 DR Allocations wDLF'!$B$4</f>
        <v>15.87912601</v>
      </c>
      <c r="O13" s="4">
        <f>'PG&amp;E 2027 DR Allocations'!O12*'PG&amp;E 2027 DR Allocations wDLF'!$B$4</f>
        <v>14.4481403</v>
      </c>
    </row>
    <row r="14" spans="1:15" x14ac:dyDescent="0.25">
      <c r="A14" s="51"/>
      <c r="B14" s="50"/>
      <c r="C14" s="12" t="s">
        <v>14</v>
      </c>
      <c r="D14" s="4">
        <f>'PG&amp;E 2027 DR Allocations'!D13*'PG&amp;E 2027 DR Allocations wDLF'!$B$4</f>
        <v>6.0872830149999997</v>
      </c>
      <c r="E14" s="4">
        <f>'PG&amp;E 2027 DR Allocations'!E13*'PG&amp;E 2027 DR Allocations wDLF'!$B$4</f>
        <v>6.823096885</v>
      </c>
      <c r="F14" s="7">
        <f>'PG&amp;E 2027 DR Allocations'!F13*'PG&amp;E 2027 DR Allocations wDLF'!$B$4</f>
        <v>5.3801874499999993</v>
      </c>
      <c r="G14" s="7">
        <f>'PG&amp;E 2027 DR Allocations'!G13*'PG&amp;E 2027 DR Allocations wDLF'!$B$4</f>
        <v>5.014424118</v>
      </c>
      <c r="H14" s="4">
        <f>'PG&amp;E 2027 DR Allocations'!H13*'PG&amp;E 2027 DR Allocations wDLF'!$B$4</f>
        <v>5.9114435489999995</v>
      </c>
      <c r="I14" s="4">
        <f>'PG&amp;E 2027 DR Allocations'!I13*'PG&amp;E 2027 DR Allocations wDLF'!$B$4</f>
        <v>6.1324469909999992</v>
      </c>
      <c r="J14" s="4">
        <f>'PG&amp;E 2027 DR Allocations'!J13*'PG&amp;E 2027 DR Allocations wDLF'!$B$4</f>
        <v>7.2762997999999994</v>
      </c>
      <c r="K14" s="4">
        <f>'PG&amp;E 2027 DR Allocations'!K13*'PG&amp;E 2027 DR Allocations wDLF'!$B$4</f>
        <v>7.3523801009999996</v>
      </c>
      <c r="L14" s="4">
        <f>'PG&amp;E 2027 DR Allocations'!L13*'PG&amp;E 2027 DR Allocations wDLF'!$B$4</f>
        <v>6.2419884119999995</v>
      </c>
      <c r="M14" s="4">
        <f>'PG&amp;E 2027 DR Allocations'!M13*'PG&amp;E 2027 DR Allocations wDLF'!$B$4</f>
        <v>7.6465882789999995</v>
      </c>
      <c r="N14" s="4">
        <f>'PG&amp;E 2027 DR Allocations'!N13*'PG&amp;E 2027 DR Allocations wDLF'!$B$4</f>
        <v>5.473916998</v>
      </c>
      <c r="O14" s="4">
        <f>'PG&amp;E 2027 DR Allocations'!O13*'PG&amp;E 2027 DR Allocations wDLF'!$B$4</f>
        <v>5.7164834430000004</v>
      </c>
    </row>
    <row r="15" spans="1:15" x14ac:dyDescent="0.25">
      <c r="A15" s="51"/>
      <c r="B15" s="50"/>
      <c r="C15" s="12" t="s">
        <v>15</v>
      </c>
      <c r="D15" s="4">
        <f>'PG&amp;E 2027 DR Allocations'!D14*'PG&amp;E 2027 DR Allocations wDLF'!$B$4</f>
        <v>41.666542059999998</v>
      </c>
      <c r="E15" s="4">
        <f>'PG&amp;E 2027 DR Allocations'!E14*'PG&amp;E 2027 DR Allocations wDLF'!$B$4</f>
        <v>50.486054629999998</v>
      </c>
      <c r="F15" s="7">
        <f>'PG&amp;E 2027 DR Allocations'!F14*'PG&amp;E 2027 DR Allocations wDLF'!$B$4</f>
        <v>49.01419215</v>
      </c>
      <c r="G15" s="7">
        <f>'PG&amp;E 2027 DR Allocations'!G14*'PG&amp;E 2027 DR Allocations wDLF'!$B$4</f>
        <v>48.739621039999996</v>
      </c>
      <c r="H15" s="4">
        <f>'PG&amp;E 2027 DR Allocations'!H14*'PG&amp;E 2027 DR Allocations wDLF'!$B$4</f>
        <v>47.531030139999999</v>
      </c>
      <c r="I15" s="4">
        <f>'PG&amp;E 2027 DR Allocations'!I14*'PG&amp;E 2027 DR Allocations wDLF'!$B$4</f>
        <v>51.19308084</v>
      </c>
      <c r="J15" s="4">
        <f>'PG&amp;E 2027 DR Allocations'!J14*'PG&amp;E 2027 DR Allocations wDLF'!$B$4</f>
        <v>51.817659959999993</v>
      </c>
      <c r="K15" s="4">
        <f>'PG&amp;E 2027 DR Allocations'!K14*'PG&amp;E 2027 DR Allocations wDLF'!$B$4</f>
        <v>54.199524059999995</v>
      </c>
      <c r="L15" s="4">
        <f>'PG&amp;E 2027 DR Allocations'!L14*'PG&amp;E 2027 DR Allocations wDLF'!$B$4</f>
        <v>49.77407754</v>
      </c>
      <c r="M15" s="4">
        <f>'PG&amp;E 2027 DR Allocations'!M14*'PG&amp;E 2027 DR Allocations wDLF'!$B$4</f>
        <v>49.512950629999992</v>
      </c>
      <c r="N15" s="4">
        <f>'PG&amp;E 2027 DR Allocations'!N14*'PG&amp;E 2027 DR Allocations wDLF'!$B$4</f>
        <v>48.723263929999995</v>
      </c>
      <c r="O15" s="4">
        <f>'PG&amp;E 2027 DR Allocations'!O14*'PG&amp;E 2027 DR Allocations wDLF'!$B$4</f>
        <v>46.584569129999998</v>
      </c>
    </row>
    <row r="16" spans="1:15" x14ac:dyDescent="0.25">
      <c r="A16" s="51"/>
      <c r="B16" s="50"/>
      <c r="C16" s="13" t="s">
        <v>16</v>
      </c>
      <c r="D16" s="17"/>
      <c r="E16" s="17"/>
      <c r="F16" s="17"/>
      <c r="G16" s="17"/>
      <c r="H16" s="17"/>
      <c r="I16" s="17"/>
      <c r="J16" s="17"/>
      <c r="K16" s="17"/>
      <c r="L16" s="17"/>
      <c r="M16" s="17"/>
      <c r="N16" s="17"/>
      <c r="O16" s="17"/>
    </row>
    <row r="17" spans="1:15" x14ac:dyDescent="0.25">
      <c r="A17" s="51" t="s">
        <v>17</v>
      </c>
      <c r="B17" s="50" t="s">
        <v>24</v>
      </c>
      <c r="C17" s="12" t="s">
        <v>8</v>
      </c>
      <c r="D17" s="5">
        <f>'PG&amp;E 2027 DR Allocations'!D16*'PG&amp;E 2027 DR Allocations wDLF'!$B$4</f>
        <v>0</v>
      </c>
      <c r="E17" s="5">
        <f>'PG&amp;E 2027 DR Allocations'!E16*'PG&amp;E 2027 DR Allocations wDLF'!$B$4</f>
        <v>0</v>
      </c>
      <c r="F17" s="5">
        <f>'PG&amp;E 2027 DR Allocations'!F16*'PG&amp;E 2027 DR Allocations wDLF'!$B$4</f>
        <v>0</v>
      </c>
      <c r="G17" s="5">
        <f>'PG&amp;E 2027 DR Allocations'!G16*'PG&amp;E 2027 DR Allocations wDLF'!$B$4</f>
        <v>0</v>
      </c>
      <c r="H17" s="5">
        <f>'PG&amp;E 2027 DR Allocations'!H16*'PG&amp;E 2027 DR Allocations wDLF'!$B$4</f>
        <v>4.3474765619999998</v>
      </c>
      <c r="I17" s="5">
        <f>'PG&amp;E 2027 DR Allocations'!I16*'PG&amp;E 2027 DR Allocations wDLF'!$B$4</f>
        <v>5.4868778469999997</v>
      </c>
      <c r="J17" s="5">
        <f>'PG&amp;E 2027 DR Allocations'!J16*'PG&amp;E 2027 DR Allocations wDLF'!$B$4</f>
        <v>9.3594977960000012</v>
      </c>
      <c r="K17" s="5">
        <f>'PG&amp;E 2027 DR Allocations'!K16*'PG&amp;E 2027 DR Allocations wDLF'!$B$4</f>
        <v>9.2195714159999991</v>
      </c>
      <c r="L17" s="5">
        <f>'PG&amp;E 2027 DR Allocations'!L16*'PG&amp;E 2027 DR Allocations wDLF'!$B$4</f>
        <v>7.8159297149999993</v>
      </c>
      <c r="M17" s="5">
        <f>'PG&amp;E 2027 DR Allocations'!M16*'PG&amp;E 2027 DR Allocations wDLF'!$B$4</f>
        <v>6.3522681969999999</v>
      </c>
      <c r="N17" s="5">
        <f>'PG&amp;E 2027 DR Allocations'!N16*'PG&amp;E 2027 DR Allocations wDLF'!$B$4</f>
        <v>0</v>
      </c>
      <c r="O17" s="5">
        <f>'PG&amp;E 2027 DR Allocations'!O16*'PG&amp;E 2027 DR Allocations wDLF'!$B$4</f>
        <v>0</v>
      </c>
    </row>
    <row r="18" spans="1:15" x14ac:dyDescent="0.25">
      <c r="A18" s="51"/>
      <c r="B18" s="50"/>
      <c r="C18" s="12" t="s">
        <v>9</v>
      </c>
      <c r="D18" s="5">
        <f>'PG&amp;E 2027 DR Allocations'!D17*'PG&amp;E 2027 DR Allocations wDLF'!$B$4</f>
        <v>0</v>
      </c>
      <c r="E18" s="5">
        <f>'PG&amp;E 2027 DR Allocations'!E17*'PG&amp;E 2027 DR Allocations wDLF'!$B$4</f>
        <v>0</v>
      </c>
      <c r="F18" s="5">
        <f>'PG&amp;E 2027 DR Allocations'!F17*'PG&amp;E 2027 DR Allocations wDLF'!$B$4</f>
        <v>0</v>
      </c>
      <c r="G18" s="5">
        <f>'PG&amp;E 2027 DR Allocations'!G17*'PG&amp;E 2027 DR Allocations wDLF'!$B$4</f>
        <v>0</v>
      </c>
      <c r="H18" s="5">
        <f>'PG&amp;E 2027 DR Allocations'!H17*'PG&amp;E 2027 DR Allocations wDLF'!$B$4</f>
        <v>4.5080088460000001</v>
      </c>
      <c r="I18" s="5">
        <f>'PG&amp;E 2027 DR Allocations'!I17*'PG&amp;E 2027 DR Allocations wDLF'!$B$4</f>
        <v>5.6456666529999993</v>
      </c>
      <c r="J18" s="5">
        <f>'PG&amp;E 2027 DR Allocations'!J17*'PG&amp;E 2027 DR Allocations wDLF'!$B$4</f>
        <v>9.8848235090000003</v>
      </c>
      <c r="K18" s="5">
        <f>'PG&amp;E 2027 DR Allocations'!K17*'PG&amp;E 2027 DR Allocations wDLF'!$B$4</f>
        <v>9.702874400999999</v>
      </c>
      <c r="L18" s="5">
        <f>'PG&amp;E 2027 DR Allocations'!L17*'PG&amp;E 2027 DR Allocations wDLF'!$B$4</f>
        <v>8.185572659</v>
      </c>
      <c r="M18" s="5">
        <f>'PG&amp;E 2027 DR Allocations'!M17*'PG&amp;E 2027 DR Allocations wDLF'!$B$4</f>
        <v>6.7622554780000002</v>
      </c>
      <c r="N18" s="5">
        <f>'PG&amp;E 2027 DR Allocations'!N17*'PG&amp;E 2027 DR Allocations wDLF'!$B$4</f>
        <v>0</v>
      </c>
      <c r="O18" s="5">
        <f>'PG&amp;E 2027 DR Allocations'!O17*'PG&amp;E 2027 DR Allocations wDLF'!$B$4</f>
        <v>0</v>
      </c>
    </row>
    <row r="19" spans="1:15" x14ac:dyDescent="0.25">
      <c r="A19" s="51"/>
      <c r="B19" s="50"/>
      <c r="C19" s="12" t="s">
        <v>10</v>
      </c>
      <c r="D19" s="5">
        <f>'PG&amp;E 2027 DR Allocations'!D18*'PG&amp;E 2027 DR Allocations wDLF'!$B$4</f>
        <v>0</v>
      </c>
      <c r="E19" s="5">
        <f>'PG&amp;E 2027 DR Allocations'!E18*'PG&amp;E 2027 DR Allocations wDLF'!$B$4</f>
        <v>0</v>
      </c>
      <c r="F19" s="5">
        <f>'PG&amp;E 2027 DR Allocations'!F18*'PG&amp;E 2027 DR Allocations wDLF'!$B$4</f>
        <v>0</v>
      </c>
      <c r="G19" s="5">
        <f>'PG&amp;E 2027 DR Allocations'!G18*'PG&amp;E 2027 DR Allocations wDLF'!$B$4</f>
        <v>0</v>
      </c>
      <c r="H19" s="5">
        <f>'PG&amp;E 2027 DR Allocations'!H18*'PG&amp;E 2027 DR Allocations wDLF'!$B$4</f>
        <v>2.2507255319999996E-2</v>
      </c>
      <c r="I19" s="5">
        <f>'PG&amp;E 2027 DR Allocations'!I18*'PG&amp;E 2027 DR Allocations wDLF'!$B$4</f>
        <v>2.2507255319999996E-2</v>
      </c>
      <c r="J19" s="5">
        <f>'PG&amp;E 2027 DR Allocations'!J18*'PG&amp;E 2027 DR Allocations wDLF'!$B$4</f>
        <v>4.1222083209999996E-2</v>
      </c>
      <c r="K19" s="5">
        <f>'PG&amp;E 2027 DR Allocations'!K18*'PG&amp;E 2027 DR Allocations wDLF'!$B$4</f>
        <v>4.5014510639999991E-2</v>
      </c>
      <c r="L19" s="5">
        <f>'PG&amp;E 2027 DR Allocations'!L18*'PG&amp;E 2027 DR Allocations wDLF'!$B$4</f>
        <v>3.2977662300000002E-2</v>
      </c>
      <c r="M19" s="5">
        <f>'PG&amp;E 2027 DR Allocations'!M18*'PG&amp;E 2027 DR Allocations wDLF'!$B$4</f>
        <v>3.0009673759999998E-2</v>
      </c>
      <c r="N19" s="5">
        <f>'PG&amp;E 2027 DR Allocations'!N18*'PG&amp;E 2027 DR Allocations wDLF'!$B$4</f>
        <v>0</v>
      </c>
      <c r="O19" s="5">
        <f>'PG&amp;E 2027 DR Allocations'!O18*'PG&amp;E 2027 DR Allocations wDLF'!$B$4</f>
        <v>0</v>
      </c>
    </row>
    <row r="20" spans="1:15" x14ac:dyDescent="0.25">
      <c r="A20" s="51"/>
      <c r="B20" s="50"/>
      <c r="C20" s="12" t="s">
        <v>11</v>
      </c>
      <c r="D20" s="5">
        <f>'PG&amp;E 2027 DR Allocations'!D19*'PG&amp;E 2027 DR Allocations wDLF'!$B$4</f>
        <v>0</v>
      </c>
      <c r="E20" s="5">
        <f>'PG&amp;E 2027 DR Allocations'!E19*'PG&amp;E 2027 DR Allocations wDLF'!$B$4</f>
        <v>0</v>
      </c>
      <c r="F20" s="5">
        <f>'PG&amp;E 2027 DR Allocations'!F19*'PG&amp;E 2027 DR Allocations wDLF'!$B$4</f>
        <v>0</v>
      </c>
      <c r="G20" s="5">
        <f>'PG&amp;E 2027 DR Allocations'!G19*'PG&amp;E 2027 DR Allocations wDLF'!$B$4</f>
        <v>0</v>
      </c>
      <c r="H20" s="5">
        <f>'PG&amp;E 2027 DR Allocations'!H19*'PG&amp;E 2027 DR Allocations wDLF'!$B$4</f>
        <v>0.6578368698</v>
      </c>
      <c r="I20" s="5">
        <f>'PG&amp;E 2027 DR Allocations'!I19*'PG&amp;E 2027 DR Allocations wDLF'!$B$4</f>
        <v>0.79158628009999998</v>
      </c>
      <c r="J20" s="5">
        <f>'PG&amp;E 2027 DR Allocations'!J19*'PG&amp;E 2027 DR Allocations wDLF'!$B$4</f>
        <v>1.419702185</v>
      </c>
      <c r="K20" s="5">
        <f>'PG&amp;E 2027 DR Allocations'!K19*'PG&amp;E 2027 DR Allocations wDLF'!$B$4</f>
        <v>1.4165652049999999</v>
      </c>
      <c r="L20" s="5">
        <f>'PG&amp;E 2027 DR Allocations'!L19*'PG&amp;E 2027 DR Allocations wDLF'!$B$4</f>
        <v>1.210524304</v>
      </c>
      <c r="M20" s="5">
        <f>'PG&amp;E 2027 DR Allocations'!M19*'PG&amp;E 2027 DR Allocations wDLF'!$B$4</f>
        <v>1.0006854164999999</v>
      </c>
      <c r="N20" s="5">
        <f>'PG&amp;E 2027 DR Allocations'!N19*'PG&amp;E 2027 DR Allocations wDLF'!$B$4</f>
        <v>0</v>
      </c>
      <c r="O20" s="5">
        <f>'PG&amp;E 2027 DR Allocations'!O19*'PG&amp;E 2027 DR Allocations wDLF'!$B$4</f>
        <v>0</v>
      </c>
    </row>
    <row r="21" spans="1:15" x14ac:dyDescent="0.25">
      <c r="A21" s="51"/>
      <c r="B21" s="50"/>
      <c r="C21" s="12" t="s">
        <v>12</v>
      </c>
      <c r="D21" s="5">
        <f>'PG&amp;E 2027 DR Allocations'!D20*'PG&amp;E 2027 DR Allocations wDLF'!$B$4</f>
        <v>0</v>
      </c>
      <c r="E21" s="5">
        <f>'PG&amp;E 2027 DR Allocations'!E20*'PG&amp;E 2027 DR Allocations wDLF'!$B$4</f>
        <v>0</v>
      </c>
      <c r="F21" s="5">
        <f>'PG&amp;E 2027 DR Allocations'!F20*'PG&amp;E 2027 DR Allocations wDLF'!$B$4</f>
        <v>0</v>
      </c>
      <c r="G21" s="5">
        <f>'PG&amp;E 2027 DR Allocations'!G20*'PG&amp;E 2027 DR Allocations wDLF'!$B$4</f>
        <v>0</v>
      </c>
      <c r="H21" s="5">
        <f>'PG&amp;E 2027 DR Allocations'!H20*'PG&amp;E 2027 DR Allocations wDLF'!$B$4</f>
        <v>0.89700182549999996</v>
      </c>
      <c r="I21" s="5">
        <f>'PG&amp;E 2027 DR Allocations'!I20*'PG&amp;E 2027 DR Allocations wDLF'!$B$4</f>
        <v>1.186516804</v>
      </c>
      <c r="J21" s="5">
        <f>'PG&amp;E 2027 DR Allocations'!J20*'PG&amp;E 2027 DR Allocations wDLF'!$B$4</f>
        <v>2.1073388709999996</v>
      </c>
      <c r="K21" s="5">
        <f>'PG&amp;E 2027 DR Allocations'!K20*'PG&amp;E 2027 DR Allocations wDLF'!$B$4</f>
        <v>2.0650910059999998</v>
      </c>
      <c r="L21" s="5">
        <f>'PG&amp;E 2027 DR Allocations'!L20*'PG&amp;E 2027 DR Allocations wDLF'!$B$4</f>
        <v>1.7807376400000001</v>
      </c>
      <c r="M21" s="5">
        <f>'PG&amp;E 2027 DR Allocations'!M20*'PG&amp;E 2027 DR Allocations wDLF'!$B$4</f>
        <v>1.478356242</v>
      </c>
      <c r="N21" s="5">
        <f>'PG&amp;E 2027 DR Allocations'!N20*'PG&amp;E 2027 DR Allocations wDLF'!$B$4</f>
        <v>0</v>
      </c>
      <c r="O21" s="5">
        <f>'PG&amp;E 2027 DR Allocations'!O20*'PG&amp;E 2027 DR Allocations wDLF'!$B$4</f>
        <v>0</v>
      </c>
    </row>
    <row r="22" spans="1:15" x14ac:dyDescent="0.25">
      <c r="A22" s="51"/>
      <c r="B22" s="50"/>
      <c r="C22" s="12" t="s">
        <v>13</v>
      </c>
      <c r="D22" s="5">
        <f>'PG&amp;E 2027 DR Allocations'!D21*'PG&amp;E 2027 DR Allocations wDLF'!$B$4</f>
        <v>0</v>
      </c>
      <c r="E22" s="5">
        <f>'PG&amp;E 2027 DR Allocations'!E21*'PG&amp;E 2027 DR Allocations wDLF'!$B$4</f>
        <v>0</v>
      </c>
      <c r="F22" s="5">
        <f>'PG&amp;E 2027 DR Allocations'!F21*'PG&amp;E 2027 DR Allocations wDLF'!$B$4</f>
        <v>0</v>
      </c>
      <c r="G22" s="5">
        <f>'PG&amp;E 2027 DR Allocations'!G21*'PG&amp;E 2027 DR Allocations wDLF'!$B$4</f>
        <v>0</v>
      </c>
      <c r="H22" s="5">
        <f>'PG&amp;E 2027 DR Allocations'!H21*'PG&amp;E 2027 DR Allocations wDLF'!$B$4</f>
        <v>0.64410980810000007</v>
      </c>
      <c r="I22" s="5">
        <f>'PG&amp;E 2027 DR Allocations'!I21*'PG&amp;E 2027 DR Allocations wDLF'!$B$4</f>
        <v>0.79242046069999994</v>
      </c>
      <c r="J22" s="5">
        <f>'PG&amp;E 2027 DR Allocations'!J21*'PG&amp;E 2027 DR Allocations wDLF'!$B$4</f>
        <v>1.3555520109999999</v>
      </c>
      <c r="K22" s="5">
        <f>'PG&amp;E 2027 DR Allocations'!K21*'PG&amp;E 2027 DR Allocations wDLF'!$B$4</f>
        <v>1.362370141</v>
      </c>
      <c r="L22" s="5">
        <f>'PG&amp;E 2027 DR Allocations'!L21*'PG&amp;E 2027 DR Allocations wDLF'!$B$4</f>
        <v>1.1539188869999999</v>
      </c>
      <c r="M22" s="5">
        <f>'PG&amp;E 2027 DR Allocations'!M21*'PG&amp;E 2027 DR Allocations wDLF'!$B$4</f>
        <v>0.92123894389999994</v>
      </c>
      <c r="N22" s="5">
        <f>'PG&amp;E 2027 DR Allocations'!N21*'PG&amp;E 2027 DR Allocations wDLF'!$B$4</f>
        <v>0</v>
      </c>
      <c r="O22" s="5">
        <f>'PG&amp;E 2027 DR Allocations'!O21*'PG&amp;E 2027 DR Allocations wDLF'!$B$4</f>
        <v>0</v>
      </c>
    </row>
    <row r="23" spans="1:15" x14ac:dyDescent="0.25">
      <c r="A23" s="51"/>
      <c r="B23" s="50"/>
      <c r="C23" s="12" t="s">
        <v>14</v>
      </c>
      <c r="D23" s="5">
        <f>'PG&amp;E 2027 DR Allocations'!D22*'PG&amp;E 2027 DR Allocations wDLF'!$B$4</f>
        <v>0</v>
      </c>
      <c r="E23" s="5">
        <f>'PG&amp;E 2027 DR Allocations'!E22*'PG&amp;E 2027 DR Allocations wDLF'!$B$4</f>
        <v>0</v>
      </c>
      <c r="F23" s="5">
        <f>'PG&amp;E 2027 DR Allocations'!F22*'PG&amp;E 2027 DR Allocations wDLF'!$B$4</f>
        <v>0</v>
      </c>
      <c r="G23" s="5">
        <f>'PG&amp;E 2027 DR Allocations'!G22*'PG&amp;E 2027 DR Allocations wDLF'!$B$4</f>
        <v>0</v>
      </c>
      <c r="H23" s="5">
        <f>'PG&amp;E 2027 DR Allocations'!H22*'PG&amp;E 2027 DR Allocations wDLF'!$B$4</f>
        <v>1.448359671</v>
      </c>
      <c r="I23" s="5">
        <f>'PG&amp;E 2027 DR Allocations'!I22*'PG&amp;E 2027 DR Allocations wDLF'!$B$4</f>
        <v>1.747930591</v>
      </c>
      <c r="J23" s="5">
        <f>'PG&amp;E 2027 DR Allocations'!J22*'PG&amp;E 2027 DR Allocations wDLF'!$B$4</f>
        <v>3.1849533869999997</v>
      </c>
      <c r="K23" s="5">
        <f>'PG&amp;E 2027 DR Allocations'!K22*'PG&amp;E 2027 DR Allocations wDLF'!$B$4</f>
        <v>3.185505026</v>
      </c>
      <c r="L23" s="5">
        <f>'PG&amp;E 2027 DR Allocations'!L22*'PG&amp;E 2027 DR Allocations wDLF'!$B$4</f>
        <v>2.8439028419999999</v>
      </c>
      <c r="M23" s="5">
        <f>'PG&amp;E 2027 DR Allocations'!M22*'PG&amp;E 2027 DR Allocations wDLF'!$B$4</f>
        <v>2.3007539609999994</v>
      </c>
      <c r="N23" s="5">
        <f>'PG&amp;E 2027 DR Allocations'!N22*'PG&amp;E 2027 DR Allocations wDLF'!$B$4</f>
        <v>0</v>
      </c>
      <c r="O23" s="5">
        <f>'PG&amp;E 2027 DR Allocations'!O22*'PG&amp;E 2027 DR Allocations wDLF'!$B$4</f>
        <v>0</v>
      </c>
    </row>
    <row r="24" spans="1:15" x14ac:dyDescent="0.25">
      <c r="A24" s="51"/>
      <c r="B24" s="50"/>
      <c r="C24" s="12" t="s">
        <v>15</v>
      </c>
      <c r="D24" s="5">
        <f>'PG&amp;E 2027 DR Allocations'!D23*'PG&amp;E 2027 DR Allocations wDLF'!$B$4</f>
        <v>0</v>
      </c>
      <c r="E24" s="5">
        <f>'PG&amp;E 2027 DR Allocations'!E23*'PG&amp;E 2027 DR Allocations wDLF'!$B$4</f>
        <v>0</v>
      </c>
      <c r="F24" s="5">
        <f>'PG&amp;E 2027 DR Allocations'!F23*'PG&amp;E 2027 DR Allocations wDLF'!$B$4</f>
        <v>0</v>
      </c>
      <c r="G24" s="5">
        <f>'PG&amp;E 2027 DR Allocations'!G23*'PG&amp;E 2027 DR Allocations wDLF'!$B$4</f>
        <v>0</v>
      </c>
      <c r="H24" s="5">
        <f>'PG&amp;E 2027 DR Allocations'!H23*'PG&amp;E 2027 DR Allocations wDLF'!$B$4</f>
        <v>12.198242759999999</v>
      </c>
      <c r="I24" s="5">
        <f>'PG&amp;E 2027 DR Allocations'!I23*'PG&amp;E 2027 DR Allocations wDLF'!$B$4</f>
        <v>15.419494419999999</v>
      </c>
      <c r="J24" s="5">
        <f>'PG&amp;E 2027 DR Allocations'!J23*'PG&amp;E 2027 DR Allocations wDLF'!$B$4</f>
        <v>26.793127569999996</v>
      </c>
      <c r="K24" s="5">
        <f>'PG&amp;E 2027 DR Allocations'!K23*'PG&amp;E 2027 DR Allocations wDLF'!$B$4</f>
        <v>26.371182419999997</v>
      </c>
      <c r="L24" s="5">
        <f>'PG&amp;E 2027 DR Allocations'!L23*'PG&amp;E 2027 DR Allocations wDLF'!$B$4</f>
        <v>22.302327300000002</v>
      </c>
      <c r="M24" s="5">
        <f>'PG&amp;E 2027 DR Allocations'!M23*'PG&amp;E 2027 DR Allocations wDLF'!$B$4</f>
        <v>18.305355969999997</v>
      </c>
      <c r="N24" s="5">
        <f>'PG&amp;E 2027 DR Allocations'!N23*'PG&amp;E 2027 DR Allocations wDLF'!$B$4</f>
        <v>0</v>
      </c>
      <c r="O24" s="5">
        <f>'PG&amp;E 2027 DR Allocations'!O23*'PG&amp;E 2027 DR Allocations wDLF'!$B$4</f>
        <v>0</v>
      </c>
    </row>
    <row r="25" spans="1:15" x14ac:dyDescent="0.25">
      <c r="A25" s="51"/>
      <c r="B25" s="50"/>
      <c r="C25" s="13" t="s">
        <v>16</v>
      </c>
      <c r="D25" s="6">
        <f>'PG&amp;E 2027 DR Allocations'!D24*'PG&amp;E 2027 DR Allocations wDLF'!$B$4</f>
        <v>0</v>
      </c>
      <c r="E25" s="6">
        <f>'PG&amp;E 2027 DR Allocations'!E24*'PG&amp;E 2027 DR Allocations wDLF'!$B$4</f>
        <v>0</v>
      </c>
      <c r="F25" s="6">
        <f>'PG&amp;E 2027 DR Allocations'!F24*'PG&amp;E 2027 DR Allocations wDLF'!$B$4</f>
        <v>0</v>
      </c>
      <c r="G25" s="6">
        <f>'PG&amp;E 2027 DR Allocations'!G24*'PG&amp;E 2027 DR Allocations wDLF'!$B$4</f>
        <v>0</v>
      </c>
      <c r="H25" s="6">
        <f>'PG&amp;E 2027 DR Allocations'!H24*'PG&amp;E 2027 DR Allocations wDLF'!$B$4</f>
        <v>24.723543597719999</v>
      </c>
      <c r="I25" s="6">
        <f>'PG&amp;E 2027 DR Allocations'!I24*'PG&amp;E 2027 DR Allocations wDLF'!$B$4</f>
        <v>31.093000311119997</v>
      </c>
      <c r="J25" s="6">
        <f>'PG&amp;E 2027 DR Allocations'!J24*'PG&amp;E 2027 DR Allocations wDLF'!$B$4</f>
        <v>54.146217412209992</v>
      </c>
      <c r="K25" s="6">
        <f>'PG&amp;E 2027 DR Allocations'!K24*'PG&amp;E 2027 DR Allocations wDLF'!$B$4</f>
        <v>53.368174125639996</v>
      </c>
      <c r="L25" s="6">
        <f>'PG&amp;E 2027 DR Allocations'!L24*'PG&amp;E 2027 DR Allocations wDLF'!$B$4</f>
        <v>45.325891009300008</v>
      </c>
      <c r="M25" s="6">
        <f>'PG&amp;E 2027 DR Allocations'!M24*'PG&amp;E 2027 DR Allocations wDLF'!$B$4</f>
        <v>37.150923882160001</v>
      </c>
      <c r="N25" s="6">
        <f>'PG&amp;E 2027 DR Allocations'!N24*'PG&amp;E 2027 DR Allocations wDLF'!$B$4</f>
        <v>0</v>
      </c>
      <c r="O25" s="6">
        <f>'PG&amp;E 2027 DR Allocations'!O24*'PG&amp;E 2027 DR Allocations wDLF'!$B$4</f>
        <v>0</v>
      </c>
    </row>
    <row r="26" spans="1:15" x14ac:dyDescent="0.25">
      <c r="A26" s="51" t="s">
        <v>18</v>
      </c>
      <c r="B26" s="50" t="s">
        <v>24</v>
      </c>
      <c r="C26" s="12" t="s">
        <v>8</v>
      </c>
      <c r="D26" s="5">
        <f>'PG&amp;E 2027 DR Allocations'!D25*'PG&amp;E 2027 DR Allocations wDLF'!$B$4</f>
        <v>0</v>
      </c>
      <c r="E26" s="5">
        <f>'PG&amp;E 2027 DR Allocations'!E25*'PG&amp;E 2027 DR Allocations wDLF'!$B$4</f>
        <v>0</v>
      </c>
      <c r="F26" s="5">
        <f>'PG&amp;E 2027 DR Allocations'!F25*'PG&amp;E 2027 DR Allocations wDLF'!$B$4</f>
        <v>0</v>
      </c>
      <c r="G26" s="5">
        <f>'PG&amp;E 2027 DR Allocations'!G25*'PG&amp;E 2027 DR Allocations wDLF'!$B$4</f>
        <v>0</v>
      </c>
      <c r="H26" s="5">
        <f>'PG&amp;E 2027 DR Allocations'!H25*'PG&amp;E 2027 DR Allocations wDLF'!$B$4</f>
        <v>0.87112046009999999</v>
      </c>
      <c r="I26" s="5">
        <f>'PG&amp;E 2027 DR Allocations'!I25*'PG&amp;E 2027 DR Allocations wDLF'!$B$4</f>
        <v>0.87112046009999999</v>
      </c>
      <c r="J26" s="5">
        <f>'PG&amp;E 2027 DR Allocations'!J25*'PG&amp;E 2027 DR Allocations wDLF'!$B$4</f>
        <v>1.0623420115</v>
      </c>
      <c r="K26" s="5">
        <f>'PG&amp;E 2027 DR Allocations'!K25*'PG&amp;E 2027 DR Allocations wDLF'!$B$4</f>
        <v>0.87112046009999999</v>
      </c>
      <c r="L26" s="5">
        <f>'PG&amp;E 2027 DR Allocations'!L25*'PG&amp;E 2027 DR Allocations wDLF'!$B$4</f>
        <v>1.0623420115</v>
      </c>
      <c r="M26" s="5">
        <f>'PG&amp;E 2027 DR Allocations'!M25*'PG&amp;E 2027 DR Allocations wDLF'!$B$4</f>
        <v>0.87112046009999999</v>
      </c>
      <c r="N26" s="5">
        <f>'PG&amp;E 2027 DR Allocations'!N25*'PG&amp;E 2027 DR Allocations wDLF'!$B$4</f>
        <v>0</v>
      </c>
      <c r="O26" s="5">
        <f>'PG&amp;E 2027 DR Allocations'!O25*'PG&amp;E 2027 DR Allocations wDLF'!$B$4</f>
        <v>0</v>
      </c>
    </row>
    <row r="27" spans="1:15" x14ac:dyDescent="0.25">
      <c r="A27" s="51"/>
      <c r="B27" s="50"/>
      <c r="C27" s="12" t="s">
        <v>9</v>
      </c>
      <c r="D27" s="5">
        <f>'PG&amp;E 2027 DR Allocations'!D26*'PG&amp;E 2027 DR Allocations wDLF'!$B$4</f>
        <v>0</v>
      </c>
      <c r="E27" s="5">
        <f>'PG&amp;E 2027 DR Allocations'!E26*'PG&amp;E 2027 DR Allocations wDLF'!$B$4</f>
        <v>0</v>
      </c>
      <c r="F27" s="5">
        <f>'PG&amp;E 2027 DR Allocations'!F26*'PG&amp;E 2027 DR Allocations wDLF'!$B$4</f>
        <v>0</v>
      </c>
      <c r="G27" s="5">
        <f>'PG&amp;E 2027 DR Allocations'!G26*'PG&amp;E 2027 DR Allocations wDLF'!$B$4</f>
        <v>0</v>
      </c>
      <c r="H27" s="5">
        <f>'PG&amp;E 2027 DR Allocations'!H26*'PG&amp;E 2027 DR Allocations wDLF'!$B$4</f>
        <v>0</v>
      </c>
      <c r="I27" s="5">
        <f>'PG&amp;E 2027 DR Allocations'!I26*'PG&amp;E 2027 DR Allocations wDLF'!$B$4</f>
        <v>0</v>
      </c>
      <c r="J27" s="5">
        <f>'PG&amp;E 2027 DR Allocations'!J26*'PG&amp;E 2027 DR Allocations wDLF'!$B$4</f>
        <v>0</v>
      </c>
      <c r="K27" s="5">
        <f>'PG&amp;E 2027 DR Allocations'!K26*'PG&amp;E 2027 DR Allocations wDLF'!$B$4</f>
        <v>0</v>
      </c>
      <c r="L27" s="5">
        <f>'PG&amp;E 2027 DR Allocations'!L26*'PG&amp;E 2027 DR Allocations wDLF'!$B$4</f>
        <v>0</v>
      </c>
      <c r="M27" s="5">
        <f>'PG&amp;E 2027 DR Allocations'!M26*'PG&amp;E 2027 DR Allocations wDLF'!$B$4</f>
        <v>0</v>
      </c>
      <c r="N27" s="5">
        <f>'PG&amp;E 2027 DR Allocations'!N26*'PG&amp;E 2027 DR Allocations wDLF'!$B$4</f>
        <v>0</v>
      </c>
      <c r="O27" s="5">
        <f>'PG&amp;E 2027 DR Allocations'!O26*'PG&amp;E 2027 DR Allocations wDLF'!$B$4</f>
        <v>0</v>
      </c>
    </row>
    <row r="28" spans="1:15" x14ac:dyDescent="0.25">
      <c r="A28" s="51"/>
      <c r="B28" s="50"/>
      <c r="C28" s="12" t="s">
        <v>10</v>
      </c>
      <c r="D28" s="5">
        <f>'PG&amp;E 2027 DR Allocations'!D27*'PG&amp;E 2027 DR Allocations wDLF'!$B$4</f>
        <v>0</v>
      </c>
      <c r="E28" s="5">
        <f>'PG&amp;E 2027 DR Allocations'!E27*'PG&amp;E 2027 DR Allocations wDLF'!$B$4</f>
        <v>0</v>
      </c>
      <c r="F28" s="5">
        <f>'PG&amp;E 2027 DR Allocations'!F27*'PG&amp;E 2027 DR Allocations wDLF'!$B$4</f>
        <v>0</v>
      </c>
      <c r="G28" s="5">
        <f>'PG&amp;E 2027 DR Allocations'!G27*'PG&amp;E 2027 DR Allocations wDLF'!$B$4</f>
        <v>0</v>
      </c>
      <c r="H28" s="5">
        <f>'PG&amp;E 2027 DR Allocations'!H27*'PG&amp;E 2027 DR Allocations wDLF'!$B$4</f>
        <v>0</v>
      </c>
      <c r="I28" s="5">
        <f>'PG&amp;E 2027 DR Allocations'!I27*'PG&amp;E 2027 DR Allocations wDLF'!$B$4</f>
        <v>0</v>
      </c>
      <c r="J28" s="5">
        <f>'PG&amp;E 2027 DR Allocations'!J27*'PG&amp;E 2027 DR Allocations wDLF'!$B$4</f>
        <v>0</v>
      </c>
      <c r="K28" s="5">
        <f>'PG&amp;E 2027 DR Allocations'!K27*'PG&amp;E 2027 DR Allocations wDLF'!$B$4</f>
        <v>0</v>
      </c>
      <c r="L28" s="5">
        <f>'PG&amp;E 2027 DR Allocations'!L27*'PG&amp;E 2027 DR Allocations wDLF'!$B$4</f>
        <v>0</v>
      </c>
      <c r="M28" s="5">
        <f>'PG&amp;E 2027 DR Allocations'!M27*'PG&amp;E 2027 DR Allocations wDLF'!$B$4</f>
        <v>0</v>
      </c>
      <c r="N28" s="5">
        <f>'PG&amp;E 2027 DR Allocations'!N27*'PG&amp;E 2027 DR Allocations wDLF'!$B$4</f>
        <v>0</v>
      </c>
      <c r="O28" s="5">
        <f>'PG&amp;E 2027 DR Allocations'!O27*'PG&amp;E 2027 DR Allocations wDLF'!$B$4</f>
        <v>0</v>
      </c>
    </row>
    <row r="29" spans="1:15" x14ac:dyDescent="0.25">
      <c r="A29" s="51"/>
      <c r="B29" s="50"/>
      <c r="C29" s="12" t="s">
        <v>11</v>
      </c>
      <c r="D29" s="5">
        <f>'PG&amp;E 2027 DR Allocations'!D28*'PG&amp;E 2027 DR Allocations wDLF'!$B$4</f>
        <v>0</v>
      </c>
      <c r="E29" s="5">
        <f>'PG&amp;E 2027 DR Allocations'!E28*'PG&amp;E 2027 DR Allocations wDLF'!$B$4</f>
        <v>0</v>
      </c>
      <c r="F29" s="5">
        <f>'PG&amp;E 2027 DR Allocations'!F28*'PG&amp;E 2027 DR Allocations wDLF'!$B$4</f>
        <v>0</v>
      </c>
      <c r="G29" s="5">
        <f>'PG&amp;E 2027 DR Allocations'!G28*'PG&amp;E 2027 DR Allocations wDLF'!$B$4</f>
        <v>0</v>
      </c>
      <c r="H29" s="5">
        <f>'PG&amp;E 2027 DR Allocations'!H28*'PG&amp;E 2027 DR Allocations wDLF'!$B$4</f>
        <v>0</v>
      </c>
      <c r="I29" s="5">
        <f>'PG&amp;E 2027 DR Allocations'!I28*'PG&amp;E 2027 DR Allocations wDLF'!$B$4</f>
        <v>0</v>
      </c>
      <c r="J29" s="5">
        <f>'PG&amp;E 2027 DR Allocations'!J28*'PG&amp;E 2027 DR Allocations wDLF'!$B$4</f>
        <v>0</v>
      </c>
      <c r="K29" s="5">
        <f>'PG&amp;E 2027 DR Allocations'!K28*'PG&amp;E 2027 DR Allocations wDLF'!$B$4</f>
        <v>0</v>
      </c>
      <c r="L29" s="5">
        <f>'PG&amp;E 2027 DR Allocations'!L28*'PG&amp;E 2027 DR Allocations wDLF'!$B$4</f>
        <v>0</v>
      </c>
      <c r="M29" s="5">
        <f>'PG&amp;E 2027 DR Allocations'!M28*'PG&amp;E 2027 DR Allocations wDLF'!$B$4</f>
        <v>0</v>
      </c>
      <c r="N29" s="5">
        <f>'PG&amp;E 2027 DR Allocations'!N28*'PG&amp;E 2027 DR Allocations wDLF'!$B$4</f>
        <v>0</v>
      </c>
      <c r="O29" s="5">
        <f>'PG&amp;E 2027 DR Allocations'!O28*'PG&amp;E 2027 DR Allocations wDLF'!$B$4</f>
        <v>0</v>
      </c>
    </row>
    <row r="30" spans="1:15" x14ac:dyDescent="0.25">
      <c r="A30" s="51"/>
      <c r="B30" s="50"/>
      <c r="C30" s="12" t="s">
        <v>12</v>
      </c>
      <c r="D30" s="5">
        <f>'PG&amp;E 2027 DR Allocations'!D29*'PG&amp;E 2027 DR Allocations wDLF'!$B$4</f>
        <v>0</v>
      </c>
      <c r="E30" s="5">
        <f>'PG&amp;E 2027 DR Allocations'!E29*'PG&amp;E 2027 DR Allocations wDLF'!$B$4</f>
        <v>0</v>
      </c>
      <c r="F30" s="5">
        <f>'PG&amp;E 2027 DR Allocations'!F29*'PG&amp;E 2027 DR Allocations wDLF'!$B$4</f>
        <v>0</v>
      </c>
      <c r="G30" s="5">
        <f>'PG&amp;E 2027 DR Allocations'!G29*'PG&amp;E 2027 DR Allocations wDLF'!$B$4</f>
        <v>0</v>
      </c>
      <c r="H30" s="5">
        <f>'PG&amp;E 2027 DR Allocations'!H29*'PG&amp;E 2027 DR Allocations wDLF'!$B$4</f>
        <v>0</v>
      </c>
      <c r="I30" s="5">
        <f>'PG&amp;E 2027 DR Allocations'!I29*'PG&amp;E 2027 DR Allocations wDLF'!$B$4</f>
        <v>0</v>
      </c>
      <c r="J30" s="5">
        <f>'PG&amp;E 2027 DR Allocations'!J29*'PG&amp;E 2027 DR Allocations wDLF'!$B$4</f>
        <v>0</v>
      </c>
      <c r="K30" s="5">
        <f>'PG&amp;E 2027 DR Allocations'!K29*'PG&amp;E 2027 DR Allocations wDLF'!$B$4</f>
        <v>0</v>
      </c>
      <c r="L30" s="5">
        <f>'PG&amp;E 2027 DR Allocations'!L29*'PG&amp;E 2027 DR Allocations wDLF'!$B$4</f>
        <v>0</v>
      </c>
      <c r="M30" s="5">
        <f>'PG&amp;E 2027 DR Allocations'!M29*'PG&amp;E 2027 DR Allocations wDLF'!$B$4</f>
        <v>0</v>
      </c>
      <c r="N30" s="5">
        <f>'PG&amp;E 2027 DR Allocations'!N29*'PG&amp;E 2027 DR Allocations wDLF'!$B$4</f>
        <v>0</v>
      </c>
      <c r="O30" s="5">
        <f>'PG&amp;E 2027 DR Allocations'!O29*'PG&amp;E 2027 DR Allocations wDLF'!$B$4</f>
        <v>0</v>
      </c>
    </row>
    <row r="31" spans="1:15" x14ac:dyDescent="0.25">
      <c r="A31" s="51"/>
      <c r="B31" s="50"/>
      <c r="C31" s="12" t="s">
        <v>13</v>
      </c>
      <c r="D31" s="5">
        <f>'PG&amp;E 2027 DR Allocations'!D30*'PG&amp;E 2027 DR Allocations wDLF'!$B$4</f>
        <v>0</v>
      </c>
      <c r="E31" s="5">
        <f>'PG&amp;E 2027 DR Allocations'!E30*'PG&amp;E 2027 DR Allocations wDLF'!$B$4</f>
        <v>0</v>
      </c>
      <c r="F31" s="5">
        <f>'PG&amp;E 2027 DR Allocations'!F30*'PG&amp;E 2027 DR Allocations wDLF'!$B$4</f>
        <v>0</v>
      </c>
      <c r="G31" s="5">
        <f>'PG&amp;E 2027 DR Allocations'!G30*'PG&amp;E 2027 DR Allocations wDLF'!$B$4</f>
        <v>0</v>
      </c>
      <c r="H31" s="5">
        <f>'PG&amp;E 2027 DR Allocations'!H30*'PG&amp;E 2027 DR Allocations wDLF'!$B$4</f>
        <v>0</v>
      </c>
      <c r="I31" s="5">
        <f>'PG&amp;E 2027 DR Allocations'!I30*'PG&amp;E 2027 DR Allocations wDLF'!$B$4</f>
        <v>0</v>
      </c>
      <c r="J31" s="5">
        <f>'PG&amp;E 2027 DR Allocations'!J30*'PG&amp;E 2027 DR Allocations wDLF'!$B$4</f>
        <v>0</v>
      </c>
      <c r="K31" s="5">
        <f>'PG&amp;E 2027 DR Allocations'!K30*'PG&amp;E 2027 DR Allocations wDLF'!$B$4</f>
        <v>0</v>
      </c>
      <c r="L31" s="5">
        <f>'PG&amp;E 2027 DR Allocations'!L30*'PG&amp;E 2027 DR Allocations wDLF'!$B$4</f>
        <v>0</v>
      </c>
      <c r="M31" s="5">
        <f>'PG&amp;E 2027 DR Allocations'!M30*'PG&amp;E 2027 DR Allocations wDLF'!$B$4</f>
        <v>0</v>
      </c>
      <c r="N31" s="5">
        <f>'PG&amp;E 2027 DR Allocations'!N30*'PG&amp;E 2027 DR Allocations wDLF'!$B$4</f>
        <v>0</v>
      </c>
      <c r="O31" s="5">
        <f>'PG&amp;E 2027 DR Allocations'!O30*'PG&amp;E 2027 DR Allocations wDLF'!$B$4</f>
        <v>0</v>
      </c>
    </row>
    <row r="32" spans="1:15" x14ac:dyDescent="0.25">
      <c r="A32" s="51"/>
      <c r="B32" s="50"/>
      <c r="C32" s="12" t="s">
        <v>14</v>
      </c>
      <c r="D32" s="5">
        <f>'PG&amp;E 2027 DR Allocations'!D31*'PG&amp;E 2027 DR Allocations wDLF'!$B$4</f>
        <v>0</v>
      </c>
      <c r="E32" s="5">
        <f>'PG&amp;E 2027 DR Allocations'!E31*'PG&amp;E 2027 DR Allocations wDLF'!$B$4</f>
        <v>0</v>
      </c>
      <c r="F32" s="5">
        <f>'PG&amp;E 2027 DR Allocations'!F31*'PG&amp;E 2027 DR Allocations wDLF'!$B$4</f>
        <v>0</v>
      </c>
      <c r="G32" s="5">
        <f>'PG&amp;E 2027 DR Allocations'!G31*'PG&amp;E 2027 DR Allocations wDLF'!$B$4</f>
        <v>0</v>
      </c>
      <c r="H32" s="5">
        <f>'PG&amp;E 2027 DR Allocations'!H31*'PG&amp;E 2027 DR Allocations wDLF'!$B$4</f>
        <v>0</v>
      </c>
      <c r="I32" s="5">
        <f>'PG&amp;E 2027 DR Allocations'!I31*'PG&amp;E 2027 DR Allocations wDLF'!$B$4</f>
        <v>0</v>
      </c>
      <c r="J32" s="5">
        <f>'PG&amp;E 2027 DR Allocations'!J31*'PG&amp;E 2027 DR Allocations wDLF'!$B$4</f>
        <v>0</v>
      </c>
      <c r="K32" s="5">
        <f>'PG&amp;E 2027 DR Allocations'!K31*'PG&amp;E 2027 DR Allocations wDLF'!$B$4</f>
        <v>0</v>
      </c>
      <c r="L32" s="5">
        <f>'PG&amp;E 2027 DR Allocations'!L31*'PG&amp;E 2027 DR Allocations wDLF'!$B$4</f>
        <v>0</v>
      </c>
      <c r="M32" s="5">
        <f>'PG&amp;E 2027 DR Allocations'!M31*'PG&amp;E 2027 DR Allocations wDLF'!$B$4</f>
        <v>0</v>
      </c>
      <c r="N32" s="5">
        <f>'PG&amp;E 2027 DR Allocations'!N31*'PG&amp;E 2027 DR Allocations wDLF'!$B$4</f>
        <v>0</v>
      </c>
      <c r="O32" s="5">
        <f>'PG&amp;E 2027 DR Allocations'!O31*'PG&amp;E 2027 DR Allocations wDLF'!$B$4</f>
        <v>0</v>
      </c>
    </row>
    <row r="33" spans="1:15" x14ac:dyDescent="0.25">
      <c r="A33" s="51"/>
      <c r="B33" s="50"/>
      <c r="C33" s="12" t="s">
        <v>15</v>
      </c>
      <c r="D33" s="5">
        <f>'PG&amp;E 2027 DR Allocations'!D32*'PG&amp;E 2027 DR Allocations wDLF'!$B$4</f>
        <v>0</v>
      </c>
      <c r="E33" s="5">
        <f>'PG&amp;E 2027 DR Allocations'!E32*'PG&amp;E 2027 DR Allocations wDLF'!$B$4</f>
        <v>0</v>
      </c>
      <c r="F33" s="5">
        <f>'PG&amp;E 2027 DR Allocations'!F32*'PG&amp;E 2027 DR Allocations wDLF'!$B$4</f>
        <v>0</v>
      </c>
      <c r="G33" s="5">
        <f>'PG&amp;E 2027 DR Allocations'!G32*'PG&amp;E 2027 DR Allocations wDLF'!$B$4</f>
        <v>0</v>
      </c>
      <c r="H33" s="5">
        <f>'PG&amp;E 2027 DR Allocations'!H32*'PG&amp;E 2027 DR Allocations wDLF'!$B$4</f>
        <v>2.3398488409999995E-3</v>
      </c>
      <c r="I33" s="5">
        <f>'PG&amp;E 2027 DR Allocations'!I32*'PG&amp;E 2027 DR Allocations wDLF'!$B$4</f>
        <v>2.3398488409999995E-3</v>
      </c>
      <c r="J33" s="5">
        <f>'PG&amp;E 2027 DR Allocations'!J32*'PG&amp;E 2027 DR Allocations wDLF'!$B$4</f>
        <v>2.8534738319999997E-3</v>
      </c>
      <c r="K33" s="5">
        <f>'PG&amp;E 2027 DR Allocations'!K32*'PG&amp;E 2027 DR Allocations wDLF'!$B$4</f>
        <v>2.3398488409999995E-3</v>
      </c>
      <c r="L33" s="5">
        <f>'PG&amp;E 2027 DR Allocations'!L32*'PG&amp;E 2027 DR Allocations wDLF'!$B$4</f>
        <v>2.8534738319999997E-3</v>
      </c>
      <c r="M33" s="5">
        <f>'PG&amp;E 2027 DR Allocations'!M32*'PG&amp;E 2027 DR Allocations wDLF'!$B$4</f>
        <v>2.3398488409999995E-3</v>
      </c>
      <c r="N33" s="5">
        <f>'PG&amp;E 2027 DR Allocations'!N32*'PG&amp;E 2027 DR Allocations wDLF'!$B$4</f>
        <v>0</v>
      </c>
      <c r="O33" s="5">
        <f>'PG&amp;E 2027 DR Allocations'!O32*'PG&amp;E 2027 DR Allocations wDLF'!$B$4</f>
        <v>0</v>
      </c>
    </row>
    <row r="34" spans="1:15" x14ac:dyDescent="0.25">
      <c r="A34" s="51"/>
      <c r="B34" s="50"/>
      <c r="C34" s="13" t="s">
        <v>16</v>
      </c>
      <c r="D34" s="6">
        <f>'PG&amp;E 2027 DR Allocations'!D33*'PG&amp;E 2027 DR Allocations wDLF'!$B$4</f>
        <v>0</v>
      </c>
      <c r="E34" s="6">
        <f>'PG&amp;E 2027 DR Allocations'!E33*'PG&amp;E 2027 DR Allocations wDLF'!$B$4</f>
        <v>0</v>
      </c>
      <c r="F34" s="6">
        <f>'PG&amp;E 2027 DR Allocations'!F33*'PG&amp;E 2027 DR Allocations wDLF'!$B$4</f>
        <v>0</v>
      </c>
      <c r="G34" s="6">
        <f>'PG&amp;E 2027 DR Allocations'!G33*'PG&amp;E 2027 DR Allocations wDLF'!$B$4</f>
        <v>0</v>
      </c>
      <c r="H34" s="6">
        <f>'PG&amp;E 2027 DR Allocations'!H33*'PG&amp;E 2027 DR Allocations wDLF'!$B$4</f>
        <v>0.87346030894099991</v>
      </c>
      <c r="I34" s="6">
        <f>'PG&amp;E 2027 DR Allocations'!I33*'PG&amp;E 2027 DR Allocations wDLF'!$B$4</f>
        <v>0.87346030894099991</v>
      </c>
      <c r="J34" s="6">
        <f>'PG&amp;E 2027 DR Allocations'!J33*'PG&amp;E 2027 DR Allocations wDLF'!$B$4</f>
        <v>1.065195485332</v>
      </c>
      <c r="K34" s="6">
        <f>'PG&amp;E 2027 DR Allocations'!K33*'PG&amp;E 2027 DR Allocations wDLF'!$B$4</f>
        <v>0.87346030894099991</v>
      </c>
      <c r="L34" s="6">
        <f>'PG&amp;E 2027 DR Allocations'!L33*'PG&amp;E 2027 DR Allocations wDLF'!$B$4</f>
        <v>1.065195485332</v>
      </c>
      <c r="M34" s="6">
        <f>'PG&amp;E 2027 DR Allocations'!M33*'PG&amp;E 2027 DR Allocations wDLF'!$B$4</f>
        <v>0.87346030894099991</v>
      </c>
      <c r="N34" s="6">
        <f>'PG&amp;E 2027 DR Allocations'!N33*'PG&amp;E 2027 DR Allocations wDLF'!$B$4</f>
        <v>0</v>
      </c>
      <c r="O34" s="6">
        <f>'PG&amp;E 2027 DR Allocations'!O33*'PG&amp;E 2027 DR Allocations wDLF'!$B$4</f>
        <v>0</v>
      </c>
    </row>
    <row r="35" spans="1:15" x14ac:dyDescent="0.25">
      <c r="A35" s="51" t="s">
        <v>19</v>
      </c>
      <c r="B35" s="50" t="s">
        <v>24</v>
      </c>
      <c r="C35" s="12" t="s">
        <v>8</v>
      </c>
      <c r="D35" s="5">
        <f>'PG&amp;E 2027 DR Allocations'!D34*'PG&amp;E 2027 DR Allocations wDLF'!$B$4</f>
        <v>0</v>
      </c>
      <c r="E35" s="5">
        <f>'PG&amp;E 2027 DR Allocations'!E34*'PG&amp;E 2027 DR Allocations wDLF'!$B$4</f>
        <v>0</v>
      </c>
      <c r="F35" s="5">
        <f>'PG&amp;E 2027 DR Allocations'!F34*'PG&amp;E 2027 DR Allocations wDLF'!$B$4</f>
        <v>0</v>
      </c>
      <c r="G35" s="5">
        <f>'PG&amp;E 2027 DR Allocations'!G34*'PG&amp;E 2027 DR Allocations wDLF'!$B$4</f>
        <v>0</v>
      </c>
      <c r="H35" s="5">
        <f>'PG&amp;E 2027 DR Allocations'!H34*'PG&amp;E 2027 DR Allocations wDLF'!$B$4</f>
        <v>3.2246154518485599</v>
      </c>
      <c r="I35" s="5">
        <f>'PG&amp;E 2027 DR Allocations'!I34*'PG&amp;E 2027 DR Allocations wDLF'!$B$4</f>
        <v>6.6219796673543696</v>
      </c>
      <c r="J35" s="5">
        <f>'PG&amp;E 2027 DR Allocations'!J34*'PG&amp;E 2027 DR Allocations wDLF'!$B$4</f>
        <v>6.1187960439904101</v>
      </c>
      <c r="K35" s="5">
        <f>'PG&amp;E 2027 DR Allocations'!K34*'PG&amp;E 2027 DR Allocations wDLF'!$B$4</f>
        <v>4.7252630721493993</v>
      </c>
      <c r="L35" s="5">
        <f>'PG&amp;E 2027 DR Allocations'!L34*'PG&amp;E 2027 DR Allocations wDLF'!$B$4</f>
        <v>6.3447692876562494</v>
      </c>
      <c r="M35" s="5">
        <f>'PG&amp;E 2027 DR Allocations'!M34*'PG&amp;E 2027 DR Allocations wDLF'!$B$4</f>
        <v>2.8618733956489595</v>
      </c>
      <c r="N35" s="5">
        <f>'PG&amp;E 2027 DR Allocations'!N34*'PG&amp;E 2027 DR Allocations wDLF'!$B$4</f>
        <v>0</v>
      </c>
      <c r="O35" s="5">
        <f>'PG&amp;E 2027 DR Allocations'!O34*'PG&amp;E 2027 DR Allocations wDLF'!$B$4</f>
        <v>0</v>
      </c>
    </row>
    <row r="36" spans="1:15" x14ac:dyDescent="0.25">
      <c r="A36" s="51"/>
      <c r="B36" s="50"/>
      <c r="C36" s="12" t="s">
        <v>9</v>
      </c>
      <c r="D36" s="5">
        <f>'PG&amp;E 2027 DR Allocations'!D35*'PG&amp;E 2027 DR Allocations wDLF'!$B$4</f>
        <v>0</v>
      </c>
      <c r="E36" s="5">
        <f>'PG&amp;E 2027 DR Allocations'!E35*'PG&amp;E 2027 DR Allocations wDLF'!$B$4</f>
        <v>0</v>
      </c>
      <c r="F36" s="5">
        <f>'PG&amp;E 2027 DR Allocations'!F35*'PG&amp;E 2027 DR Allocations wDLF'!$B$4</f>
        <v>0</v>
      </c>
      <c r="G36" s="5">
        <f>'PG&amp;E 2027 DR Allocations'!G35*'PG&amp;E 2027 DR Allocations wDLF'!$B$4</f>
        <v>0</v>
      </c>
      <c r="H36" s="5">
        <f>'PG&amp;E 2027 DR Allocations'!H35*'PG&amp;E 2027 DR Allocations wDLF'!$B$4</f>
        <v>1.7607133444265199</v>
      </c>
      <c r="I36" s="5">
        <f>'PG&amp;E 2027 DR Allocations'!I35*'PG&amp;E 2027 DR Allocations wDLF'!$B$4</f>
        <v>3.42083435718046</v>
      </c>
      <c r="J36" s="5">
        <f>'PG&amp;E 2027 DR Allocations'!J35*'PG&amp;E 2027 DR Allocations wDLF'!$B$4</f>
        <v>3.4573312192708299</v>
      </c>
      <c r="K36" s="5">
        <f>'PG&amp;E 2027 DR Allocations'!K35*'PG&amp;E 2027 DR Allocations wDLF'!$B$4</f>
        <v>3.4750756711917399</v>
      </c>
      <c r="L36" s="5">
        <f>'PG&amp;E 2027 DR Allocations'!L35*'PG&amp;E 2027 DR Allocations wDLF'!$B$4</f>
        <v>2.0409165164454</v>
      </c>
      <c r="M36" s="5">
        <f>'PG&amp;E 2027 DR Allocations'!M35*'PG&amp;E 2027 DR Allocations wDLF'!$B$4</f>
        <v>0.33705000758527998</v>
      </c>
      <c r="N36" s="5">
        <f>'PG&amp;E 2027 DR Allocations'!N35*'PG&amp;E 2027 DR Allocations wDLF'!$B$4</f>
        <v>0</v>
      </c>
      <c r="O36" s="5">
        <f>'PG&amp;E 2027 DR Allocations'!O35*'PG&amp;E 2027 DR Allocations wDLF'!$B$4</f>
        <v>0</v>
      </c>
    </row>
    <row r="37" spans="1:15" x14ac:dyDescent="0.25">
      <c r="A37" s="51"/>
      <c r="B37" s="50"/>
      <c r="C37" s="12" t="s">
        <v>10</v>
      </c>
      <c r="D37" s="5">
        <f>'PG&amp;E 2027 DR Allocations'!D36*'PG&amp;E 2027 DR Allocations wDLF'!$B$4</f>
        <v>0</v>
      </c>
      <c r="E37" s="5">
        <f>'PG&amp;E 2027 DR Allocations'!E36*'PG&amp;E 2027 DR Allocations wDLF'!$B$4</f>
        <v>0</v>
      </c>
      <c r="F37" s="5">
        <f>'PG&amp;E 2027 DR Allocations'!F36*'PG&amp;E 2027 DR Allocations wDLF'!$B$4</f>
        <v>0</v>
      </c>
      <c r="G37" s="5">
        <f>'PG&amp;E 2027 DR Allocations'!G36*'PG&amp;E 2027 DR Allocations wDLF'!$B$4</f>
        <v>0</v>
      </c>
      <c r="H37" s="5">
        <f>'PG&amp;E 2027 DR Allocations'!H36*'PG&amp;E 2027 DR Allocations wDLF'!$B$4</f>
        <v>0</v>
      </c>
      <c r="I37" s="5">
        <f>'PG&amp;E 2027 DR Allocations'!I36*'PG&amp;E 2027 DR Allocations wDLF'!$B$4</f>
        <v>0</v>
      </c>
      <c r="J37" s="5">
        <f>'PG&amp;E 2027 DR Allocations'!J36*'PG&amp;E 2027 DR Allocations wDLF'!$B$4</f>
        <v>0</v>
      </c>
      <c r="K37" s="5">
        <f>'PG&amp;E 2027 DR Allocations'!K36*'PG&amp;E 2027 DR Allocations wDLF'!$B$4</f>
        <v>0</v>
      </c>
      <c r="L37" s="5">
        <f>'PG&amp;E 2027 DR Allocations'!L36*'PG&amp;E 2027 DR Allocations wDLF'!$B$4</f>
        <v>0</v>
      </c>
      <c r="M37" s="5">
        <f>'PG&amp;E 2027 DR Allocations'!M36*'PG&amp;E 2027 DR Allocations wDLF'!$B$4</f>
        <v>0</v>
      </c>
      <c r="N37" s="5">
        <f>'PG&amp;E 2027 DR Allocations'!N36*'PG&amp;E 2027 DR Allocations wDLF'!$B$4</f>
        <v>0</v>
      </c>
      <c r="O37" s="5">
        <f>'PG&amp;E 2027 DR Allocations'!O36*'PG&amp;E 2027 DR Allocations wDLF'!$B$4</f>
        <v>0</v>
      </c>
    </row>
    <row r="38" spans="1:15" x14ac:dyDescent="0.25">
      <c r="A38" s="51"/>
      <c r="B38" s="50"/>
      <c r="C38" s="12" t="s">
        <v>11</v>
      </c>
      <c r="D38" s="5">
        <f>'PG&amp;E 2027 DR Allocations'!D37*'PG&amp;E 2027 DR Allocations wDLF'!$B$4</f>
        <v>0</v>
      </c>
      <c r="E38" s="5">
        <f>'PG&amp;E 2027 DR Allocations'!E37*'PG&amp;E 2027 DR Allocations wDLF'!$B$4</f>
        <v>0</v>
      </c>
      <c r="F38" s="5">
        <f>'PG&amp;E 2027 DR Allocations'!F37*'PG&amp;E 2027 DR Allocations wDLF'!$B$4</f>
        <v>0</v>
      </c>
      <c r="G38" s="5">
        <f>'PG&amp;E 2027 DR Allocations'!G37*'PG&amp;E 2027 DR Allocations wDLF'!$B$4</f>
        <v>0</v>
      </c>
      <c r="H38" s="5">
        <f>'PG&amp;E 2027 DR Allocations'!H37*'PG&amp;E 2027 DR Allocations wDLF'!$B$4</f>
        <v>0.77523980512373991</v>
      </c>
      <c r="I38" s="5">
        <f>'PG&amp;E 2027 DR Allocations'!I37*'PG&amp;E 2027 DR Allocations wDLF'!$B$4</f>
        <v>1.1951965658502099</v>
      </c>
      <c r="J38" s="5">
        <f>'PG&amp;E 2027 DR Allocations'!J37*'PG&amp;E 2027 DR Allocations wDLF'!$B$4</f>
        <v>1.2674793534260003</v>
      </c>
      <c r="K38" s="5">
        <f>'PG&amp;E 2027 DR Allocations'!K37*'PG&amp;E 2027 DR Allocations wDLF'!$B$4</f>
        <v>1.18613705228733</v>
      </c>
      <c r="L38" s="5">
        <f>'PG&amp;E 2027 DR Allocations'!L37*'PG&amp;E 2027 DR Allocations wDLF'!$B$4</f>
        <v>0.88393072115996996</v>
      </c>
      <c r="M38" s="5">
        <f>'PG&amp;E 2027 DR Allocations'!M37*'PG&amp;E 2027 DR Allocations wDLF'!$B$4</f>
        <v>0.26233578264134999</v>
      </c>
      <c r="N38" s="5">
        <f>'PG&amp;E 2027 DR Allocations'!N37*'PG&amp;E 2027 DR Allocations wDLF'!$B$4</f>
        <v>0</v>
      </c>
      <c r="O38" s="5">
        <f>'PG&amp;E 2027 DR Allocations'!O37*'PG&amp;E 2027 DR Allocations wDLF'!$B$4</f>
        <v>0</v>
      </c>
    </row>
    <row r="39" spans="1:15" x14ac:dyDescent="0.25">
      <c r="A39" s="51"/>
      <c r="B39" s="50"/>
      <c r="C39" s="12" t="s">
        <v>12</v>
      </c>
      <c r="D39" s="5">
        <f>'PG&amp;E 2027 DR Allocations'!D38*'PG&amp;E 2027 DR Allocations wDLF'!$B$4</f>
        <v>0</v>
      </c>
      <c r="E39" s="5">
        <f>'PG&amp;E 2027 DR Allocations'!E38*'PG&amp;E 2027 DR Allocations wDLF'!$B$4</f>
        <v>0</v>
      </c>
      <c r="F39" s="5">
        <f>'PG&amp;E 2027 DR Allocations'!F38*'PG&amp;E 2027 DR Allocations wDLF'!$B$4</f>
        <v>0</v>
      </c>
      <c r="G39" s="5">
        <f>'PG&amp;E 2027 DR Allocations'!G38*'PG&amp;E 2027 DR Allocations wDLF'!$B$4</f>
        <v>0</v>
      </c>
      <c r="H39" s="5">
        <f>'PG&amp;E 2027 DR Allocations'!H38*'PG&amp;E 2027 DR Allocations wDLF'!$B$4</f>
        <v>0.40055006625304002</v>
      </c>
      <c r="I39" s="5">
        <f>'PG&amp;E 2027 DR Allocations'!I38*'PG&amp;E 2027 DR Allocations wDLF'!$B$4</f>
        <v>0.82619463178857</v>
      </c>
      <c r="J39" s="5">
        <f>'PG&amp;E 2027 DR Allocations'!J38*'PG&amp;E 2027 DR Allocations wDLF'!$B$4</f>
        <v>0.7008817118841999</v>
      </c>
      <c r="K39" s="5">
        <f>'PG&amp;E 2027 DR Allocations'!K38*'PG&amp;E 2027 DR Allocations wDLF'!$B$4</f>
        <v>0.60267892584735006</v>
      </c>
      <c r="L39" s="5">
        <f>'PG&amp;E 2027 DR Allocations'!L38*'PG&amp;E 2027 DR Allocations wDLF'!$B$4</f>
        <v>0.86099992667733005</v>
      </c>
      <c r="M39" s="5">
        <f>'PG&amp;E 2027 DR Allocations'!M38*'PG&amp;E 2027 DR Allocations wDLF'!$B$4</f>
        <v>0.38616092098055999</v>
      </c>
      <c r="N39" s="5">
        <f>'PG&amp;E 2027 DR Allocations'!N38*'PG&amp;E 2027 DR Allocations wDLF'!$B$4</f>
        <v>0</v>
      </c>
      <c r="O39" s="5">
        <f>'PG&amp;E 2027 DR Allocations'!O38*'PG&amp;E 2027 DR Allocations wDLF'!$B$4</f>
        <v>0</v>
      </c>
    </row>
    <row r="40" spans="1:15" x14ac:dyDescent="0.25">
      <c r="A40" s="51"/>
      <c r="B40" s="50"/>
      <c r="C40" s="12" t="s">
        <v>13</v>
      </c>
      <c r="D40" s="5">
        <f>'PG&amp;E 2027 DR Allocations'!D39*'PG&amp;E 2027 DR Allocations wDLF'!$B$4</f>
        <v>0</v>
      </c>
      <c r="E40" s="5">
        <f>'PG&amp;E 2027 DR Allocations'!E39*'PG&amp;E 2027 DR Allocations wDLF'!$B$4</f>
        <v>0</v>
      </c>
      <c r="F40" s="5">
        <f>'PG&amp;E 2027 DR Allocations'!F39*'PG&amp;E 2027 DR Allocations wDLF'!$B$4</f>
        <v>0</v>
      </c>
      <c r="G40" s="5">
        <f>'PG&amp;E 2027 DR Allocations'!G39*'PG&amp;E 2027 DR Allocations wDLF'!$B$4</f>
        <v>0</v>
      </c>
      <c r="H40" s="5">
        <f>'PG&amp;E 2027 DR Allocations'!H39*'PG&amp;E 2027 DR Allocations wDLF'!$B$4</f>
        <v>1.6939635459243199</v>
      </c>
      <c r="I40" s="5">
        <f>'PG&amp;E 2027 DR Allocations'!I39*'PG&amp;E 2027 DR Allocations wDLF'!$B$4</f>
        <v>2.9330136205041097</v>
      </c>
      <c r="J40" s="5">
        <f>'PG&amp;E 2027 DR Allocations'!J39*'PG&amp;E 2027 DR Allocations wDLF'!$B$4</f>
        <v>2.9027240029903503</v>
      </c>
      <c r="K40" s="5">
        <f>'PG&amp;E 2027 DR Allocations'!K39*'PG&amp;E 2027 DR Allocations wDLF'!$B$4</f>
        <v>2.7800756300354399</v>
      </c>
      <c r="L40" s="5">
        <f>'PG&amp;E 2027 DR Allocations'!L39*'PG&amp;E 2027 DR Allocations wDLF'!$B$4</f>
        <v>1.88736378144908</v>
      </c>
      <c r="M40" s="5">
        <f>'PG&amp;E 2027 DR Allocations'!M39*'PG&amp;E 2027 DR Allocations wDLF'!$B$4</f>
        <v>0.24034888899823997</v>
      </c>
      <c r="N40" s="5">
        <f>'PG&amp;E 2027 DR Allocations'!N39*'PG&amp;E 2027 DR Allocations wDLF'!$B$4</f>
        <v>0</v>
      </c>
      <c r="O40" s="5">
        <f>'PG&amp;E 2027 DR Allocations'!O39*'PG&amp;E 2027 DR Allocations wDLF'!$B$4</f>
        <v>0</v>
      </c>
    </row>
    <row r="41" spans="1:15" x14ac:dyDescent="0.25">
      <c r="A41" s="51"/>
      <c r="B41" s="50"/>
      <c r="C41" s="12" t="s">
        <v>14</v>
      </c>
      <c r="D41" s="5">
        <f>'PG&amp;E 2027 DR Allocations'!D40*'PG&amp;E 2027 DR Allocations wDLF'!$B$4</f>
        <v>0</v>
      </c>
      <c r="E41" s="5">
        <f>'PG&amp;E 2027 DR Allocations'!E40*'PG&amp;E 2027 DR Allocations wDLF'!$B$4</f>
        <v>0</v>
      </c>
      <c r="F41" s="5">
        <f>'PG&amp;E 2027 DR Allocations'!F40*'PG&amp;E 2027 DR Allocations wDLF'!$B$4</f>
        <v>0</v>
      </c>
      <c r="G41" s="5">
        <f>'PG&amp;E 2027 DR Allocations'!G40*'PG&amp;E 2027 DR Allocations wDLF'!$B$4</f>
        <v>0</v>
      </c>
      <c r="H41" s="5">
        <f>'PG&amp;E 2027 DR Allocations'!H40*'PG&amp;E 2027 DR Allocations wDLF'!$B$4</f>
        <v>0.88306890142944006</v>
      </c>
      <c r="I41" s="5">
        <f>'PG&amp;E 2027 DR Allocations'!I40*'PG&amp;E 2027 DR Allocations wDLF'!$B$4</f>
        <v>1.5166703171680496</v>
      </c>
      <c r="J41" s="5">
        <f>'PG&amp;E 2027 DR Allocations'!J40*'PG&amp;E 2027 DR Allocations wDLF'!$B$4</f>
        <v>1.3501082845536001</v>
      </c>
      <c r="K41" s="5">
        <f>'PG&amp;E 2027 DR Allocations'!K40*'PG&amp;E 2027 DR Allocations wDLF'!$B$4</f>
        <v>1.3057021535088298</v>
      </c>
      <c r="L41" s="5">
        <f>'PG&amp;E 2027 DR Allocations'!L40*'PG&amp;E 2027 DR Allocations wDLF'!$B$4</f>
        <v>0.99098367524233</v>
      </c>
      <c r="M41" s="5">
        <f>'PG&amp;E 2027 DR Allocations'!M40*'PG&amp;E 2027 DR Allocations wDLF'!$B$4</f>
        <v>0.36277322350433994</v>
      </c>
      <c r="N41" s="5">
        <f>'PG&amp;E 2027 DR Allocations'!N40*'PG&amp;E 2027 DR Allocations wDLF'!$B$4</f>
        <v>0</v>
      </c>
      <c r="O41" s="5">
        <f>'PG&amp;E 2027 DR Allocations'!O40*'PG&amp;E 2027 DR Allocations wDLF'!$B$4</f>
        <v>0</v>
      </c>
    </row>
    <row r="42" spans="1:15" x14ac:dyDescent="0.25">
      <c r="A42" s="51"/>
      <c r="B42" s="50"/>
      <c r="C42" s="12" t="s">
        <v>15</v>
      </c>
      <c r="D42" s="5">
        <f>'PG&amp;E 2027 DR Allocations'!D41*'PG&amp;E 2027 DR Allocations wDLF'!$B$4</f>
        <v>0</v>
      </c>
      <c r="E42" s="5">
        <f>'PG&amp;E 2027 DR Allocations'!E41*'PG&amp;E 2027 DR Allocations wDLF'!$B$4</f>
        <v>0</v>
      </c>
      <c r="F42" s="5">
        <f>'PG&amp;E 2027 DR Allocations'!F41*'PG&amp;E 2027 DR Allocations wDLF'!$B$4</f>
        <v>0</v>
      </c>
      <c r="G42" s="5">
        <f>'PG&amp;E 2027 DR Allocations'!G41*'PG&amp;E 2027 DR Allocations wDLF'!$B$4</f>
        <v>0</v>
      </c>
      <c r="H42" s="5">
        <f>'PG&amp;E 2027 DR Allocations'!H41*'PG&amp;E 2027 DR Allocations wDLF'!$B$4</f>
        <v>1.75043303105088</v>
      </c>
      <c r="I42" s="5">
        <f>'PG&amp;E 2027 DR Allocations'!I41*'PG&amp;E 2027 DR Allocations wDLF'!$B$4</f>
        <v>3.1498512828006402</v>
      </c>
      <c r="J42" s="5">
        <f>'PG&amp;E 2027 DR Allocations'!J41*'PG&amp;E 2027 DR Allocations wDLF'!$B$4</f>
        <v>2.9173136370399995</v>
      </c>
      <c r="K42" s="5">
        <f>'PG&amp;E 2027 DR Allocations'!K41*'PG&amp;E 2027 DR Allocations wDLF'!$B$4</f>
        <v>2.7419237220834796</v>
      </c>
      <c r="L42" s="5">
        <f>'PG&amp;E 2027 DR Allocations'!L41*'PG&amp;E 2027 DR Allocations wDLF'!$B$4</f>
        <v>2.0373565358083296</v>
      </c>
      <c r="M42" s="5">
        <f>'PG&amp;E 2027 DR Allocations'!M41*'PG&amp;E 2027 DR Allocations wDLF'!$B$4</f>
        <v>0.45908062651769993</v>
      </c>
      <c r="N42" s="5">
        <f>'PG&amp;E 2027 DR Allocations'!N41*'PG&amp;E 2027 DR Allocations wDLF'!$B$4</f>
        <v>0</v>
      </c>
      <c r="O42" s="5">
        <f>'PG&amp;E 2027 DR Allocations'!O41*'PG&amp;E 2027 DR Allocations wDLF'!$B$4</f>
        <v>0</v>
      </c>
    </row>
    <row r="43" spans="1:15" x14ac:dyDescent="0.25">
      <c r="A43" s="51"/>
      <c r="B43" s="50"/>
      <c r="C43" s="13" t="s">
        <v>16</v>
      </c>
      <c r="D43" s="6">
        <f>'PG&amp;E 2027 DR Allocations'!D42*'PG&amp;E 2027 DR Allocations wDLF'!$B$4</f>
        <v>0</v>
      </c>
      <c r="E43" s="6">
        <f>'PG&amp;E 2027 DR Allocations'!E42*'PG&amp;E 2027 DR Allocations wDLF'!$B$4</f>
        <v>0</v>
      </c>
      <c r="F43" s="6">
        <f>'PG&amp;E 2027 DR Allocations'!F42*'PG&amp;E 2027 DR Allocations wDLF'!$B$4</f>
        <v>0</v>
      </c>
      <c r="G43" s="6">
        <f>'PG&amp;E 2027 DR Allocations'!G42*'PG&amp;E 2027 DR Allocations wDLF'!$B$4</f>
        <v>0</v>
      </c>
      <c r="H43" s="6">
        <f>'PG&amp;E 2027 DR Allocations'!H42*'PG&amp;E 2027 DR Allocations wDLF'!$B$4</f>
        <v>10.4885841460565</v>
      </c>
      <c r="I43" s="6">
        <f>'PG&amp;E 2027 DR Allocations'!I42*'PG&amp;E 2027 DR Allocations wDLF'!$B$4</f>
        <v>19.663740442646411</v>
      </c>
      <c r="J43" s="6">
        <f>'PG&amp;E 2027 DR Allocations'!J42*'PG&amp;E 2027 DR Allocations wDLF'!$B$4</f>
        <v>18.714634253155388</v>
      </c>
      <c r="K43" s="6">
        <f>'PG&amp;E 2027 DR Allocations'!K42*'PG&amp;E 2027 DR Allocations wDLF'!$B$4</f>
        <v>16.816856227103571</v>
      </c>
      <c r="L43" s="6">
        <f>'PG&amp;E 2027 DR Allocations'!L42*'PG&amp;E 2027 DR Allocations wDLF'!$B$4</f>
        <v>15.046320444438688</v>
      </c>
      <c r="M43" s="6">
        <f>'PG&amp;E 2027 DR Allocations'!M42*'PG&amp;E 2027 DR Allocations wDLF'!$B$4</f>
        <v>4.9096228458764299</v>
      </c>
      <c r="N43" s="6">
        <f>'PG&amp;E 2027 DR Allocations'!N42*'PG&amp;E 2027 DR Allocations wDLF'!$B$4</f>
        <v>0</v>
      </c>
      <c r="O43" s="6">
        <f>'PG&amp;E 2027 DR Allocations'!O42*'PG&amp;E 2027 DR Allocations wDLF'!$B$4</f>
        <v>0</v>
      </c>
    </row>
    <row r="44" spans="1:15" x14ac:dyDescent="0.25">
      <c r="A44" s="51" t="s">
        <v>20</v>
      </c>
      <c r="B44" s="50" t="s">
        <v>24</v>
      </c>
      <c r="C44" s="12" t="s">
        <v>8</v>
      </c>
      <c r="D44" s="5">
        <f>'PG&amp;E 2027 DR Allocations'!D43*'PG&amp;E 2027 DR Allocations wDLF'!$B$4</f>
        <v>0</v>
      </c>
      <c r="E44" s="5">
        <f>'PG&amp;E 2027 DR Allocations'!E43*'PG&amp;E 2027 DR Allocations wDLF'!$B$4</f>
        <v>0</v>
      </c>
      <c r="F44" s="5">
        <f>'PG&amp;E 2027 DR Allocations'!F43*'PG&amp;E 2027 DR Allocations wDLF'!$B$4</f>
        <v>0</v>
      </c>
      <c r="G44" s="5">
        <f>'PG&amp;E 2027 DR Allocations'!G43*'PG&amp;E 2027 DR Allocations wDLF'!$B$4</f>
        <v>8.8774477890999997</v>
      </c>
      <c r="H44" s="5">
        <f>'PG&amp;E 2027 DR Allocations'!H43*'PG&amp;E 2027 DR Allocations wDLF'!$B$4</f>
        <v>27.912994219000002</v>
      </c>
      <c r="I44" s="5">
        <f>'PG&amp;E 2027 DR Allocations'!I43*'PG&amp;E 2027 DR Allocations wDLF'!$B$4</f>
        <v>57.873739626999992</v>
      </c>
      <c r="J44" s="5">
        <f>'PG&amp;E 2027 DR Allocations'!J43*'PG&amp;E 2027 DR Allocations wDLF'!$B$4</f>
        <v>104.47099111899999</v>
      </c>
      <c r="K44" s="5">
        <f>'PG&amp;E 2027 DR Allocations'!K43*'PG&amp;E 2027 DR Allocations wDLF'!$B$4</f>
        <v>60.778956557000001</v>
      </c>
      <c r="L44" s="5">
        <f>'PG&amp;E 2027 DR Allocations'!L43*'PG&amp;E 2027 DR Allocations wDLF'!$B$4</f>
        <v>101.18609504299999</v>
      </c>
      <c r="M44" s="5">
        <f>'PG&amp;E 2027 DR Allocations'!M43*'PG&amp;E 2027 DR Allocations wDLF'!$B$4</f>
        <v>9.462612889399999</v>
      </c>
      <c r="N44" s="5">
        <f>'PG&amp;E 2027 DR Allocations'!N43*'PG&amp;E 2027 DR Allocations wDLF'!$B$4</f>
        <v>0</v>
      </c>
      <c r="O44" s="5">
        <f>'PG&amp;E 2027 DR Allocations'!O43*'PG&amp;E 2027 DR Allocations wDLF'!$B$4</f>
        <v>0</v>
      </c>
    </row>
    <row r="45" spans="1:15" x14ac:dyDescent="0.25">
      <c r="A45" s="51"/>
      <c r="B45" s="50"/>
      <c r="C45" s="12" t="s">
        <v>9</v>
      </c>
      <c r="D45" s="5">
        <f>'PG&amp;E 2027 DR Allocations'!D44*'PG&amp;E 2027 DR Allocations wDLF'!$B$4</f>
        <v>0</v>
      </c>
      <c r="E45" s="5">
        <f>'PG&amp;E 2027 DR Allocations'!E44*'PG&amp;E 2027 DR Allocations wDLF'!$B$4</f>
        <v>0</v>
      </c>
      <c r="F45" s="5">
        <f>'PG&amp;E 2027 DR Allocations'!F44*'PG&amp;E 2027 DR Allocations wDLF'!$B$4</f>
        <v>0</v>
      </c>
      <c r="G45" s="5">
        <f>'PG&amp;E 2027 DR Allocations'!G44*'PG&amp;E 2027 DR Allocations wDLF'!$B$4</f>
        <v>7.7326300919999991</v>
      </c>
      <c r="H45" s="5">
        <f>'PG&amp;E 2027 DR Allocations'!H44*'PG&amp;E 2027 DR Allocations wDLF'!$B$4</f>
        <v>10.331617061700001</v>
      </c>
      <c r="I45" s="5">
        <f>'PG&amp;E 2027 DR Allocations'!I44*'PG&amp;E 2027 DR Allocations wDLF'!$B$4</f>
        <v>12.915197404999999</v>
      </c>
      <c r="J45" s="5">
        <f>'PG&amp;E 2027 DR Allocations'!J44*'PG&amp;E 2027 DR Allocations wDLF'!$B$4</f>
        <v>22.99967582</v>
      </c>
      <c r="K45" s="5">
        <f>'PG&amp;E 2027 DR Allocations'!K44*'PG&amp;E 2027 DR Allocations wDLF'!$B$4</f>
        <v>13.285975636999998</v>
      </c>
      <c r="L45" s="5">
        <f>'PG&amp;E 2027 DR Allocations'!L44*'PG&amp;E 2027 DR Allocations wDLF'!$B$4</f>
        <v>21.179771810999998</v>
      </c>
      <c r="M45" s="5">
        <f>'PG&amp;E 2027 DR Allocations'!M44*'PG&amp;E 2027 DR Allocations wDLF'!$B$4</f>
        <v>8.2425072455000006</v>
      </c>
      <c r="N45" s="5">
        <f>'PG&amp;E 2027 DR Allocations'!N44*'PG&amp;E 2027 DR Allocations wDLF'!$B$4</f>
        <v>0</v>
      </c>
      <c r="O45" s="5">
        <f>'PG&amp;E 2027 DR Allocations'!O44*'PG&amp;E 2027 DR Allocations wDLF'!$B$4</f>
        <v>0</v>
      </c>
    </row>
    <row r="46" spans="1:15" x14ac:dyDescent="0.25">
      <c r="A46" s="51"/>
      <c r="B46" s="50"/>
      <c r="C46" s="12" t="s">
        <v>10</v>
      </c>
      <c r="D46" s="5">
        <f>'PG&amp;E 2027 DR Allocations'!D45*'PG&amp;E 2027 DR Allocations wDLF'!$B$4</f>
        <v>0</v>
      </c>
      <c r="E46" s="5">
        <f>'PG&amp;E 2027 DR Allocations'!E45*'PG&amp;E 2027 DR Allocations wDLF'!$B$4</f>
        <v>0</v>
      </c>
      <c r="F46" s="5">
        <f>'PG&amp;E 2027 DR Allocations'!F45*'PG&amp;E 2027 DR Allocations wDLF'!$B$4</f>
        <v>0</v>
      </c>
      <c r="G46" s="5">
        <f>'PG&amp;E 2027 DR Allocations'!G45*'PG&amp;E 2027 DR Allocations wDLF'!$B$4</f>
        <v>0</v>
      </c>
      <c r="H46" s="5">
        <f>'PG&amp;E 2027 DR Allocations'!H45*'PG&amp;E 2027 DR Allocations wDLF'!$B$4</f>
        <v>0</v>
      </c>
      <c r="I46" s="5">
        <f>'PG&amp;E 2027 DR Allocations'!I45*'PG&amp;E 2027 DR Allocations wDLF'!$B$4</f>
        <v>0</v>
      </c>
      <c r="J46" s="5">
        <f>'PG&amp;E 2027 DR Allocations'!J45*'PG&amp;E 2027 DR Allocations wDLF'!$B$4</f>
        <v>0</v>
      </c>
      <c r="K46" s="5">
        <f>'PG&amp;E 2027 DR Allocations'!K45*'PG&amp;E 2027 DR Allocations wDLF'!$B$4</f>
        <v>0</v>
      </c>
      <c r="L46" s="5">
        <f>'PG&amp;E 2027 DR Allocations'!L45*'PG&amp;E 2027 DR Allocations wDLF'!$B$4</f>
        <v>0</v>
      </c>
      <c r="M46" s="5">
        <f>'PG&amp;E 2027 DR Allocations'!M45*'PG&amp;E 2027 DR Allocations wDLF'!$B$4</f>
        <v>0</v>
      </c>
      <c r="N46" s="5">
        <f>'PG&amp;E 2027 DR Allocations'!N45*'PG&amp;E 2027 DR Allocations wDLF'!$B$4</f>
        <v>0</v>
      </c>
      <c r="O46" s="5">
        <f>'PG&amp;E 2027 DR Allocations'!O45*'PG&amp;E 2027 DR Allocations wDLF'!$B$4</f>
        <v>0</v>
      </c>
    </row>
    <row r="47" spans="1:15" x14ac:dyDescent="0.25">
      <c r="A47" s="51"/>
      <c r="B47" s="50"/>
      <c r="C47" s="12" t="s">
        <v>11</v>
      </c>
      <c r="D47" s="5">
        <f>'PG&amp;E 2027 DR Allocations'!D46*'PG&amp;E 2027 DR Allocations wDLF'!$B$4</f>
        <v>0</v>
      </c>
      <c r="E47" s="5">
        <f>'PG&amp;E 2027 DR Allocations'!E46*'PG&amp;E 2027 DR Allocations wDLF'!$B$4</f>
        <v>0</v>
      </c>
      <c r="F47" s="5">
        <f>'PG&amp;E 2027 DR Allocations'!F46*'PG&amp;E 2027 DR Allocations wDLF'!$B$4</f>
        <v>0</v>
      </c>
      <c r="G47" s="5">
        <f>'PG&amp;E 2027 DR Allocations'!G46*'PG&amp;E 2027 DR Allocations wDLF'!$B$4</f>
        <v>3.9838042298999996</v>
      </c>
      <c r="H47" s="5">
        <f>'PG&amp;E 2027 DR Allocations'!H46*'PG&amp;E 2027 DR Allocations wDLF'!$B$4</f>
        <v>4.7468000316000003</v>
      </c>
      <c r="I47" s="5">
        <f>'PG&amp;E 2027 DR Allocations'!I46*'PG&amp;E 2027 DR Allocations wDLF'!$B$4</f>
        <v>4.8568354735999995</v>
      </c>
      <c r="J47" s="5">
        <f>'PG&amp;E 2027 DR Allocations'!J46*'PG&amp;E 2027 DR Allocations wDLF'!$B$4</f>
        <v>8.6866513304999984</v>
      </c>
      <c r="K47" s="5">
        <f>'PG&amp;E 2027 DR Allocations'!K46*'PG&amp;E 2027 DR Allocations wDLF'!$B$4</f>
        <v>5.2872199534000002</v>
      </c>
      <c r="L47" s="5">
        <f>'PG&amp;E 2027 DR Allocations'!L46*'PG&amp;E 2027 DR Allocations wDLF'!$B$4</f>
        <v>8.4087406171999994</v>
      </c>
      <c r="M47" s="5">
        <f>'PG&amp;E 2027 DR Allocations'!M46*'PG&amp;E 2027 DR Allocations wDLF'!$B$4</f>
        <v>4.2328955932999994</v>
      </c>
      <c r="N47" s="5">
        <f>'PG&amp;E 2027 DR Allocations'!N46*'PG&amp;E 2027 DR Allocations wDLF'!$B$4</f>
        <v>0</v>
      </c>
      <c r="O47" s="5">
        <f>'PG&amp;E 2027 DR Allocations'!O46*'PG&amp;E 2027 DR Allocations wDLF'!$B$4</f>
        <v>0</v>
      </c>
    </row>
    <row r="48" spans="1:15" x14ac:dyDescent="0.25">
      <c r="A48" s="51"/>
      <c r="B48" s="50"/>
      <c r="C48" s="12" t="s">
        <v>12</v>
      </c>
      <c r="D48" s="5">
        <f>'PG&amp;E 2027 DR Allocations'!D47*'PG&amp;E 2027 DR Allocations wDLF'!$B$4</f>
        <v>0</v>
      </c>
      <c r="E48" s="5">
        <f>'PG&amp;E 2027 DR Allocations'!E47*'PG&amp;E 2027 DR Allocations wDLF'!$B$4</f>
        <v>0</v>
      </c>
      <c r="F48" s="5">
        <f>'PG&amp;E 2027 DR Allocations'!F47*'PG&amp;E 2027 DR Allocations wDLF'!$B$4</f>
        <v>0</v>
      </c>
      <c r="G48" s="5">
        <f>'PG&amp;E 2027 DR Allocations'!G47*'PG&amp;E 2027 DR Allocations wDLF'!$B$4</f>
        <v>0</v>
      </c>
      <c r="H48" s="5">
        <f>'PG&amp;E 2027 DR Allocations'!H47*'PG&amp;E 2027 DR Allocations wDLF'!$B$4</f>
        <v>0.27908871331000001</v>
      </c>
      <c r="I48" s="5">
        <f>'PG&amp;E 2027 DR Allocations'!I47*'PG&amp;E 2027 DR Allocations wDLF'!$B$4</f>
        <v>5.3253494117999995</v>
      </c>
      <c r="J48" s="5">
        <f>'PG&amp;E 2027 DR Allocations'!J47*'PG&amp;E 2027 DR Allocations wDLF'!$B$4</f>
        <v>8.5844464947999999</v>
      </c>
      <c r="K48" s="5">
        <f>'PG&amp;E 2027 DR Allocations'!K47*'PG&amp;E 2027 DR Allocations wDLF'!$B$4</f>
        <v>4.1749523716999999</v>
      </c>
      <c r="L48" s="5">
        <f>'PG&amp;E 2027 DR Allocations'!L47*'PG&amp;E 2027 DR Allocations wDLF'!$B$4</f>
        <v>6.6648583308999996</v>
      </c>
      <c r="M48" s="5">
        <f>'PG&amp;E 2027 DR Allocations'!M47*'PG&amp;E 2027 DR Allocations wDLF'!$B$4</f>
        <v>0</v>
      </c>
      <c r="N48" s="5">
        <f>'PG&amp;E 2027 DR Allocations'!N47*'PG&amp;E 2027 DR Allocations wDLF'!$B$4</f>
        <v>0</v>
      </c>
      <c r="O48" s="5">
        <f>'PG&amp;E 2027 DR Allocations'!O47*'PG&amp;E 2027 DR Allocations wDLF'!$B$4</f>
        <v>0</v>
      </c>
    </row>
    <row r="49" spans="1:15" x14ac:dyDescent="0.25">
      <c r="A49" s="51"/>
      <c r="B49" s="50"/>
      <c r="C49" s="12" t="s">
        <v>13</v>
      </c>
      <c r="D49" s="5">
        <f>'PG&amp;E 2027 DR Allocations'!D48*'PG&amp;E 2027 DR Allocations wDLF'!$B$4</f>
        <v>0</v>
      </c>
      <c r="E49" s="5">
        <f>'PG&amp;E 2027 DR Allocations'!E48*'PG&amp;E 2027 DR Allocations wDLF'!$B$4</f>
        <v>0</v>
      </c>
      <c r="F49" s="5">
        <f>'PG&amp;E 2027 DR Allocations'!F48*'PG&amp;E 2027 DR Allocations wDLF'!$B$4</f>
        <v>0</v>
      </c>
      <c r="G49" s="5">
        <f>'PG&amp;E 2027 DR Allocations'!G48*'PG&amp;E 2027 DR Allocations wDLF'!$B$4</f>
        <v>0</v>
      </c>
      <c r="H49" s="5">
        <f>'PG&amp;E 2027 DR Allocations'!H48*'PG&amp;E 2027 DR Allocations wDLF'!$B$4</f>
        <v>8.7271180523999998</v>
      </c>
      <c r="I49" s="5">
        <f>'PG&amp;E 2027 DR Allocations'!I48*'PG&amp;E 2027 DR Allocations wDLF'!$B$4</f>
        <v>13.039748315000001</v>
      </c>
      <c r="J49" s="5">
        <f>'PG&amp;E 2027 DR Allocations'!J48*'PG&amp;E 2027 DR Allocations wDLF'!$B$4</f>
        <v>20.445374916999999</v>
      </c>
      <c r="K49" s="5">
        <f>'PG&amp;E 2027 DR Allocations'!K48*'PG&amp;E 2027 DR Allocations wDLF'!$B$4</f>
        <v>12.750722555999999</v>
      </c>
      <c r="L49" s="5">
        <f>'PG&amp;E 2027 DR Allocations'!L48*'PG&amp;E 2027 DR Allocations wDLF'!$B$4</f>
        <v>17.826455426999999</v>
      </c>
      <c r="M49" s="5">
        <f>'PG&amp;E 2027 DR Allocations'!M48*'PG&amp;E 2027 DR Allocations wDLF'!$B$4</f>
        <v>2.3747225622999997</v>
      </c>
      <c r="N49" s="5">
        <f>'PG&amp;E 2027 DR Allocations'!N48*'PG&amp;E 2027 DR Allocations wDLF'!$B$4</f>
        <v>0</v>
      </c>
      <c r="O49" s="5">
        <f>'PG&amp;E 2027 DR Allocations'!O48*'PG&amp;E 2027 DR Allocations wDLF'!$B$4</f>
        <v>0</v>
      </c>
    </row>
    <row r="50" spans="1:15" x14ac:dyDescent="0.25">
      <c r="A50" s="51"/>
      <c r="B50" s="50"/>
      <c r="C50" s="12" t="s">
        <v>14</v>
      </c>
      <c r="D50" s="5">
        <f>'PG&amp;E 2027 DR Allocations'!D49*'PG&amp;E 2027 DR Allocations wDLF'!$B$4</f>
        <v>0</v>
      </c>
      <c r="E50" s="5">
        <f>'PG&amp;E 2027 DR Allocations'!E49*'PG&amp;E 2027 DR Allocations wDLF'!$B$4</f>
        <v>0</v>
      </c>
      <c r="F50" s="5">
        <f>'PG&amp;E 2027 DR Allocations'!F49*'PG&amp;E 2027 DR Allocations wDLF'!$B$4</f>
        <v>0</v>
      </c>
      <c r="G50" s="5">
        <f>'PG&amp;E 2027 DR Allocations'!G49*'PG&amp;E 2027 DR Allocations wDLF'!$B$4</f>
        <v>0.72602706857999999</v>
      </c>
      <c r="H50" s="5">
        <f>'PG&amp;E 2027 DR Allocations'!H49*'PG&amp;E 2027 DR Allocations wDLF'!$B$4</f>
        <v>3.4350643755999997</v>
      </c>
      <c r="I50" s="5">
        <f>'PG&amp;E 2027 DR Allocations'!I49*'PG&amp;E 2027 DR Allocations wDLF'!$B$4</f>
        <v>4.9347498408999995</v>
      </c>
      <c r="J50" s="5">
        <f>'PG&amp;E 2027 DR Allocations'!J49*'PG&amp;E 2027 DR Allocations wDLF'!$B$4</f>
        <v>8.1582041089999997</v>
      </c>
      <c r="K50" s="5">
        <f>'PG&amp;E 2027 DR Allocations'!K49*'PG&amp;E 2027 DR Allocations wDLF'!$B$4</f>
        <v>4.8193858009000001</v>
      </c>
      <c r="L50" s="5">
        <f>'PG&amp;E 2027 DR Allocations'!L49*'PG&amp;E 2027 DR Allocations wDLF'!$B$4</f>
        <v>7.1570348079999997</v>
      </c>
      <c r="M50" s="5">
        <f>'PG&amp;E 2027 DR Allocations'!M49*'PG&amp;E 2027 DR Allocations wDLF'!$B$4</f>
        <v>2.1750987059999995</v>
      </c>
      <c r="N50" s="5">
        <f>'PG&amp;E 2027 DR Allocations'!N49*'PG&amp;E 2027 DR Allocations wDLF'!$B$4</f>
        <v>0</v>
      </c>
      <c r="O50" s="5">
        <f>'PG&amp;E 2027 DR Allocations'!O49*'PG&amp;E 2027 DR Allocations wDLF'!$B$4</f>
        <v>0</v>
      </c>
    </row>
    <row r="51" spans="1:15" x14ac:dyDescent="0.25">
      <c r="A51" s="51"/>
      <c r="B51" s="50"/>
      <c r="C51" s="12" t="s">
        <v>15</v>
      </c>
      <c r="D51" s="5">
        <f>'PG&amp;E 2027 DR Allocations'!D50*'PG&amp;E 2027 DR Allocations wDLF'!$B$4</f>
        <v>0</v>
      </c>
      <c r="E51" s="5">
        <f>'PG&amp;E 2027 DR Allocations'!E50*'PG&amp;E 2027 DR Allocations wDLF'!$B$4</f>
        <v>0</v>
      </c>
      <c r="F51" s="5">
        <f>'PG&amp;E 2027 DR Allocations'!F50*'PG&amp;E 2027 DR Allocations wDLF'!$B$4</f>
        <v>0</v>
      </c>
      <c r="G51" s="5">
        <f>'PG&amp;E 2027 DR Allocations'!G50*'PG&amp;E 2027 DR Allocations wDLF'!$B$4</f>
        <v>4.2155788234999996</v>
      </c>
      <c r="H51" s="5">
        <f>'PG&amp;E 2027 DR Allocations'!H50*'PG&amp;E 2027 DR Allocations wDLF'!$B$4</f>
        <v>8.8158450775999988</v>
      </c>
      <c r="I51" s="5">
        <f>'PG&amp;E 2027 DR Allocations'!I50*'PG&amp;E 2027 DR Allocations wDLF'!$B$4</f>
        <v>12.925308296999999</v>
      </c>
      <c r="J51" s="5">
        <f>'PG&amp;E 2027 DR Allocations'!J50*'PG&amp;E 2027 DR Allocations wDLF'!$B$4</f>
        <v>21.666867980999996</v>
      </c>
      <c r="K51" s="5">
        <f>'PG&amp;E 2027 DR Allocations'!K50*'PG&amp;E 2027 DR Allocations wDLF'!$B$4</f>
        <v>13.033018746</v>
      </c>
      <c r="L51" s="5">
        <f>'PG&amp;E 2027 DR Allocations'!L50*'PG&amp;E 2027 DR Allocations wDLF'!$B$4</f>
        <v>20.084537923999999</v>
      </c>
      <c r="M51" s="5">
        <f>'PG&amp;E 2027 DR Allocations'!M50*'PG&amp;E 2027 DR Allocations wDLF'!$B$4</f>
        <v>5.4337623735999996</v>
      </c>
      <c r="N51" s="5">
        <f>'PG&amp;E 2027 DR Allocations'!N50*'PG&amp;E 2027 DR Allocations wDLF'!$B$4</f>
        <v>0</v>
      </c>
      <c r="O51" s="5">
        <f>'PG&amp;E 2027 DR Allocations'!O50*'PG&amp;E 2027 DR Allocations wDLF'!$B$4</f>
        <v>0</v>
      </c>
    </row>
    <row r="52" spans="1:15" x14ac:dyDescent="0.25">
      <c r="A52" s="51"/>
      <c r="B52" s="50"/>
      <c r="C52" s="13" t="s">
        <v>16</v>
      </c>
      <c r="D52" s="6">
        <f>'PG&amp;E 2027 DR Allocations'!D51*'PG&amp;E 2027 DR Allocations wDLF'!$B$4</f>
        <v>0</v>
      </c>
      <c r="E52" s="6">
        <f>'PG&amp;E 2027 DR Allocations'!E51*'PG&amp;E 2027 DR Allocations wDLF'!$B$4</f>
        <v>0</v>
      </c>
      <c r="F52" s="6">
        <f>'PG&amp;E 2027 DR Allocations'!F51*'PG&amp;E 2027 DR Allocations wDLF'!$B$4</f>
        <v>0</v>
      </c>
      <c r="G52" s="6">
        <f>'PG&amp;E 2027 DR Allocations'!G51*'PG&amp;E 2027 DR Allocations wDLF'!$B$4</f>
        <v>25.535488003079998</v>
      </c>
      <c r="H52" s="6">
        <f>'PG&amp;E 2027 DR Allocations'!H51*'PG&amp;E 2027 DR Allocations wDLF'!$B$4</f>
        <v>64.248527531210001</v>
      </c>
      <c r="I52" s="6">
        <f>'PG&amp;E 2027 DR Allocations'!I51*'PG&amp;E 2027 DR Allocations wDLF'!$B$4</f>
        <v>111.87092837030001</v>
      </c>
      <c r="J52" s="6">
        <f>'PG&amp;E 2027 DR Allocations'!J51*'PG&amp;E 2027 DR Allocations wDLF'!$B$4</f>
        <v>195.01221177129997</v>
      </c>
      <c r="K52" s="6">
        <f>'PG&amp;E 2027 DR Allocations'!K51*'PG&amp;E 2027 DR Allocations wDLF'!$B$4</f>
        <v>114.13023162199998</v>
      </c>
      <c r="L52" s="6">
        <f>'PG&amp;E 2027 DR Allocations'!L51*'PG&amp;E 2027 DR Allocations wDLF'!$B$4</f>
        <v>182.50749396110001</v>
      </c>
      <c r="M52" s="6">
        <f>'PG&amp;E 2027 DR Allocations'!M51*'PG&amp;E 2027 DR Allocations wDLF'!$B$4</f>
        <v>31.921599370100001</v>
      </c>
      <c r="N52" s="6">
        <f>'PG&amp;E 2027 DR Allocations'!N51*'PG&amp;E 2027 DR Allocations wDLF'!$B$4</f>
        <v>0</v>
      </c>
      <c r="O52" s="6">
        <f>'PG&amp;E 2027 DR Allocations'!O51*'PG&amp;E 2027 DR Allocations wDLF'!$B$4</f>
        <v>0</v>
      </c>
    </row>
    <row r="53" spans="1:15" x14ac:dyDescent="0.25">
      <c r="A53" s="23" t="s">
        <v>38</v>
      </c>
      <c r="B53" s="24"/>
      <c r="C53" s="29" t="s">
        <v>6</v>
      </c>
      <c r="D53" s="15" t="s">
        <v>1</v>
      </c>
      <c r="E53" s="15" t="s">
        <v>1</v>
      </c>
      <c r="F53" s="15" t="s">
        <v>1</v>
      </c>
      <c r="G53" s="15" t="s">
        <v>1</v>
      </c>
      <c r="H53" s="15" t="s">
        <v>1</v>
      </c>
      <c r="I53" s="15" t="s">
        <v>2</v>
      </c>
      <c r="J53" s="15" t="s">
        <v>3</v>
      </c>
      <c r="K53" s="15" t="s">
        <v>2</v>
      </c>
      <c r="L53" s="15" t="s">
        <v>3</v>
      </c>
      <c r="M53" s="15" t="s">
        <v>2</v>
      </c>
      <c r="N53" s="15" t="s">
        <v>2</v>
      </c>
      <c r="O53" s="15" t="s">
        <v>2</v>
      </c>
    </row>
    <row r="54" spans="1:15" x14ac:dyDescent="0.25">
      <c r="A54" s="25"/>
      <c r="B54" s="26"/>
      <c r="C54" s="30"/>
      <c r="D54" s="15">
        <v>46408</v>
      </c>
      <c r="E54" s="15">
        <v>46439</v>
      </c>
      <c r="F54" s="15">
        <v>46467</v>
      </c>
      <c r="G54" s="15">
        <v>46498</v>
      </c>
      <c r="H54" s="15">
        <v>46528</v>
      </c>
      <c r="I54" s="15">
        <v>46559</v>
      </c>
      <c r="J54" s="15">
        <v>46589</v>
      </c>
      <c r="K54" s="15">
        <v>46620</v>
      </c>
      <c r="L54" s="15">
        <v>46651</v>
      </c>
      <c r="M54" s="15">
        <v>46681</v>
      </c>
      <c r="N54" s="15">
        <v>46712</v>
      </c>
      <c r="O54" s="15">
        <v>46742</v>
      </c>
    </row>
    <row r="55" spans="1:15" x14ac:dyDescent="0.25">
      <c r="A55" s="25"/>
      <c r="B55" s="26"/>
      <c r="C55" s="8" t="s">
        <v>8</v>
      </c>
      <c r="D55" s="9">
        <f t="shared" ref="D55:D62" si="0">SUM(D8,D17,D26,D35,D44)</f>
        <v>37.052631330000004</v>
      </c>
      <c r="E55" s="9">
        <f t="shared" ref="E55:O55" si="1">SUM(E8,E17,E26,E35,E44)</f>
        <v>38.535761329999993</v>
      </c>
      <c r="F55" s="9">
        <f t="shared" si="1"/>
        <v>34.660438669999998</v>
      </c>
      <c r="G55" s="9">
        <f t="shared" si="1"/>
        <v>52.619550259099995</v>
      </c>
      <c r="H55" s="9">
        <f t="shared" si="1"/>
        <v>86.854510482948555</v>
      </c>
      <c r="I55" s="9">
        <f t="shared" si="1"/>
        <v>121.93577709145437</v>
      </c>
      <c r="J55" s="9">
        <f t="shared" si="1"/>
        <v>170.11902157049042</v>
      </c>
      <c r="K55" s="9">
        <f t="shared" si="1"/>
        <v>123.9839910352494</v>
      </c>
      <c r="L55" s="9">
        <f t="shared" si="1"/>
        <v>167.65198177715627</v>
      </c>
      <c r="M55" s="9">
        <f t="shared" si="1"/>
        <v>68.769619932148956</v>
      </c>
      <c r="N55" s="9">
        <f t="shared" si="1"/>
        <v>45.41090114</v>
      </c>
      <c r="O55" s="9">
        <f t="shared" si="1"/>
        <v>42.227752049999999</v>
      </c>
    </row>
    <row r="56" spans="1:15" x14ac:dyDescent="0.25">
      <c r="A56" s="25"/>
      <c r="B56" s="26"/>
      <c r="C56" s="8" t="s">
        <v>9</v>
      </c>
      <c r="D56" s="9">
        <f t="shared" si="0"/>
        <v>6.0797531959999995</v>
      </c>
      <c r="E56" s="9">
        <f t="shared" ref="E56:O56" si="2">SUM(E9,E18,E27,E36,E45)</f>
        <v>6.7281498900000001</v>
      </c>
      <c r="F56" s="9">
        <f t="shared" si="2"/>
        <v>8.0888747169999995</v>
      </c>
      <c r="G56" s="9">
        <f t="shared" si="2"/>
        <v>19.290374092</v>
      </c>
      <c r="H56" s="9">
        <f t="shared" si="2"/>
        <v>44.343203522126522</v>
      </c>
      <c r="I56" s="9">
        <f t="shared" si="2"/>
        <v>50.458306575180458</v>
      </c>
      <c r="J56" s="9">
        <f t="shared" si="2"/>
        <v>58.810140368270829</v>
      </c>
      <c r="K56" s="9">
        <f t="shared" si="2"/>
        <v>41.850887299191733</v>
      </c>
      <c r="L56" s="9">
        <f t="shared" si="2"/>
        <v>46.186259626445391</v>
      </c>
      <c r="M56" s="9">
        <f t="shared" si="2"/>
        <v>27.043057561085281</v>
      </c>
      <c r="N56" s="9">
        <f t="shared" si="2"/>
        <v>8.8564915889999991</v>
      </c>
      <c r="O56" s="9">
        <f t="shared" si="2"/>
        <v>7.53055523</v>
      </c>
    </row>
    <row r="57" spans="1:15" x14ac:dyDescent="0.25">
      <c r="A57" s="25"/>
      <c r="B57" s="26"/>
      <c r="C57" s="8" t="s">
        <v>10</v>
      </c>
      <c r="D57" s="9">
        <f t="shared" si="0"/>
        <v>0</v>
      </c>
      <c r="E57" s="9">
        <f t="shared" ref="E57:O57" si="3">SUM(E10,E19,E28,E37,E46)</f>
        <v>0</v>
      </c>
      <c r="F57" s="9">
        <f t="shared" si="3"/>
        <v>0</v>
      </c>
      <c r="G57" s="9">
        <f t="shared" si="3"/>
        <v>0</v>
      </c>
      <c r="H57" s="9">
        <f t="shared" si="3"/>
        <v>2.2507255319999996E-2</v>
      </c>
      <c r="I57" s="9">
        <f t="shared" si="3"/>
        <v>2.2507255319999996E-2</v>
      </c>
      <c r="J57" s="9">
        <f t="shared" si="3"/>
        <v>4.1222083209999996E-2</v>
      </c>
      <c r="K57" s="9">
        <f t="shared" si="3"/>
        <v>4.5014510639999991E-2</v>
      </c>
      <c r="L57" s="9">
        <f t="shared" si="3"/>
        <v>3.2977662300000002E-2</v>
      </c>
      <c r="M57" s="9">
        <f t="shared" si="3"/>
        <v>3.0009673759999998E-2</v>
      </c>
      <c r="N57" s="9">
        <f t="shared" si="3"/>
        <v>0</v>
      </c>
      <c r="O57" s="9">
        <f t="shared" si="3"/>
        <v>0</v>
      </c>
    </row>
    <row r="58" spans="1:15" x14ac:dyDescent="0.25">
      <c r="A58" s="25"/>
      <c r="B58" s="26"/>
      <c r="C58" s="8" t="s">
        <v>11</v>
      </c>
      <c r="D58" s="9">
        <f t="shared" si="0"/>
        <v>29.827024699999999</v>
      </c>
      <c r="E58" s="9">
        <f t="shared" ref="E58:O58" si="4">SUM(E11,E20,E29,E38,E47)</f>
        <v>32.637118579999999</v>
      </c>
      <c r="F58" s="9">
        <f t="shared" si="4"/>
        <v>32.170860919999996</v>
      </c>
      <c r="G58" s="9">
        <f t="shared" si="4"/>
        <v>39.949023849900001</v>
      </c>
      <c r="H58" s="9">
        <f t="shared" si="4"/>
        <v>45.754234496523743</v>
      </c>
      <c r="I58" s="9">
        <f t="shared" si="4"/>
        <v>46.167860639550206</v>
      </c>
      <c r="J58" s="9">
        <f t="shared" si="4"/>
        <v>50.736487188925992</v>
      </c>
      <c r="K58" s="9">
        <f t="shared" si="4"/>
        <v>48.476478880687324</v>
      </c>
      <c r="L58" s="9">
        <f t="shared" si="4"/>
        <v>47.862258702359966</v>
      </c>
      <c r="M58" s="9">
        <f t="shared" si="4"/>
        <v>42.778401262441342</v>
      </c>
      <c r="N58" s="9">
        <f t="shared" si="4"/>
        <v>31.305651959999999</v>
      </c>
      <c r="O58" s="9">
        <f t="shared" si="4"/>
        <v>29.205550549999998</v>
      </c>
    </row>
    <row r="59" spans="1:15" x14ac:dyDescent="0.25">
      <c r="A59" s="25"/>
      <c r="B59" s="26"/>
      <c r="C59" s="8" t="s">
        <v>12</v>
      </c>
      <c r="D59" s="9">
        <f t="shared" si="0"/>
        <v>4.5199709830000003</v>
      </c>
      <c r="E59" s="9">
        <f t="shared" ref="E59:O59" si="5">SUM(E12,E21,E30,E39,E48)</f>
        <v>4.2375830309999998</v>
      </c>
      <c r="F59" s="9">
        <f t="shared" si="5"/>
        <v>6.3331891699999998</v>
      </c>
      <c r="G59" s="9">
        <f t="shared" si="5"/>
        <v>5.5104222689999993</v>
      </c>
      <c r="H59" s="9">
        <f t="shared" si="5"/>
        <v>5.4824901350630402</v>
      </c>
      <c r="I59" s="9">
        <f t="shared" si="5"/>
        <v>10.789724755588569</v>
      </c>
      <c r="J59" s="9">
        <f t="shared" si="5"/>
        <v>15.712628910684199</v>
      </c>
      <c r="K59" s="9">
        <f t="shared" si="5"/>
        <v>10.351599818547349</v>
      </c>
      <c r="L59" s="9">
        <f t="shared" si="5"/>
        <v>14.161476840577329</v>
      </c>
      <c r="M59" s="9">
        <f t="shared" si="5"/>
        <v>5.4984577479805594</v>
      </c>
      <c r="N59" s="9">
        <f t="shared" si="5"/>
        <v>3.0792627690000001</v>
      </c>
      <c r="O59" s="9">
        <f t="shared" si="5"/>
        <v>3.892524834</v>
      </c>
    </row>
    <row r="60" spans="1:15" x14ac:dyDescent="0.25">
      <c r="A60" s="25"/>
      <c r="B60" s="26"/>
      <c r="C60" s="8" t="s">
        <v>13</v>
      </c>
      <c r="D60" s="9">
        <f t="shared" si="0"/>
        <v>11.923511599999999</v>
      </c>
      <c r="E60" s="9">
        <f t="shared" ref="E60:O60" si="6">SUM(E13,E22,E31,E40,E49)</f>
        <v>15.097580519999999</v>
      </c>
      <c r="F60" s="9">
        <f t="shared" si="6"/>
        <v>14.268734919999998</v>
      </c>
      <c r="G60" s="9">
        <f t="shared" si="6"/>
        <v>14.62828191</v>
      </c>
      <c r="H60" s="9">
        <f t="shared" si="6"/>
        <v>26.05390591642432</v>
      </c>
      <c r="I60" s="9">
        <f t="shared" si="6"/>
        <v>32.429649346204108</v>
      </c>
      <c r="J60" s="9">
        <f t="shared" si="6"/>
        <v>40.719342270990353</v>
      </c>
      <c r="K60" s="9">
        <f t="shared" si="6"/>
        <v>33.271554307035444</v>
      </c>
      <c r="L60" s="9">
        <f t="shared" si="6"/>
        <v>36.958748965449075</v>
      </c>
      <c r="M60" s="9">
        <f t="shared" si="6"/>
        <v>19.96351162519824</v>
      </c>
      <c r="N60" s="9">
        <f t="shared" si="6"/>
        <v>15.87912601</v>
      </c>
      <c r="O60" s="9">
        <f t="shared" si="6"/>
        <v>14.4481403</v>
      </c>
    </row>
    <row r="61" spans="1:15" x14ac:dyDescent="0.25">
      <c r="A61" s="25"/>
      <c r="B61" s="26"/>
      <c r="C61" s="8" t="s">
        <v>14</v>
      </c>
      <c r="D61" s="9">
        <f t="shared" si="0"/>
        <v>6.0872830149999997</v>
      </c>
      <c r="E61" s="9">
        <f t="shared" ref="E61:O61" si="7">SUM(E14,E23,E32,E41,E50)</f>
        <v>6.823096885</v>
      </c>
      <c r="F61" s="9">
        <f t="shared" si="7"/>
        <v>5.3801874499999993</v>
      </c>
      <c r="G61" s="9">
        <f t="shared" si="7"/>
        <v>5.7404511865799996</v>
      </c>
      <c r="H61" s="9">
        <f t="shared" si="7"/>
        <v>11.677936497029439</v>
      </c>
      <c r="I61" s="9">
        <f t="shared" si="7"/>
        <v>14.331797740068048</v>
      </c>
      <c r="J61" s="9">
        <f t="shared" si="7"/>
        <v>19.969565580553599</v>
      </c>
      <c r="K61" s="9">
        <f t="shared" si="7"/>
        <v>16.662973081408829</v>
      </c>
      <c r="L61" s="9">
        <f t="shared" si="7"/>
        <v>17.233909737242328</v>
      </c>
      <c r="M61" s="9">
        <f t="shared" si="7"/>
        <v>12.485214169504339</v>
      </c>
      <c r="N61" s="9">
        <f t="shared" si="7"/>
        <v>5.473916998</v>
      </c>
      <c r="O61" s="9">
        <f t="shared" si="7"/>
        <v>5.7164834430000004</v>
      </c>
    </row>
    <row r="62" spans="1:15" x14ac:dyDescent="0.25">
      <c r="A62" s="25"/>
      <c r="B62" s="26"/>
      <c r="C62" s="8" t="s">
        <v>15</v>
      </c>
      <c r="D62" s="9">
        <f t="shared" si="0"/>
        <v>41.666542059999998</v>
      </c>
      <c r="E62" s="9">
        <f t="shared" ref="E62:O62" si="8">SUM(E15,E24,E33,E42,E51)</f>
        <v>50.486054629999998</v>
      </c>
      <c r="F62" s="9">
        <f t="shared" si="8"/>
        <v>49.01419215</v>
      </c>
      <c r="G62" s="9">
        <f t="shared" si="8"/>
        <v>52.955199863499999</v>
      </c>
      <c r="H62" s="9">
        <f t="shared" si="8"/>
        <v>70.297890857491879</v>
      </c>
      <c r="I62" s="9">
        <f t="shared" si="8"/>
        <v>82.690074688641644</v>
      </c>
      <c r="J62" s="9">
        <f t="shared" si="8"/>
        <v>103.19782262187198</v>
      </c>
      <c r="K62" s="9">
        <f t="shared" si="8"/>
        <v>96.347988796924469</v>
      </c>
      <c r="L62" s="9">
        <f t="shared" si="8"/>
        <v>94.201152773640345</v>
      </c>
      <c r="M62" s="9">
        <f t="shared" si="8"/>
        <v>73.713489448958697</v>
      </c>
      <c r="N62" s="9">
        <f t="shared" si="8"/>
        <v>48.723263929999995</v>
      </c>
      <c r="O62" s="9">
        <f t="shared" si="8"/>
        <v>46.584569129999998</v>
      </c>
    </row>
    <row r="63" spans="1:15" x14ac:dyDescent="0.25">
      <c r="A63" s="27"/>
      <c r="B63" s="28"/>
      <c r="C63" s="10" t="s">
        <v>16</v>
      </c>
      <c r="D63" s="11">
        <f>SUM(D55:D62)</f>
        <v>137.15671688399999</v>
      </c>
      <c r="E63" s="11">
        <f t="shared" ref="E63:O63" si="9">SUM(E55:E62)</f>
        <v>154.54534486599999</v>
      </c>
      <c r="F63" s="11">
        <f t="shared" si="9"/>
        <v>149.91647799699999</v>
      </c>
      <c r="G63" s="11">
        <f t="shared" si="9"/>
        <v>190.69330343007999</v>
      </c>
      <c r="H63" s="11">
        <f t="shared" si="9"/>
        <v>290.48667916292749</v>
      </c>
      <c r="I63" s="11">
        <f t="shared" si="9"/>
        <v>358.82569809200737</v>
      </c>
      <c r="J63" s="11">
        <f t="shared" si="9"/>
        <v>459.30623059499737</v>
      </c>
      <c r="K63" s="11">
        <f t="shared" si="9"/>
        <v>370.99048772968456</v>
      </c>
      <c r="L63" s="11">
        <f t="shared" si="9"/>
        <v>424.28876608517072</v>
      </c>
      <c r="M63" s="11">
        <f t="shared" si="9"/>
        <v>250.28176142107742</v>
      </c>
      <c r="N63" s="11">
        <f t="shared" si="9"/>
        <v>158.72861439599998</v>
      </c>
      <c r="O63" s="11">
        <f t="shared" si="9"/>
        <v>149.60557553699999</v>
      </c>
    </row>
    <row r="64" spans="1:15" x14ac:dyDescent="0.25">
      <c r="A64" s="2"/>
      <c r="B64" s="2"/>
      <c r="C64" s="2"/>
      <c r="D64" s="2"/>
      <c r="E64" s="2"/>
      <c r="F64" s="2"/>
      <c r="G64" s="2"/>
      <c r="H64" s="2"/>
      <c r="I64" s="2"/>
      <c r="J64" s="2"/>
      <c r="K64" s="2"/>
      <c r="L64" s="2"/>
      <c r="M64" s="2"/>
      <c r="N64" s="2"/>
      <c r="O64" s="2"/>
    </row>
    <row r="65" spans="1:15" ht="63.75" customHeight="1" x14ac:dyDescent="0.25">
      <c r="A65" s="20" t="s">
        <v>35</v>
      </c>
      <c r="B65" s="20"/>
      <c r="C65" s="20"/>
      <c r="D65" s="20"/>
      <c r="E65" s="20"/>
      <c r="F65" s="20"/>
      <c r="G65" s="20"/>
      <c r="H65" s="20"/>
      <c r="I65" s="20"/>
      <c r="J65" s="20"/>
      <c r="K65" s="20"/>
      <c r="L65" s="20"/>
      <c r="M65" s="20"/>
      <c r="N65" s="20"/>
      <c r="O65" s="20"/>
    </row>
    <row r="68" spans="1:15" ht="34.9" customHeight="1" x14ac:dyDescent="0.25">
      <c r="B68"/>
    </row>
  </sheetData>
  <mergeCells count="21">
    <mergeCell ref="A26:A34"/>
    <mergeCell ref="B26:B34"/>
    <mergeCell ref="A35:A43"/>
    <mergeCell ref="B35:B43"/>
    <mergeCell ref="A53:B63"/>
    <mergeCell ref="C53:C54"/>
    <mergeCell ref="A65:O65"/>
    <mergeCell ref="A1:O1"/>
    <mergeCell ref="A2:O2"/>
    <mergeCell ref="A3:O3"/>
    <mergeCell ref="A6:A7"/>
    <mergeCell ref="B6:B7"/>
    <mergeCell ref="C6:C7"/>
    <mergeCell ref="B4:O4"/>
    <mergeCell ref="A5:O5"/>
    <mergeCell ref="A44:A52"/>
    <mergeCell ref="B44:B52"/>
    <mergeCell ref="A8:A16"/>
    <mergeCell ref="B8:B16"/>
    <mergeCell ref="A17:A25"/>
    <mergeCell ref="B17:B25"/>
  </mergeCells>
  <pageMargins left="0.25" right="0.25" top="1" bottom="1" header="0.5" footer="0.5"/>
  <pageSetup scale="41" orientation="landscape" horizontalDpi="1200" verticalDpi="1200" r:id="rId1"/>
  <headerFooter>
    <oddFooter>&amp;C
&amp;1#&amp;"Calibri,Regular"&amp;10&amp;K000000  &amp;R&amp;9&amp;F</oddFooter>
  </headerFooter>
  <ignoredErrors>
    <ignoredError sqref="B4 B8:B52"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202A6B5683AC429D55B514A9D182C0" ma:contentTypeVersion="4" ma:contentTypeDescription="Create a new document." ma:contentTypeScope="" ma:versionID="be48ea84d85c25c23401e446586ad8ba">
  <xsd:schema xmlns:xsd="http://www.w3.org/2001/XMLSchema" xmlns:xs="http://www.w3.org/2001/XMLSchema" xmlns:p="http://schemas.microsoft.com/office/2006/metadata/properties" xmlns:ns2="97e57212-3e02-407f-8b2d-05f7d7f19b15" xmlns:ns3="ed80b159-4b6c-467b-907c-dd8fc665e5b0" targetNamespace="http://schemas.microsoft.com/office/2006/metadata/properties" ma:root="true" ma:fieldsID="e640c7c12a4f22c3a1901748dbf7df29" ns2:_="" ns3:_="">
    <xsd:import namespace="97e57212-3e02-407f-8b2d-05f7d7f19b15"/>
    <xsd:import namespace="ed80b159-4b6c-467b-907c-dd8fc665e5b0"/>
    <xsd:element name="properties">
      <xsd:complexType>
        <xsd:sequence>
          <xsd:element name="documentManagement">
            <xsd:complexType>
              <xsd:all>
                <xsd:element ref="ns2:pgeInformationSecurityClassification" minOccurs="0"/>
                <xsd:element ref="ns2:mca9ac2a47d44219b4ff213ace4480ec" minOccurs="0"/>
                <xsd:element ref="ns2:TaxCatchAll" minOccurs="0"/>
                <xsd:element ref="ns2:TaxCatchAllLabel" minOccurs="0"/>
                <xsd:element ref="ns2:pgeRetentionTriggerDate"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57212-3e02-407f-8b2d-05f7d7f19b15" elementFormDefault="qualified">
    <xsd:import namespace="http://schemas.microsoft.com/office/2006/documentManagement/types"/>
    <xsd:import namespace="http://schemas.microsoft.com/office/infopath/2007/PartnerControls"/>
    <xsd:element name="pgeInformationSecurityClassification" ma:index="8" nillable="true" ma:displayName="PGE Information Security Classification" ma:description="Confidentiality of the Item (i.e. who can access it.) PG&amp;E uses the following four levels of confidentiality:&#10;• Public: Information available to anyone inside or outside PG&amp;E without restriction. &#10;• Internal: Information intended primarily for use within PG&amp;E.&#10;• Confidential: Information intended for use within PG&amp;E on a “business-need-to-know basis.” &#10;• Restricted: Information that is the most sensitive due to its significant value to the company and requires the maximum level of handling and protection from unauthorized collection, access, use or disclosure&#10;" ma:format="Dropdown" ma:internalName="pgeInformationSecurityClassification">
      <xsd:simpleType>
        <xsd:restriction base="dms:Choice">
          <xsd:enumeration value="Public"/>
          <xsd:enumeration value="Internal"/>
          <xsd:enumeration value="Confidential"/>
          <xsd:enumeration value="Restricted"/>
        </xsd:restriction>
      </xsd:simpleType>
    </xsd:element>
    <xsd:element name="mca9ac2a47d44219b4ff213ace4480ec" ma:index="9" nillable="true" ma:taxonomy="true" ma:internalName="mca9ac2a47d44219b4ff213ace4480ec" ma:taxonomyFieldName="pgeRecordCategory" ma:displayName="PGE Record Category" ma:default="" ma:fieldId="{6ca9ac2a-47d4-4219-b4ff-213ace4480ec}" ma:sspId="b06c99b3-cd83-43e5-b4c1-d62f316c1e37" ma:termSetId="adcc1c58-aad5-4d6c-b2f3-f9d1112c68e9"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90d2ff18-80af-4bf5-8622-b50da6eab697}" ma:internalName="TaxCatchAll" ma:showField="CatchAllData" ma:web="1e2fffd2-4000-458f-952b-6e4fe2a6459a">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90d2ff18-80af-4bf5-8622-b50da6eab697}" ma:internalName="TaxCatchAllLabel" ma:readOnly="true" ma:showField="CatchAllDataLabel" ma:web="1e2fffd2-4000-458f-952b-6e4fe2a6459a">
      <xsd:complexType>
        <xsd:complexContent>
          <xsd:extension base="dms:MultiChoiceLookup">
            <xsd:sequence>
              <xsd:element name="Value" type="dms:Lookup" maxOccurs="unbounded" minOccurs="0" nillable="true"/>
            </xsd:sequence>
          </xsd:extension>
        </xsd:complexContent>
      </xsd:complexType>
    </xsd:element>
    <xsd:element name="pgeRetentionTriggerDate" ma:index="13" nillable="true" ma:displayName="PGE Retention Trigger Date" ma:description="This is a date field it will be populated when an event has occurred that will trigger retention" ma:format="DateOnly" ma:internalName="pgeRetentionTrigger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d80b159-4b6c-467b-907c-dd8fc665e5b0"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b06c99b3-cd83-43e5-b4c1-d62f316c1e37" ContentTypeId="0x0101" PreviousValue="false" LastSyncTimeStamp="2020-01-27T23:41:31.003Z"/>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geRetentionTriggerDate xmlns="97e57212-3e02-407f-8b2d-05f7d7f19b15" xsi:nil="true"/>
    <pgeInformationSecurityClassification xmlns="97e57212-3e02-407f-8b2d-05f7d7f19b15" xsi:nil="true"/>
    <mca9ac2a47d44219b4ff213ace4480ec xmlns="97e57212-3e02-407f-8b2d-05f7d7f19b15">
      <Terms xmlns="http://schemas.microsoft.com/office/infopath/2007/PartnerControls"/>
    </mca9ac2a47d44219b4ff213ace4480ec>
    <TaxCatchAll xmlns="97e57212-3e02-407f-8b2d-05f7d7f19b15" xsi:nil="true"/>
  </documentManagement>
</p:properties>
</file>

<file path=customXml/itemProps1.xml><?xml version="1.0" encoding="utf-8"?>
<ds:datastoreItem xmlns:ds="http://schemas.openxmlformats.org/officeDocument/2006/customXml" ds:itemID="{7E498291-081D-4B44-B74C-0FB0A951C5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e57212-3e02-407f-8b2d-05f7d7f19b15"/>
    <ds:schemaRef ds:uri="ed80b159-4b6c-467b-907c-dd8fc665e5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BD51B0-898D-4800-8D92-2C51992E3855}">
  <ds:schemaRefs>
    <ds:schemaRef ds:uri="Microsoft.SharePoint.Taxonomy.ContentTypeSync"/>
  </ds:schemaRefs>
</ds:datastoreItem>
</file>

<file path=customXml/itemProps3.xml><?xml version="1.0" encoding="utf-8"?>
<ds:datastoreItem xmlns:ds="http://schemas.openxmlformats.org/officeDocument/2006/customXml" ds:itemID="{349A1F44-A9D3-44F0-817B-E4738DC10F6C}">
  <ds:schemaRefs>
    <ds:schemaRef ds:uri="http://schemas.microsoft.com/sharepoint/v3/contenttype/forms"/>
  </ds:schemaRefs>
</ds:datastoreItem>
</file>

<file path=customXml/itemProps4.xml><?xml version="1.0" encoding="utf-8"?>
<ds:datastoreItem xmlns:ds="http://schemas.openxmlformats.org/officeDocument/2006/customXml" ds:itemID="{554D6353-8BCC-4A5A-A3F9-17E844E2DFE5}">
  <ds:schemaRefs>
    <ds:schemaRef ds:uri="http://purl.org/dc/dcmitype/"/>
    <ds:schemaRef ds:uri="http://schemas.microsoft.com/office/2006/documentManagement/types"/>
    <ds:schemaRef ds:uri="http://purl.org/dc/elements/1.1/"/>
    <ds:schemaRef ds:uri="http://schemas.microsoft.com/office/2006/metadata/properties"/>
    <ds:schemaRef ds:uri="97e57212-3e02-407f-8b2d-05f7d7f19b15"/>
    <ds:schemaRef ds:uri="http://purl.org/dc/terms/"/>
    <ds:schemaRef ds:uri="http://schemas.microsoft.com/office/infopath/2007/PartnerControls"/>
    <ds:schemaRef ds:uri="http://schemas.openxmlformats.org/package/2006/metadata/core-properties"/>
    <ds:schemaRef ds:uri="ed80b159-4b6c-467b-907c-dd8fc665e5b0"/>
    <ds:schemaRef ds:uri="http://www.w3.org/XML/1998/namespace"/>
  </ds:schemaRefs>
</ds:datastoreItem>
</file>

<file path=docMetadata/LabelInfo.xml><?xml version="1.0" encoding="utf-8"?>
<clbl:labelList xmlns:clbl="http://schemas.microsoft.com/office/2020/mipLabelMetadata">
  <clbl:label id="{64fb56ae-b253-43b2-ae76-5b0fef4d3037}" enabled="1" method="Privileged" siteId="{44ae661a-ece6-41aa-bc96-7c2c85a0894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PG&amp;E 2025 DR Allocations</vt:lpstr>
      <vt:lpstr>PG&amp;E 2025 DR Allocations wDLF</vt:lpstr>
      <vt:lpstr>PG&amp;E 2026 DR Allocations</vt:lpstr>
      <vt:lpstr>PG&amp;E 2026 DR Allocations wDLF</vt:lpstr>
      <vt:lpstr>PG&amp;E 2027 DR Allocations</vt:lpstr>
      <vt:lpstr>PG&amp;E 2027 DR Allocations wDLF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2023-07-10T03:42:46Z</dcterms:created>
  <dcterms:modified xsi:type="dcterms:W3CDTF">2025-06-03T04:46:01Z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0x0101000E202A6B5683AC429D55B514A9D182C0</vt:lpwstr>
  </property>
  <property fmtid="{D5CDD505-2E9C-101B-9397-08002B2CF9AE}" pid="3" name="pgeRecordCategory">
    <vt:lpwstr/>
  </property>
</Properties>
</file>