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2025\YA Allocation\DR\Load Impact Protocols-Approved YA NQCs\Investor-Owned Utilities (IOUs)\"/>
    </mc:Choice>
  </mc:AlternateContent>
  <xr:revisionPtr revIDLastSave="0" documentId="13_ncr:1_{13DDDC68-1309-4B8D-95FE-4035E12EA17D}" xr6:coauthVersionLast="47" xr6:coauthVersionMax="47" xr10:uidLastSave="{00000000-0000-0000-0000-000000000000}"/>
  <bookViews>
    <workbookView xWindow="-120" yWindow="-120" windowWidth="29040" windowHeight="15840" tabRatio="912" activeTab="5" xr2:uid="{8EC2583A-7A84-47E2-8501-3BD7CE4E7E69}"/>
  </bookViews>
  <sheets>
    <sheet name="SCE 2025 DR Allocations" sheetId="1" r:id="rId1"/>
    <sheet name="SCE 2025 DR Allocations wDLF" sheetId="4" r:id="rId2"/>
    <sheet name="SCE 2026 DR Allocations" sheetId="2" r:id="rId3"/>
    <sheet name="SCE 2026 DR Allocations wDLF" sheetId="5" r:id="rId4"/>
    <sheet name="SCE 2027 DR Allocations" sheetId="3" r:id="rId5"/>
    <sheet name="SCE 2027 DR Allocations wDLF"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2" l="1"/>
  <c r="N34" i="2"/>
  <c r="M34" i="2"/>
  <c r="L34" i="2"/>
  <c r="K34" i="2"/>
  <c r="J34" i="2"/>
  <c r="I34" i="2"/>
  <c r="H34" i="2"/>
  <c r="G34" i="2"/>
  <c r="F34" i="2"/>
  <c r="E34" i="2"/>
  <c r="D34" i="2"/>
  <c r="O34" i="1"/>
  <c r="N34" i="1"/>
  <c r="M34" i="1"/>
  <c r="L34" i="1"/>
  <c r="K34" i="1"/>
  <c r="J34" i="1"/>
  <c r="I34" i="1"/>
  <c r="H34" i="1"/>
  <c r="G34" i="1"/>
  <c r="F34" i="1"/>
  <c r="E34" i="1"/>
  <c r="D34" i="1"/>
  <c r="O18" i="1"/>
  <c r="N18" i="1"/>
  <c r="M18" i="1"/>
  <c r="L18" i="1"/>
  <c r="K18" i="1"/>
  <c r="J18" i="1"/>
  <c r="I18" i="1"/>
  <c r="H18" i="1"/>
  <c r="G18" i="1"/>
  <c r="F18" i="1"/>
  <c r="E18" i="1"/>
  <c r="D18" i="1"/>
  <c r="O14" i="1"/>
  <c r="N14" i="1"/>
  <c r="M14" i="1"/>
  <c r="L14" i="1"/>
  <c r="K14" i="1"/>
  <c r="J14" i="1"/>
  <c r="I14" i="1"/>
  <c r="H14" i="1"/>
  <c r="G14" i="1"/>
  <c r="F14" i="1"/>
  <c r="E14" i="1"/>
  <c r="D14" i="1"/>
  <c r="D18" i="6"/>
  <c r="D18" i="5"/>
  <c r="D18" i="4"/>
  <c r="O34" i="6"/>
  <c r="N34" i="6"/>
  <c r="M34" i="6"/>
  <c r="L34" i="6"/>
  <c r="K34" i="6"/>
  <c r="J34" i="6"/>
  <c r="I34" i="6"/>
  <c r="H34" i="6"/>
  <c r="G34" i="6"/>
  <c r="F34" i="6"/>
  <c r="E34" i="6"/>
  <c r="D34" i="6"/>
  <c r="O33" i="6"/>
  <c r="N33" i="6"/>
  <c r="M33" i="6"/>
  <c r="L33" i="6"/>
  <c r="K33" i="6"/>
  <c r="J33" i="6"/>
  <c r="I33" i="6"/>
  <c r="H33" i="6"/>
  <c r="G33" i="6"/>
  <c r="F33" i="6"/>
  <c r="E33" i="6"/>
  <c r="D33" i="6"/>
  <c r="O32" i="6"/>
  <c r="N32" i="6"/>
  <c r="M32" i="6"/>
  <c r="L32" i="6"/>
  <c r="K32" i="6"/>
  <c r="J32" i="6"/>
  <c r="I32" i="6"/>
  <c r="H32" i="6"/>
  <c r="G32" i="6"/>
  <c r="F32" i="6"/>
  <c r="E32" i="6"/>
  <c r="D32" i="6"/>
  <c r="O24" i="6"/>
  <c r="N24" i="6"/>
  <c r="M24" i="6"/>
  <c r="L24" i="6"/>
  <c r="K24" i="6"/>
  <c r="J24" i="6"/>
  <c r="I24" i="6"/>
  <c r="H24" i="6"/>
  <c r="G24" i="6"/>
  <c r="F24" i="6"/>
  <c r="E24" i="6"/>
  <c r="D24" i="6"/>
  <c r="O18" i="6"/>
  <c r="N18" i="6"/>
  <c r="M18" i="6"/>
  <c r="L18" i="6"/>
  <c r="K18" i="6"/>
  <c r="J18" i="6"/>
  <c r="I18" i="6"/>
  <c r="H18" i="6"/>
  <c r="G18" i="6"/>
  <c r="F18" i="6"/>
  <c r="E18" i="6"/>
  <c r="O17" i="6"/>
  <c r="N17" i="6"/>
  <c r="M17" i="6"/>
  <c r="L17" i="6"/>
  <c r="K17" i="6"/>
  <c r="J17" i="6"/>
  <c r="I17" i="6"/>
  <c r="H17" i="6"/>
  <c r="G17" i="6"/>
  <c r="F17" i="6"/>
  <c r="E17" i="6"/>
  <c r="D17" i="6"/>
  <c r="O16" i="6"/>
  <c r="N16" i="6"/>
  <c r="M16" i="6"/>
  <c r="L16" i="6"/>
  <c r="K16" i="6"/>
  <c r="J16" i="6"/>
  <c r="I16" i="6"/>
  <c r="H16" i="6"/>
  <c r="G16" i="6"/>
  <c r="F16" i="6"/>
  <c r="E16" i="6"/>
  <c r="D16" i="6"/>
  <c r="O14" i="6"/>
  <c r="N14" i="6"/>
  <c r="M14" i="6"/>
  <c r="L14" i="6"/>
  <c r="K14" i="6"/>
  <c r="J14" i="6"/>
  <c r="I14" i="6"/>
  <c r="H14" i="6"/>
  <c r="G14" i="6"/>
  <c r="F14" i="6"/>
  <c r="E14" i="6"/>
  <c r="D14" i="6"/>
  <c r="O13" i="6"/>
  <c r="N13" i="6"/>
  <c r="M13" i="6"/>
  <c r="L13" i="6"/>
  <c r="K13" i="6"/>
  <c r="J13" i="6"/>
  <c r="I13" i="6"/>
  <c r="H13" i="6"/>
  <c r="G13" i="6"/>
  <c r="F13" i="6"/>
  <c r="E13" i="6"/>
  <c r="D13" i="6"/>
  <c r="O12" i="6"/>
  <c r="N12" i="6"/>
  <c r="M12" i="6"/>
  <c r="L12" i="6"/>
  <c r="K12" i="6"/>
  <c r="J12" i="6"/>
  <c r="I12" i="6"/>
  <c r="H12" i="6"/>
  <c r="G12" i="6"/>
  <c r="F12" i="6"/>
  <c r="E12" i="6"/>
  <c r="D12" i="6"/>
  <c r="E8" i="6"/>
  <c r="F8" i="6"/>
  <c r="G8" i="6"/>
  <c r="H8" i="6"/>
  <c r="I8" i="6"/>
  <c r="J8" i="6"/>
  <c r="K8" i="6"/>
  <c r="L8" i="6"/>
  <c r="M8" i="6"/>
  <c r="N8" i="6"/>
  <c r="O8" i="6"/>
  <c r="D8" i="6"/>
  <c r="O34" i="5"/>
  <c r="N34" i="5"/>
  <c r="M34" i="5"/>
  <c r="L34" i="5"/>
  <c r="K34" i="5"/>
  <c r="J34" i="5"/>
  <c r="I34" i="5"/>
  <c r="H34" i="5"/>
  <c r="G34" i="5"/>
  <c r="F34" i="5"/>
  <c r="E34" i="5"/>
  <c r="D34" i="5"/>
  <c r="O33" i="5"/>
  <c r="N33" i="5"/>
  <c r="M33" i="5"/>
  <c r="L33" i="5"/>
  <c r="K33" i="5"/>
  <c r="J33" i="5"/>
  <c r="I33" i="5"/>
  <c r="H33" i="5"/>
  <c r="G33" i="5"/>
  <c r="F33" i="5"/>
  <c r="E33" i="5"/>
  <c r="D33" i="5"/>
  <c r="O32" i="5"/>
  <c r="O35" i="5" s="1"/>
  <c r="N32" i="5"/>
  <c r="M32" i="5"/>
  <c r="L32" i="5"/>
  <c r="K32" i="5"/>
  <c r="J32" i="5"/>
  <c r="I32" i="5"/>
  <c r="H32" i="5"/>
  <c r="G32" i="5"/>
  <c r="G35" i="5" s="1"/>
  <c r="F32" i="5"/>
  <c r="E32" i="5"/>
  <c r="D32" i="5"/>
  <c r="O24" i="5"/>
  <c r="N24" i="5"/>
  <c r="M24" i="5"/>
  <c r="L24" i="5"/>
  <c r="K24" i="5"/>
  <c r="J24" i="5"/>
  <c r="I24" i="5"/>
  <c r="H24" i="5"/>
  <c r="G24" i="5"/>
  <c r="F24" i="5"/>
  <c r="E24" i="5"/>
  <c r="D24" i="5"/>
  <c r="O18" i="5"/>
  <c r="N18" i="5"/>
  <c r="M18" i="5"/>
  <c r="L18" i="5"/>
  <c r="K18" i="5"/>
  <c r="J18" i="5"/>
  <c r="I18" i="5"/>
  <c r="H18" i="5"/>
  <c r="G18" i="5"/>
  <c r="F18" i="5"/>
  <c r="E18" i="5"/>
  <c r="O17" i="5"/>
  <c r="N17" i="5"/>
  <c r="M17" i="5"/>
  <c r="L17" i="5"/>
  <c r="K17" i="5"/>
  <c r="J17" i="5"/>
  <c r="I17" i="5"/>
  <c r="H17" i="5"/>
  <c r="G17" i="5"/>
  <c r="F17" i="5"/>
  <c r="E17" i="5"/>
  <c r="D17" i="5"/>
  <c r="O16" i="5"/>
  <c r="N16" i="5"/>
  <c r="M16" i="5"/>
  <c r="L16" i="5"/>
  <c r="K16" i="5"/>
  <c r="J16" i="5"/>
  <c r="I16" i="5"/>
  <c r="H16" i="5"/>
  <c r="G16" i="5"/>
  <c r="F16" i="5"/>
  <c r="E16" i="5"/>
  <c r="D16" i="5"/>
  <c r="O14" i="5"/>
  <c r="N14" i="5"/>
  <c r="M14" i="5"/>
  <c r="L14" i="5"/>
  <c r="K14" i="5"/>
  <c r="J14" i="5"/>
  <c r="I14" i="5"/>
  <c r="H14" i="5"/>
  <c r="G14" i="5"/>
  <c r="F14" i="5"/>
  <c r="E14" i="5"/>
  <c r="D14" i="5"/>
  <c r="O13" i="5"/>
  <c r="N13" i="5"/>
  <c r="M13" i="5"/>
  <c r="L13" i="5"/>
  <c r="K13" i="5"/>
  <c r="J13" i="5"/>
  <c r="I13" i="5"/>
  <c r="H13" i="5"/>
  <c r="G13" i="5"/>
  <c r="F13" i="5"/>
  <c r="E13" i="5"/>
  <c r="D13" i="5"/>
  <c r="O12" i="5"/>
  <c r="N12" i="5"/>
  <c r="M12" i="5"/>
  <c r="L12" i="5"/>
  <c r="K12" i="5"/>
  <c r="J12" i="5"/>
  <c r="J15" i="5" s="1"/>
  <c r="I12" i="5"/>
  <c r="H12" i="5"/>
  <c r="G12" i="5"/>
  <c r="F12" i="5"/>
  <c r="E12" i="5"/>
  <c r="D12" i="5"/>
  <c r="E8" i="5"/>
  <c r="F8" i="5"/>
  <c r="G8" i="5"/>
  <c r="H8" i="5"/>
  <c r="I8" i="5"/>
  <c r="J8" i="5"/>
  <c r="K8" i="5"/>
  <c r="L8" i="5"/>
  <c r="M8" i="5"/>
  <c r="N8" i="5"/>
  <c r="O8" i="5"/>
  <c r="D8" i="5"/>
  <c r="O34" i="4"/>
  <c r="N34" i="4"/>
  <c r="M34" i="4"/>
  <c r="L34" i="4"/>
  <c r="K34" i="4"/>
  <c r="J34" i="4"/>
  <c r="I34" i="4"/>
  <c r="H34" i="4"/>
  <c r="G34" i="4"/>
  <c r="F34" i="4"/>
  <c r="E34" i="4"/>
  <c r="D34" i="4"/>
  <c r="O33" i="4"/>
  <c r="N33" i="4"/>
  <c r="M33" i="4"/>
  <c r="L33" i="4"/>
  <c r="K33" i="4"/>
  <c r="J33" i="4"/>
  <c r="I33" i="4"/>
  <c r="H33" i="4"/>
  <c r="G33" i="4"/>
  <c r="F33" i="4"/>
  <c r="E33" i="4"/>
  <c r="D33" i="4"/>
  <c r="O32" i="4"/>
  <c r="N32" i="4"/>
  <c r="N35" i="4" s="1"/>
  <c r="M32" i="4"/>
  <c r="L32" i="4"/>
  <c r="K32" i="4"/>
  <c r="J32" i="4"/>
  <c r="I32" i="4"/>
  <c r="H32" i="4"/>
  <c r="G32" i="4"/>
  <c r="F32" i="4"/>
  <c r="F35" i="4" s="1"/>
  <c r="E32" i="4"/>
  <c r="D32" i="4"/>
  <c r="O24" i="4"/>
  <c r="N24" i="4"/>
  <c r="M24" i="4"/>
  <c r="L24" i="4"/>
  <c r="K24" i="4"/>
  <c r="J24" i="4"/>
  <c r="I24" i="4"/>
  <c r="H24" i="4"/>
  <c r="G24" i="4"/>
  <c r="F24" i="4"/>
  <c r="E24" i="4"/>
  <c r="D24" i="4"/>
  <c r="O18" i="4"/>
  <c r="N18" i="4"/>
  <c r="M18" i="4"/>
  <c r="L18" i="4"/>
  <c r="K18" i="4"/>
  <c r="J18" i="4"/>
  <c r="I18" i="4"/>
  <c r="H18" i="4"/>
  <c r="G18" i="4"/>
  <c r="F18" i="4"/>
  <c r="E18" i="4"/>
  <c r="O17" i="4"/>
  <c r="N17" i="4"/>
  <c r="M17" i="4"/>
  <c r="L17" i="4"/>
  <c r="K17" i="4"/>
  <c r="J17" i="4"/>
  <c r="I17" i="4"/>
  <c r="H17" i="4"/>
  <c r="G17" i="4"/>
  <c r="F17" i="4"/>
  <c r="E17" i="4"/>
  <c r="D17" i="4"/>
  <c r="O16" i="4"/>
  <c r="N16" i="4"/>
  <c r="M16" i="4"/>
  <c r="L16" i="4"/>
  <c r="K16" i="4"/>
  <c r="J16" i="4"/>
  <c r="I16" i="4"/>
  <c r="H16" i="4"/>
  <c r="G16" i="4"/>
  <c r="F16" i="4"/>
  <c r="E16" i="4"/>
  <c r="D16"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I15" i="4" s="1"/>
  <c r="H12" i="4"/>
  <c r="G12" i="4"/>
  <c r="F12" i="4"/>
  <c r="E12" i="4"/>
  <c r="D12" i="4"/>
  <c r="E8" i="4"/>
  <c r="F8" i="4"/>
  <c r="G8" i="4"/>
  <c r="H8" i="4"/>
  <c r="I8" i="4"/>
  <c r="J8" i="4"/>
  <c r="K8" i="4"/>
  <c r="L8" i="4"/>
  <c r="M8" i="4"/>
  <c r="N8" i="4"/>
  <c r="O8" i="4"/>
  <c r="D8" i="4"/>
  <c r="F19" i="6" l="1"/>
  <c r="K35" i="6"/>
  <c r="I11" i="6"/>
  <c r="G15" i="6"/>
  <c r="O15" i="6"/>
  <c r="K19" i="6"/>
  <c r="H15" i="6"/>
  <c r="D19" i="6"/>
  <c r="M19" i="6"/>
  <c r="E35" i="6"/>
  <c r="I15" i="6"/>
  <c r="E19" i="6"/>
  <c r="N19" i="6"/>
  <c r="F35" i="6"/>
  <c r="N35" i="6"/>
  <c r="N11" i="6"/>
  <c r="J15" i="6"/>
  <c r="G35" i="6"/>
  <c r="O35" i="6"/>
  <c r="L19" i="6"/>
  <c r="F11" i="6"/>
  <c r="M11" i="6"/>
  <c r="G19" i="6"/>
  <c r="O19" i="6"/>
  <c r="H35" i="6"/>
  <c r="D35" i="6"/>
  <c r="L35" i="6"/>
  <c r="O11" i="6"/>
  <c r="G11" i="6"/>
  <c r="L15" i="6"/>
  <c r="K11" i="6"/>
  <c r="E15" i="6"/>
  <c r="M15" i="6"/>
  <c r="I19" i="6"/>
  <c r="J35" i="6"/>
  <c r="M35" i="6"/>
  <c r="D15" i="6"/>
  <c r="H19" i="6"/>
  <c r="I35" i="6"/>
  <c r="F15" i="6"/>
  <c r="N15" i="6"/>
  <c r="J19" i="6"/>
  <c r="F19" i="5"/>
  <c r="D15" i="5"/>
  <c r="L15" i="5"/>
  <c r="J35" i="5"/>
  <c r="I35" i="5"/>
  <c r="D19" i="5"/>
  <c r="H19" i="5"/>
  <c r="E15" i="5"/>
  <c r="M15" i="5"/>
  <c r="J19" i="5"/>
  <c r="F15" i="5"/>
  <c r="N15" i="5"/>
  <c r="K35" i="5"/>
  <c r="G15" i="5"/>
  <c r="O15" i="5"/>
  <c r="K19" i="5"/>
  <c r="D35" i="5"/>
  <c r="L35" i="5"/>
  <c r="H35" i="5"/>
  <c r="L19" i="5"/>
  <c r="H15" i="5"/>
  <c r="E35" i="5"/>
  <c r="M35" i="5"/>
  <c r="I15" i="5"/>
  <c r="E19" i="5"/>
  <c r="M19" i="5"/>
  <c r="F35" i="5"/>
  <c r="N35" i="5"/>
  <c r="N19" i="5"/>
  <c r="I19" i="5"/>
  <c r="K15" i="5"/>
  <c r="G19" i="5"/>
  <c r="O19" i="5"/>
  <c r="O35" i="4"/>
  <c r="K35" i="4"/>
  <c r="K15" i="4"/>
  <c r="G19" i="4"/>
  <c r="O19" i="4"/>
  <c r="H35" i="4"/>
  <c r="D35" i="4"/>
  <c r="L35" i="4"/>
  <c r="J19" i="4"/>
  <c r="G35" i="4"/>
  <c r="D11" i="6"/>
  <c r="L11" i="6"/>
  <c r="K15" i="6"/>
  <c r="H11" i="6"/>
  <c r="E11" i="6"/>
  <c r="J11" i="6"/>
  <c r="J15" i="4"/>
  <c r="J35" i="4"/>
  <c r="M19" i="4"/>
  <c r="E19" i="4"/>
  <c r="L15" i="4"/>
  <c r="I35" i="4"/>
  <c r="I19" i="4"/>
  <c r="D15" i="4"/>
  <c r="F19" i="4"/>
  <c r="N19" i="4"/>
  <c r="H19" i="4"/>
  <c r="E35" i="4"/>
  <c r="M35" i="4"/>
  <c r="E15" i="4"/>
  <c r="F15" i="4"/>
  <c r="N15" i="4"/>
  <c r="G15" i="4"/>
  <c r="O15" i="4"/>
  <c r="K19" i="4"/>
  <c r="M15" i="4"/>
  <c r="H15" i="4"/>
  <c r="D19" i="4"/>
  <c r="L19" i="4"/>
</calcChain>
</file>

<file path=xl/sharedStrings.xml><?xml version="1.0" encoding="utf-8"?>
<sst xmlns="http://schemas.openxmlformats.org/spreadsheetml/2006/main" count="477" uniqueCount="37">
  <si>
    <t>Program Name (Event-Based Programs/Supply-Side Resources)*</t>
  </si>
  <si>
    <t>Local Capacity Area</t>
  </si>
  <si>
    <t>AC Cycling ("Summer Discount Plan") -- Commercial</t>
  </si>
  <si>
    <t>LA Basin</t>
  </si>
  <si>
    <t>Big Creek/Ventura</t>
  </si>
  <si>
    <t>Outside LCA</t>
  </si>
  <si>
    <t>Total IOU Service Area</t>
  </si>
  <si>
    <t>AC Cycling ("Summer Discount Plan") -- Residential</t>
  </si>
  <si>
    <t>Agricultural and Pumping Interruptible (AP-I)</t>
  </si>
  <si>
    <t>Base Interruptible Program (BIP)-15</t>
  </si>
  <si>
    <t>Base Interruptible Program (BIP)-30</t>
  </si>
  <si>
    <t>Capacity Bidding Program (CBP) Elect Day Ahead (DA)</t>
  </si>
  <si>
    <t>Peak Time Rebate (PTR) w/Enabled Technology ("Save Energy Program"/"Save Power Day")</t>
  </si>
  <si>
    <t>SCE Distribution Loss Factor</t>
  </si>
  <si>
    <t>SCE Demand Response (DR) Allocations for Compliance Year (CY) 2025, Estimated According to the Load Impact Protocols (LIPs) Final Reports, Based on Ex-Ante Impacts at the Portfolio Level, On Monthly Peak Load Days Under 1-in-2 IOU Weather Year Conditions</t>
  </si>
  <si>
    <t xml:space="preserve">The following values show the ex-ante load impacts (MW) during the peak hour of each month, as forecasted by the California Energy Commission's (CEC) 2023 Integrated Energy Policy Report (IEPR). DR resources are subject to the Resource Adequacy (RA) Availability Assessment Hours (AAH) as adopted in D.10-06-036 and revised in D.18-06-030, and again, in D.22-06-050. The current AAH are as follows: November to February from 5-9 pm (HE17-HE21); March to May from 6-10 pm (HE18-HE22); June to October from 5-9 pm (HE17-HE21). </t>
  </si>
  <si>
    <t>Payments</t>
  </si>
  <si>
    <t>HE19</t>
  </si>
  <si>
    <t>HE18</t>
  </si>
  <si>
    <t>HE17</t>
  </si>
  <si>
    <t>2025 Total Event-Based Programs, Supply-Side Resources</t>
  </si>
  <si>
    <t>Payment value of "1" reflect program costs recovered from distribution customers. Payment value of "0" is recovered from bundled customers only.</t>
  </si>
  <si>
    <t>Local Capacity Area (LCA)</t>
  </si>
  <si>
    <t>Cells highlighted in gray are confidential, protected under Pub. Util. Code §§ 583, 8380; Civ. Code §§ 1798 et seq.; Gov’t Code §§ 7927.700, 7927.705, 7922.000, 7922.540, consistent with the Commission’s “15/15 Rule” as defined in D.97-10-031, D.11-07-056, and D.14-05-016. The 15/15 Rule requires that for commercial, agricultural, or industrial customer classes, if the number of customers in a data set is less than 15, or if a single customer’s load/total consumption is more than 15% of the total data, categories must be combined before the information is made publicly available. The below referenced data includes load information for sets of fewer than 15 customers and/or data sets in which a single customer makes up greater than 15% of load.</t>
  </si>
  <si>
    <t>SCE Demand Response (DR) Allocations w/Distribution Loss Factor (DLF) for Compliance Year (CY) 2025, Estimated According to the Load Impact Protocols (LIPs) Final Reports, Based on Ex-Ante Impacts at the Portfolio Level, On Monthly Peak Load Days Under 1-in-2 IOU Weather Year Conditions</t>
  </si>
  <si>
    <t>Payment value of "1" reflect program costs recovered from distribution customers. Payment value of "0" is recovered from bundled customers only.  The DLF is established in D.15-06-063 and D.23-06-029. SCE DLF is 1.051.</t>
  </si>
  <si>
    <t>2025 Total Event-Based Programs, Supply-Side Resources w/DLF</t>
  </si>
  <si>
    <t>Payment</t>
  </si>
  <si>
    <t>SCE Demand Response (DR) Allocations for Compliance Year (CY) 2026, Estimated According to the Load Impact Protocols (LIPs) Final Reports, Based on Ex-Ante Impacts at the Portfolio Level, On Monthly Peak Load Days Under 1-in-2 IOU Weather Year Conditions</t>
  </si>
  <si>
    <t>2026 Total Event-Based Programs, Supply-Side Resources</t>
  </si>
  <si>
    <t>SCE Demand Response (DR) Allocations w/Distribution Loss Factor (DLF) for Compliance Year (CY) 2026, Estimated According to the Load Impact Protocols (LIPs) Final Reports, Based on Ex-Ante Impacts at the Portfolio Level, On Monthly Peak Load Days Under 1-in-2 IOU Weather Year Conditions</t>
  </si>
  <si>
    <t>2026 Total Event-Based Programs, Supply-Side Resources w/DLF</t>
  </si>
  <si>
    <t>SCE Demand Response (DR) Allocations for Compliance Year (CY) 2027, Estimated According to the Load Impact Protocols (LIPs) Final Reports, Based on Ex-Ante Impacts at the Portfolio Level, On Monthly Peak Load Days Under 1-in-2 IOU Weather Year Conditions</t>
  </si>
  <si>
    <t>2027 Total Event-Based Programs, Supply-Side Resources</t>
  </si>
  <si>
    <t>SCE Demand Response (DR) Allocations w/Distribution Loss Factor (DLF) for Compliance Year (CY) 2027, Estimated According to the Load Impact Protocols (LIPs) Final Reports, Based on Ex-Ante Impacts at the Portfolio Level, On Monthly Peak Load Days Under 1-in-2 IOU Weather Year Conditions</t>
  </si>
  <si>
    <t>2027 Total Event-Based Programs, Supply-Side Resources w/DLF</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</si>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</sst>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7" x14ac:knownFonts="1">
    <font>
      <sz val="11"/>
      <color theme="1"/>
      <name val="Calibri"/>
      <family val="2"/>
      <scheme val="minor"/>
    </font>
    <font>
      <sz val="11"/>
      <color theme="1"/>
      <name val="Calibri"/>
      <family val="2"/>
      <scheme val="minor"/>
    </font>
    <font>
      <b/>
      <sz val="12"/>
      <color rgb="FF000000"/>
      <name val="Calibri"/>
      <family val="2"/>
      <scheme val="minor"/>
    </font>
    <font>
      <sz val="11"/>
      <name val="Calibri"/>
      <family val="2"/>
      <scheme val="minor"/>
    </font>
    <font>
      <b/>
      <sz val="11"/>
      <name val="Calibri"/>
      <family val="2"/>
      <scheme val="minor"/>
    </font>
    <font>
      <b/>
      <sz val="11"/>
      <color theme="1"/>
      <name val="Calibri"/>
      <family val="2"/>
      <scheme val="minor"/>
    </font>
    <font>
      <sz val="8"/>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C0C0C0"/>
        <bgColor rgb="FF000000"/>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rgb="FF000000"/>
      </patternFill>
    </fill>
    <fill>
      <patternFill patternType="solid">
        <fgColor theme="5" tint="0.79998168889431442"/>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2">
    <xf numFmtId="0" fontId="0" fillId="0" borderId="0"/>
    <xf numFmtId="0" fontId="1" fillId="0" borderId="0"/>
  </cellStyleXfs>
  <cellXfs count="61">
    <xf numFmtId="0" fontId="0" fillId="0" borderId="0" xfId="0"/>
    <xf numFmtId="17" fontId="4" fillId="3" borderId="1" xfId="0" applyNumberFormat="1" applyFont="1" applyFill="1" applyBorder="1" applyAlignment="1">
      <alignment horizontal="center" vertical="top" wrapText="1"/>
    </xf>
    <xf numFmtId="0" fontId="4" fillId="5" borderId="1" xfId="0" applyFont="1" applyFill="1" applyBorder="1" applyAlignment="1">
      <alignment horizontal="left" vertical="center" wrapText="1"/>
    </xf>
    <xf numFmtId="164" fontId="3" fillId="5" borderId="1"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xf>
    <xf numFmtId="2" fontId="5" fillId="5" borderId="1" xfId="0" applyNumberFormat="1" applyFont="1" applyFill="1" applyBorder="1" applyAlignment="1">
      <alignment horizontal="center"/>
    </xf>
    <xf numFmtId="0" fontId="4" fillId="8" borderId="1" xfId="0" applyFont="1" applyFill="1" applyBorder="1" applyAlignment="1">
      <alignment horizontal="left" vertical="center" wrapText="1"/>
    </xf>
    <xf numFmtId="164" fontId="3" fillId="8" borderId="1" xfId="0" applyNumberFormat="1" applyFont="1" applyFill="1" applyBorder="1" applyAlignment="1">
      <alignment horizontal="center" vertical="center"/>
    </xf>
    <xf numFmtId="164" fontId="4" fillId="8" borderId="1" xfId="0" applyNumberFormat="1" applyFont="1" applyFill="1" applyBorder="1" applyAlignment="1">
      <alignment horizontal="center" vertical="center"/>
    </xf>
    <xf numFmtId="2" fontId="1" fillId="8" borderId="1" xfId="0" applyNumberFormat="1" applyFont="1" applyFill="1" applyBorder="1" applyAlignment="1">
      <alignment horizontal="center"/>
    </xf>
    <xf numFmtId="2" fontId="5" fillId="8" borderId="1" xfId="0" applyNumberFormat="1" applyFont="1" applyFill="1" applyBorder="1" applyAlignment="1">
      <alignment horizontal="center"/>
    </xf>
    <xf numFmtId="17" fontId="4" fillId="6" borderId="1" xfId="0" applyNumberFormat="1" applyFont="1" applyFill="1" applyBorder="1" applyAlignment="1">
      <alignment horizontal="center" vertical="center" wrapText="1"/>
    </xf>
    <xf numFmtId="17" fontId="4" fillId="10" borderId="1" xfId="0" applyNumberFormat="1" applyFont="1" applyFill="1" applyBorder="1" applyAlignment="1">
      <alignment horizontal="center" vertical="top" wrapText="1"/>
    </xf>
    <xf numFmtId="164" fontId="3" fillId="6" borderId="1" xfId="0" applyNumberFormat="1" applyFont="1" applyFill="1" applyBorder="1" applyAlignment="1">
      <alignment horizontal="center" vertical="center"/>
    </xf>
    <xf numFmtId="164" fontId="3" fillId="10" borderId="1" xfId="0" applyNumberFormat="1" applyFont="1" applyFill="1" applyBorder="1" applyAlignment="1">
      <alignment horizontal="center" vertical="center"/>
    </xf>
    <xf numFmtId="164" fontId="4" fillId="6" borderId="1" xfId="0" applyNumberFormat="1" applyFont="1" applyFill="1" applyBorder="1" applyAlignment="1">
      <alignment horizontal="center" vertical="center"/>
    </xf>
    <xf numFmtId="49" fontId="4" fillId="4" borderId="1" xfId="0" applyNumberFormat="1" applyFont="1" applyFill="1" applyBorder="1" applyAlignment="1">
      <alignment vertical="top" wrapText="1"/>
    </xf>
    <xf numFmtId="0" fontId="4"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2" fontId="5" fillId="6" borderId="1" xfId="0" applyNumberFormat="1" applyFont="1" applyFill="1" applyBorder="1" applyAlignment="1">
      <alignment horizontal="center"/>
    </xf>
    <xf numFmtId="0" fontId="3" fillId="5" borderId="1" xfId="0" applyFont="1" applyFill="1" applyBorder="1" applyAlignment="1">
      <alignment horizontal="left" vertical="center" wrapText="1"/>
    </xf>
    <xf numFmtId="49" fontId="3" fillId="6" borderId="1" xfId="0" applyNumberFormat="1" applyFont="1" applyFill="1" applyBorder="1" applyAlignment="1">
      <alignment horizontal="left" vertical="top"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0" borderId="5" xfId="0" applyFont="1" applyFill="1" applyBorder="1" applyAlignment="1">
      <alignment horizontal="left" vertical="center" wrapText="1"/>
    </xf>
    <xf numFmtId="49" fontId="3" fillId="9" borderId="6" xfId="0" applyNumberFormat="1"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49" fontId="3" fillId="9" borderId="7" xfId="0" applyNumberFormat="1" applyFont="1" applyFill="1" applyBorder="1" applyAlignment="1">
      <alignment horizontal="center" vertical="center" wrapText="1"/>
    </xf>
    <xf numFmtId="49" fontId="4" fillId="8" borderId="1" xfId="0" applyNumberFormat="1" applyFont="1" applyFill="1" applyBorder="1" applyAlignment="1">
      <alignment vertical="center" wrapText="1"/>
    </xf>
    <xf numFmtId="49" fontId="4" fillId="11" borderId="6" xfId="0" applyNumberFormat="1" applyFont="1" applyFill="1" applyBorder="1" applyAlignment="1">
      <alignment horizontal="left" vertical="center" wrapText="1"/>
    </xf>
    <xf numFmtId="49" fontId="4" fillId="11" borderId="10" xfId="0" applyNumberFormat="1" applyFont="1" applyFill="1" applyBorder="1" applyAlignment="1">
      <alignment horizontal="left" vertical="center" wrapText="1"/>
    </xf>
    <xf numFmtId="49" fontId="4" fillId="11" borderId="7" xfId="0" applyNumberFormat="1" applyFont="1" applyFill="1" applyBorder="1" applyAlignment="1">
      <alignment horizontal="left" vertical="center" wrapText="1"/>
    </xf>
    <xf numFmtId="49" fontId="3" fillId="0" borderId="1" xfId="0" applyNumberFormat="1" applyFont="1" applyBorder="1" applyAlignment="1">
      <alignment horizontal="center" vertical="top" wrapText="1"/>
    </xf>
    <xf numFmtId="0" fontId="4"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2" fillId="6" borderId="1" xfId="0" applyFont="1" applyFill="1" applyBorder="1" applyAlignment="1">
      <alignment horizontal="center" vertical="top" wrapText="1"/>
    </xf>
    <xf numFmtId="49" fontId="3" fillId="7" borderId="1" xfId="0" applyNumberFormat="1" applyFont="1" applyFill="1" applyBorder="1" applyAlignment="1">
      <alignment horizontal="center" vertical="top" wrapText="1"/>
    </xf>
    <xf numFmtId="49" fontId="3" fillId="9" borderId="1" xfId="0" applyNumberFormat="1" applyFont="1" applyFill="1" applyBorder="1" applyAlignment="1">
      <alignment horizontal="center" vertical="top" wrapText="1"/>
    </xf>
    <xf numFmtId="49" fontId="3" fillId="0" borderId="0" xfId="0" applyNumberFormat="1" applyFont="1" applyAlignment="1">
      <alignment horizontal="center" vertical="top" wrapText="1"/>
    </xf>
    <xf numFmtId="49" fontId="3" fillId="4" borderId="1" xfId="0" applyNumberFormat="1" applyFont="1" applyFill="1" applyBorder="1" applyAlignment="1">
      <alignment horizontal="center" vertical="top" wrapText="1"/>
    </xf>
    <xf numFmtId="0" fontId="3" fillId="4" borderId="1" xfId="0" applyFont="1" applyFill="1" applyBorder="1" applyAlignment="1">
      <alignment horizontal="left" vertical="top" wrapText="1"/>
    </xf>
    <xf numFmtId="0" fontId="4" fillId="10" borderId="1" xfId="0"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3"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49" fontId="4" fillId="11" borderId="12" xfId="0" applyNumberFormat="1" applyFont="1" applyFill="1" applyBorder="1" applyAlignment="1">
      <alignment horizontal="left" vertical="center" wrapText="1"/>
    </xf>
    <xf numFmtId="49" fontId="4" fillId="11" borderId="4" xfId="0" applyNumberFormat="1" applyFont="1" applyFill="1" applyBorder="1" applyAlignment="1">
      <alignment horizontal="left" vertical="center" wrapText="1"/>
    </xf>
    <xf numFmtId="49" fontId="4" fillId="11" borderId="5" xfId="0" applyNumberFormat="1" applyFont="1" applyFill="1" applyBorder="1" applyAlignment="1">
      <alignment horizontal="left" vertical="center" wrapText="1"/>
    </xf>
    <xf numFmtId="0" fontId="4" fillId="10"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49" fontId="4" fillId="5" borderId="1" xfId="0" applyNumberFormat="1" applyFont="1" applyFill="1" applyBorder="1" applyAlignment="1">
      <alignment vertical="center" wrapText="1"/>
    </xf>
    <xf numFmtId="0" fontId="2" fillId="6" borderId="1" xfId="0" applyFont="1" applyFill="1" applyBorder="1" applyAlignment="1">
      <alignment horizontal="center" wrapText="1"/>
    </xf>
    <xf numFmtId="0" fontId="2" fillId="2" borderId="1" xfId="0" applyFont="1" applyFill="1" applyBorder="1" applyAlignment="1">
      <alignment horizontal="center" vertical="top" wrapText="1"/>
    </xf>
  </cellXfs>
  <cellStyles count="2">
    <cellStyle name="Normal" xfId="0" builtinId="0"/>
    <cellStyle name="Normal 2" xfId="1" xr:uid="{1594909A-EA53-4F01-A531-ADF66F2D1CBE}"/>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BD46-601E-4C98-9D51-D93AFB50741A}">
  <dimension ref="A1:O42"/>
  <sheetViews>
    <sheetView zoomScaleNormal="100" workbookViewId="0">
      <selection activeCell="A2" sqref="A2:O2"/>
    </sheetView>
  </sheetViews>
  <sheetFormatPr defaultRowHeight="15" x14ac:dyDescent="0.25"/>
  <cols>
    <col min="1" max="1" width="59.140625" customWidth="1"/>
    <col min="2" max="2" width="9.7109375" bestFit="1" customWidth="1"/>
    <col min="3" max="3" width="21" bestFit="1" customWidth="1"/>
  </cols>
  <sheetData>
    <row r="1" spans="1:15" ht="33.75" customHeight="1" x14ac:dyDescent="0.25">
      <c r="A1" s="42" t="s">
        <v>14</v>
      </c>
      <c r="B1" s="42"/>
      <c r="C1" s="42"/>
      <c r="D1" s="42"/>
      <c r="E1" s="42"/>
      <c r="F1" s="42"/>
      <c r="G1" s="42"/>
      <c r="H1" s="42"/>
      <c r="I1" s="42"/>
      <c r="J1" s="42"/>
      <c r="K1" s="42"/>
      <c r="L1" s="42"/>
      <c r="M1" s="42"/>
      <c r="N1" s="42"/>
      <c r="O1" s="42"/>
    </row>
    <row r="2" spans="1:15" ht="54" customHeight="1" x14ac:dyDescent="0.25">
      <c r="A2" s="43" t="s">
        <v>15</v>
      </c>
      <c r="B2" s="43"/>
      <c r="C2" s="43"/>
      <c r="D2" s="43"/>
      <c r="E2" s="43"/>
      <c r="F2" s="43"/>
      <c r="G2" s="43"/>
      <c r="H2" s="43"/>
      <c r="I2" s="43"/>
      <c r="J2" s="43"/>
      <c r="K2" s="43"/>
      <c r="L2" s="43"/>
      <c r="M2" s="43"/>
      <c r="N2" s="43"/>
      <c r="O2" s="43"/>
    </row>
    <row r="3" spans="1:15" x14ac:dyDescent="0.25">
      <c r="A3" s="44" t="s">
        <v>21</v>
      </c>
      <c r="B3" s="44"/>
      <c r="C3" s="44"/>
      <c r="D3" s="44"/>
      <c r="E3" s="44"/>
      <c r="F3" s="44"/>
      <c r="G3" s="44"/>
      <c r="H3" s="44"/>
      <c r="I3" s="44"/>
      <c r="J3" s="44"/>
      <c r="K3" s="44"/>
      <c r="L3" s="44"/>
      <c r="M3" s="44"/>
      <c r="N3" s="44"/>
      <c r="O3" s="44"/>
    </row>
    <row r="4" spans="1:15" x14ac:dyDescent="0.25">
      <c r="A4" s="39"/>
      <c r="B4" s="39"/>
      <c r="C4" s="39"/>
      <c r="D4" s="39"/>
      <c r="E4" s="39"/>
      <c r="F4" s="39"/>
      <c r="G4" s="39"/>
      <c r="H4" s="39"/>
      <c r="I4" s="39"/>
      <c r="J4" s="39"/>
      <c r="K4" s="39"/>
      <c r="L4" s="39"/>
      <c r="M4" s="39"/>
      <c r="N4" s="39"/>
    </row>
    <row r="5" spans="1:15" x14ac:dyDescent="0.25">
      <c r="A5" s="40" t="s">
        <v>0</v>
      </c>
      <c r="B5" s="40" t="s">
        <v>16</v>
      </c>
      <c r="C5" s="40" t="s">
        <v>1</v>
      </c>
      <c r="D5" s="12" t="s">
        <v>17</v>
      </c>
      <c r="E5" s="12" t="s">
        <v>17</v>
      </c>
      <c r="F5" s="12" t="s">
        <v>17</v>
      </c>
      <c r="G5" s="12" t="s">
        <v>17</v>
      </c>
      <c r="H5" s="12" t="s">
        <v>17</v>
      </c>
      <c r="I5" s="12" t="s">
        <v>18</v>
      </c>
      <c r="J5" s="12" t="s">
        <v>19</v>
      </c>
      <c r="K5" s="12" t="s">
        <v>18</v>
      </c>
      <c r="L5" s="12" t="s">
        <v>19</v>
      </c>
      <c r="M5" s="12" t="s">
        <v>18</v>
      </c>
      <c r="N5" s="12" t="s">
        <v>18</v>
      </c>
      <c r="O5" s="12" t="s">
        <v>18</v>
      </c>
    </row>
    <row r="6" spans="1:15" ht="17.25" customHeight="1" x14ac:dyDescent="0.25">
      <c r="A6" s="41"/>
      <c r="B6" s="41"/>
      <c r="C6" s="41"/>
      <c r="D6" s="13">
        <v>45678</v>
      </c>
      <c r="E6" s="13">
        <v>45709</v>
      </c>
      <c r="F6" s="13">
        <v>45737</v>
      </c>
      <c r="G6" s="13">
        <v>45768</v>
      </c>
      <c r="H6" s="13">
        <v>45798</v>
      </c>
      <c r="I6" s="13">
        <v>45829</v>
      </c>
      <c r="J6" s="13">
        <v>45859</v>
      </c>
      <c r="K6" s="13">
        <v>45890</v>
      </c>
      <c r="L6" s="13">
        <v>45921</v>
      </c>
      <c r="M6" s="13">
        <v>45951</v>
      </c>
      <c r="N6" s="13">
        <v>45982</v>
      </c>
      <c r="O6" s="13">
        <v>46012</v>
      </c>
    </row>
    <row r="7" spans="1:15" x14ac:dyDescent="0.25">
      <c r="A7" s="35" t="s">
        <v>2</v>
      </c>
      <c r="B7" s="32" t="s">
        <v>36</v>
      </c>
      <c r="C7" s="7" t="s">
        <v>3</v>
      </c>
      <c r="D7" s="8">
        <v>7.7992499999999998</v>
      </c>
      <c r="E7" s="8">
        <v>9.6659769999999998</v>
      </c>
      <c r="F7" s="8">
        <v>7.4892580000000004</v>
      </c>
      <c r="G7" s="8">
        <v>8.0502470000000006</v>
      </c>
      <c r="H7" s="8">
        <v>7.3618160000000001</v>
      </c>
      <c r="I7" s="8">
        <v>10.67343</v>
      </c>
      <c r="J7" s="8">
        <v>11.966939999999999</v>
      </c>
      <c r="K7" s="8">
        <v>12.84722</v>
      </c>
      <c r="L7" s="8">
        <v>16.946619999999999</v>
      </c>
      <c r="M7" s="8">
        <v>10.493449999999999</v>
      </c>
      <c r="N7" s="8">
        <v>9.7631899999999998</v>
      </c>
      <c r="O7" s="8">
        <v>9.9347700000000003</v>
      </c>
    </row>
    <row r="8" spans="1:15" x14ac:dyDescent="0.25">
      <c r="A8" s="35"/>
      <c r="B8" s="33"/>
      <c r="C8" s="7" t="s">
        <v>4</v>
      </c>
      <c r="D8" s="14"/>
      <c r="E8" s="14"/>
      <c r="F8" s="14"/>
      <c r="G8" s="14"/>
      <c r="H8" s="14"/>
      <c r="I8" s="14"/>
      <c r="J8" s="14"/>
      <c r="K8" s="14"/>
      <c r="L8" s="14"/>
      <c r="M8" s="14"/>
      <c r="N8" s="14"/>
      <c r="O8" s="14"/>
    </row>
    <row r="9" spans="1:15" x14ac:dyDescent="0.25">
      <c r="A9" s="35"/>
      <c r="B9" s="33"/>
      <c r="C9" s="7" t="s">
        <v>5</v>
      </c>
      <c r="D9" s="14"/>
      <c r="E9" s="14"/>
      <c r="F9" s="14"/>
      <c r="G9" s="14"/>
      <c r="H9" s="14"/>
      <c r="I9" s="14"/>
      <c r="J9" s="14"/>
      <c r="K9" s="14"/>
      <c r="L9" s="14"/>
      <c r="M9" s="14"/>
      <c r="N9" s="14"/>
      <c r="O9" s="14"/>
    </row>
    <row r="10" spans="1:15" x14ac:dyDescent="0.25">
      <c r="A10" s="35"/>
      <c r="B10" s="34"/>
      <c r="C10" s="7" t="s">
        <v>6</v>
      </c>
      <c r="D10" s="9">
        <v>10.454685999999999</v>
      </c>
      <c r="E10" s="9">
        <v>13.073611</v>
      </c>
      <c r="F10" s="9">
        <v>9.6497810000000008</v>
      </c>
      <c r="G10" s="9">
        <v>11.512468</v>
      </c>
      <c r="H10" s="9">
        <v>10.522942</v>
      </c>
      <c r="I10" s="9">
        <v>15.598941</v>
      </c>
      <c r="J10" s="9">
        <v>16.608722</v>
      </c>
      <c r="K10" s="9">
        <v>18.536332000000002</v>
      </c>
      <c r="L10" s="9">
        <v>21.940365</v>
      </c>
      <c r="M10" s="9">
        <v>13.949571999999998</v>
      </c>
      <c r="N10" s="9">
        <v>13.224829</v>
      </c>
      <c r="O10" s="9">
        <v>13.603462</v>
      </c>
    </row>
    <row r="11" spans="1:15" ht="15" customHeight="1" x14ac:dyDescent="0.25">
      <c r="A11" s="35" t="s">
        <v>7</v>
      </c>
      <c r="B11" s="32" t="s">
        <v>36</v>
      </c>
      <c r="C11" s="7" t="s">
        <v>3</v>
      </c>
      <c r="D11" s="10">
        <v>0</v>
      </c>
      <c r="E11" s="8">
        <v>0</v>
      </c>
      <c r="F11" s="8">
        <v>0</v>
      </c>
      <c r="G11" s="8">
        <v>60.620150000000002</v>
      </c>
      <c r="H11" s="8">
        <v>59.789679999999997</v>
      </c>
      <c r="I11" s="8">
        <v>108.2158</v>
      </c>
      <c r="J11" s="8">
        <v>131.61340000000001</v>
      </c>
      <c r="K11" s="8">
        <v>122.648</v>
      </c>
      <c r="L11" s="8">
        <v>137.9991</v>
      </c>
      <c r="M11" s="8">
        <v>91.682839999999999</v>
      </c>
      <c r="N11" s="8">
        <v>58.827440000000003</v>
      </c>
      <c r="O11" s="8">
        <v>0</v>
      </c>
    </row>
    <row r="12" spans="1:15" x14ac:dyDescent="0.25">
      <c r="A12" s="35"/>
      <c r="B12" s="33"/>
      <c r="C12" s="7" t="s">
        <v>4</v>
      </c>
      <c r="D12" s="10">
        <v>0</v>
      </c>
      <c r="E12" s="8">
        <v>0</v>
      </c>
      <c r="F12" s="8">
        <v>0</v>
      </c>
      <c r="G12" s="8">
        <v>5.2733270000000001</v>
      </c>
      <c r="H12" s="8">
        <v>8.489433</v>
      </c>
      <c r="I12" s="8">
        <v>20.912410000000001</v>
      </c>
      <c r="J12" s="8">
        <v>22.867540000000002</v>
      </c>
      <c r="K12" s="8">
        <v>21.792369999999998</v>
      </c>
      <c r="L12" s="8">
        <v>23.463830000000002</v>
      </c>
      <c r="M12" s="8">
        <v>11.27882</v>
      </c>
      <c r="N12" s="8">
        <v>2.3817149999999998</v>
      </c>
      <c r="O12" s="8">
        <v>0</v>
      </c>
    </row>
    <row r="13" spans="1:15" x14ac:dyDescent="0.25">
      <c r="A13" s="35"/>
      <c r="B13" s="33"/>
      <c r="C13" s="7" t="s">
        <v>5</v>
      </c>
      <c r="D13" s="10">
        <v>0</v>
      </c>
      <c r="E13" s="8">
        <v>0</v>
      </c>
      <c r="F13" s="8">
        <v>0</v>
      </c>
      <c r="G13" s="8">
        <v>2.0711650000000001</v>
      </c>
      <c r="H13" s="8">
        <v>4.2140760000000004</v>
      </c>
      <c r="I13" s="8">
        <v>8.1466419999999999</v>
      </c>
      <c r="J13" s="8">
        <v>10.21106</v>
      </c>
      <c r="K13" s="8">
        <v>8.6712240000000005</v>
      </c>
      <c r="L13" s="8">
        <v>8.3427100000000003</v>
      </c>
      <c r="M13" s="8">
        <v>2.4015170000000001</v>
      </c>
      <c r="N13" s="8">
        <v>1.54156E-2</v>
      </c>
      <c r="O13" s="8">
        <v>0</v>
      </c>
    </row>
    <row r="14" spans="1:15" x14ac:dyDescent="0.25">
      <c r="A14" s="35"/>
      <c r="B14" s="34"/>
      <c r="C14" s="7" t="s">
        <v>6</v>
      </c>
      <c r="D14" s="11">
        <f t="shared" ref="D14:O14" si="0">SUM(D11:D13)</f>
        <v>0</v>
      </c>
      <c r="E14" s="11">
        <f t="shared" si="0"/>
        <v>0</v>
      </c>
      <c r="F14" s="11">
        <f t="shared" si="0"/>
        <v>0</v>
      </c>
      <c r="G14" s="11">
        <f t="shared" si="0"/>
        <v>67.964641999999998</v>
      </c>
      <c r="H14" s="11">
        <f t="shared" si="0"/>
        <v>72.493189000000001</v>
      </c>
      <c r="I14" s="11">
        <f t="shared" si="0"/>
        <v>137.27485200000001</v>
      </c>
      <c r="J14" s="11">
        <f t="shared" si="0"/>
        <v>164.69200000000001</v>
      </c>
      <c r="K14" s="11">
        <f t="shared" si="0"/>
        <v>153.111594</v>
      </c>
      <c r="L14" s="11">
        <f t="shared" si="0"/>
        <v>169.80564000000001</v>
      </c>
      <c r="M14" s="11">
        <f t="shared" si="0"/>
        <v>105.36317699999999</v>
      </c>
      <c r="N14" s="11">
        <f t="shared" si="0"/>
        <v>61.2245706</v>
      </c>
      <c r="O14" s="11">
        <f t="shared" si="0"/>
        <v>0</v>
      </c>
    </row>
    <row r="15" spans="1:15" x14ac:dyDescent="0.25">
      <c r="A15" s="35" t="s">
        <v>8</v>
      </c>
      <c r="B15" s="32" t="s">
        <v>36</v>
      </c>
      <c r="C15" s="7" t="s">
        <v>3</v>
      </c>
      <c r="D15" s="8">
        <v>3.4439700000000002</v>
      </c>
      <c r="E15" s="8">
        <v>3.3515809999999999</v>
      </c>
      <c r="F15" s="8">
        <v>3.396201</v>
      </c>
      <c r="G15" s="8">
        <v>3.7490610000000002</v>
      </c>
      <c r="H15" s="8">
        <v>3.8091240000000002</v>
      </c>
      <c r="I15" s="8">
        <v>3.5486789999999999</v>
      </c>
      <c r="J15" s="8">
        <v>3.7542260000000001</v>
      </c>
      <c r="K15" s="8">
        <v>3.2178260000000001</v>
      </c>
      <c r="L15" s="8">
        <v>3.2603240000000002</v>
      </c>
      <c r="M15" s="8">
        <v>3.861748</v>
      </c>
      <c r="N15" s="8">
        <v>3.8895179999999998</v>
      </c>
      <c r="O15" s="8">
        <v>3.5142899999999999</v>
      </c>
    </row>
    <row r="16" spans="1:15" x14ac:dyDescent="0.25">
      <c r="A16" s="35"/>
      <c r="B16" s="33"/>
      <c r="C16" s="7" t="s">
        <v>4</v>
      </c>
      <c r="D16" s="8">
        <v>4.0059589999999998</v>
      </c>
      <c r="E16" s="8">
        <v>6.8240119999999997</v>
      </c>
      <c r="F16" s="8">
        <v>7.0401740000000004</v>
      </c>
      <c r="G16" s="8">
        <v>14.02474</v>
      </c>
      <c r="H16" s="8">
        <v>18.332660000000001</v>
      </c>
      <c r="I16" s="8">
        <v>22.35632</v>
      </c>
      <c r="J16" s="8">
        <v>21.068090000000002</v>
      </c>
      <c r="K16" s="8">
        <v>20.69726</v>
      </c>
      <c r="L16" s="8">
        <v>15.72874</v>
      </c>
      <c r="M16" s="8">
        <v>13.81232</v>
      </c>
      <c r="N16" s="8">
        <v>9.8667029999999993</v>
      </c>
      <c r="O16" s="8">
        <v>3.8982299999999999</v>
      </c>
    </row>
    <row r="17" spans="1:15" x14ac:dyDescent="0.25">
      <c r="A17" s="35"/>
      <c r="B17" s="33"/>
      <c r="C17" s="7" t="s">
        <v>5</v>
      </c>
      <c r="D17" s="8">
        <v>-6.5712400000000004E-2</v>
      </c>
      <c r="E17" s="8">
        <v>8.7399000000000001E-3</v>
      </c>
      <c r="F17" s="8">
        <v>0.44033470000000002</v>
      </c>
      <c r="G17" s="8">
        <v>1.906574</v>
      </c>
      <c r="H17" s="8">
        <v>2.5174669999999999</v>
      </c>
      <c r="I17" s="8">
        <v>2.0331450000000002</v>
      </c>
      <c r="J17" s="8">
        <v>2.003304</v>
      </c>
      <c r="K17" s="8">
        <v>1.3709480000000001</v>
      </c>
      <c r="L17" s="8">
        <v>1.8578859999999999</v>
      </c>
      <c r="M17" s="8">
        <v>0.97550269999999994</v>
      </c>
      <c r="N17" s="8">
        <v>0.49635800000000002</v>
      </c>
      <c r="O17" s="8">
        <v>3.7779300000000002E-2</v>
      </c>
    </row>
    <row r="18" spans="1:15" x14ac:dyDescent="0.25">
      <c r="A18" s="35"/>
      <c r="B18" s="34"/>
      <c r="C18" s="7" t="s">
        <v>6</v>
      </c>
      <c r="D18" s="9">
        <f t="shared" ref="D18:O18" si="1">SUM(D15:D17)</f>
        <v>7.3842166000000002</v>
      </c>
      <c r="E18" s="9">
        <f t="shared" si="1"/>
        <v>10.184332899999999</v>
      </c>
      <c r="F18" s="9">
        <f t="shared" si="1"/>
        <v>10.876709699999999</v>
      </c>
      <c r="G18" s="9">
        <f t="shared" si="1"/>
        <v>19.680374999999998</v>
      </c>
      <c r="H18" s="9">
        <f t="shared" si="1"/>
        <v>24.659251000000001</v>
      </c>
      <c r="I18" s="9">
        <f t="shared" si="1"/>
        <v>27.938144000000001</v>
      </c>
      <c r="J18" s="9">
        <f t="shared" si="1"/>
        <v>26.825620000000001</v>
      </c>
      <c r="K18" s="9">
        <f t="shared" si="1"/>
        <v>25.286033999999997</v>
      </c>
      <c r="L18" s="9">
        <f t="shared" si="1"/>
        <v>20.84695</v>
      </c>
      <c r="M18" s="9">
        <f t="shared" si="1"/>
        <v>18.649570699999998</v>
      </c>
      <c r="N18" s="9">
        <f t="shared" si="1"/>
        <v>14.252579000000001</v>
      </c>
      <c r="O18" s="9">
        <f t="shared" si="1"/>
        <v>7.4502993000000002</v>
      </c>
    </row>
    <row r="19" spans="1:15" x14ac:dyDescent="0.25">
      <c r="A19" s="35" t="s">
        <v>9</v>
      </c>
      <c r="B19" s="32" t="s">
        <v>36</v>
      </c>
      <c r="C19" s="7" t="s">
        <v>3</v>
      </c>
      <c r="D19" s="14"/>
      <c r="E19" s="14"/>
      <c r="F19" s="14"/>
      <c r="G19" s="14"/>
      <c r="H19" s="14"/>
      <c r="I19" s="14"/>
      <c r="J19" s="14"/>
      <c r="K19" s="14"/>
      <c r="L19" s="14"/>
      <c r="M19" s="14"/>
      <c r="N19" s="14"/>
      <c r="O19" s="14"/>
    </row>
    <row r="20" spans="1:15" x14ac:dyDescent="0.25">
      <c r="A20" s="35"/>
      <c r="B20" s="33"/>
      <c r="C20" s="7" t="s">
        <v>4</v>
      </c>
      <c r="D20" s="14"/>
      <c r="E20" s="14"/>
      <c r="F20" s="14"/>
      <c r="G20" s="14"/>
      <c r="H20" s="14"/>
      <c r="I20" s="14"/>
      <c r="J20" s="14"/>
      <c r="K20" s="14"/>
      <c r="L20" s="14"/>
      <c r="M20" s="14"/>
      <c r="N20" s="14"/>
      <c r="O20" s="14"/>
    </row>
    <row r="21" spans="1:15" x14ac:dyDescent="0.25">
      <c r="A21" s="35"/>
      <c r="B21" s="33"/>
      <c r="C21" s="7" t="s">
        <v>5</v>
      </c>
      <c r="D21" s="14"/>
      <c r="E21" s="14"/>
      <c r="F21" s="14"/>
      <c r="G21" s="14"/>
      <c r="H21" s="14"/>
      <c r="I21" s="14"/>
      <c r="J21" s="14"/>
      <c r="K21" s="14"/>
      <c r="L21" s="14"/>
      <c r="M21" s="14"/>
      <c r="N21" s="14"/>
      <c r="O21" s="14"/>
    </row>
    <row r="22" spans="1:15" x14ac:dyDescent="0.25">
      <c r="A22" s="35"/>
      <c r="B22" s="34"/>
      <c r="C22" s="7" t="s">
        <v>6</v>
      </c>
      <c r="D22" s="11">
        <v>117.87595</v>
      </c>
      <c r="E22" s="11">
        <v>140.31084999999999</v>
      </c>
      <c r="F22" s="11">
        <v>126.49158</v>
      </c>
      <c r="G22" s="11">
        <v>137.99299000000002</v>
      </c>
      <c r="H22" s="11">
        <v>144.23042000000001</v>
      </c>
      <c r="I22" s="11">
        <v>138.93223</v>
      </c>
      <c r="J22" s="11">
        <v>124.03309</v>
      </c>
      <c r="K22" s="11">
        <v>146.18168</v>
      </c>
      <c r="L22" s="11">
        <v>141.11711</v>
      </c>
      <c r="M22" s="11">
        <v>148.18114</v>
      </c>
      <c r="N22" s="11">
        <v>138.79737</v>
      </c>
      <c r="O22" s="11">
        <v>135.05005</v>
      </c>
    </row>
    <row r="23" spans="1:15" x14ac:dyDescent="0.25">
      <c r="A23" s="35" t="s">
        <v>10</v>
      </c>
      <c r="B23" s="32" t="s">
        <v>36</v>
      </c>
      <c r="C23" s="7" t="s">
        <v>3</v>
      </c>
      <c r="D23" s="8">
        <v>252.89570000000001</v>
      </c>
      <c r="E23" s="8">
        <v>264.28840000000002</v>
      </c>
      <c r="F23" s="8">
        <v>221.68469999999999</v>
      </c>
      <c r="G23" s="8">
        <v>264.67610000000002</v>
      </c>
      <c r="H23" s="8">
        <v>247.3124</v>
      </c>
      <c r="I23" s="8">
        <v>258.26870000000002</v>
      </c>
      <c r="J23" s="8">
        <v>195.2011</v>
      </c>
      <c r="K23" s="8">
        <v>232.85409999999999</v>
      </c>
      <c r="L23" s="8">
        <v>192.88050000000001</v>
      </c>
      <c r="M23" s="8">
        <v>272.0813</v>
      </c>
      <c r="N23" s="8">
        <v>268.96730000000002</v>
      </c>
      <c r="O23" s="8">
        <v>245.97460000000001</v>
      </c>
    </row>
    <row r="24" spans="1:15" x14ac:dyDescent="0.25">
      <c r="A24" s="35"/>
      <c r="B24" s="33"/>
      <c r="C24" s="7" t="s">
        <v>4</v>
      </c>
      <c r="D24" s="14"/>
      <c r="E24" s="14"/>
      <c r="F24" s="14"/>
      <c r="G24" s="14"/>
      <c r="H24" s="14"/>
      <c r="I24" s="14"/>
      <c r="J24" s="14"/>
      <c r="K24" s="14"/>
      <c r="L24" s="14"/>
      <c r="M24" s="14"/>
      <c r="N24" s="14"/>
      <c r="O24" s="14"/>
    </row>
    <row r="25" spans="1:15" x14ac:dyDescent="0.25">
      <c r="A25" s="35"/>
      <c r="B25" s="33"/>
      <c r="C25" s="7" t="s">
        <v>5</v>
      </c>
      <c r="D25" s="14"/>
      <c r="E25" s="14"/>
      <c r="F25" s="14"/>
      <c r="G25" s="14"/>
      <c r="H25" s="14"/>
      <c r="I25" s="14"/>
      <c r="J25" s="14"/>
      <c r="K25" s="14"/>
      <c r="L25" s="14"/>
      <c r="M25" s="14"/>
      <c r="N25" s="14"/>
      <c r="O25" s="14"/>
    </row>
    <row r="26" spans="1:15" x14ac:dyDescent="0.25">
      <c r="A26" s="35"/>
      <c r="B26" s="34"/>
      <c r="C26" s="7" t="s">
        <v>6</v>
      </c>
      <c r="D26" s="9">
        <v>286.20232599999997</v>
      </c>
      <c r="E26" s="9">
        <v>313.18217000000004</v>
      </c>
      <c r="F26" s="9">
        <v>267.21905999999996</v>
      </c>
      <c r="G26" s="9">
        <v>316.45301999999998</v>
      </c>
      <c r="H26" s="9">
        <v>303.13321000000002</v>
      </c>
      <c r="I26" s="9">
        <v>314.96737000000007</v>
      </c>
      <c r="J26" s="9">
        <v>243.61133000000001</v>
      </c>
      <c r="K26" s="9">
        <v>283.06844000000001</v>
      </c>
      <c r="L26" s="9">
        <v>243.20334000000003</v>
      </c>
      <c r="M26" s="9">
        <v>325.40876000000003</v>
      </c>
      <c r="N26" s="9">
        <v>322.67105000000004</v>
      </c>
      <c r="O26" s="9">
        <v>296.92102</v>
      </c>
    </row>
    <row r="27" spans="1:15" x14ac:dyDescent="0.25">
      <c r="A27" s="35" t="s">
        <v>11</v>
      </c>
      <c r="B27" s="32" t="s">
        <v>36</v>
      </c>
      <c r="C27" s="7" t="s">
        <v>3</v>
      </c>
      <c r="D27" s="14"/>
      <c r="E27" s="14"/>
      <c r="F27" s="14"/>
      <c r="G27" s="14"/>
      <c r="H27" s="14"/>
      <c r="I27" s="14"/>
      <c r="J27" s="14"/>
      <c r="K27" s="14"/>
      <c r="L27" s="14"/>
      <c r="M27" s="14"/>
      <c r="N27" s="14"/>
      <c r="O27" s="14"/>
    </row>
    <row r="28" spans="1:15" x14ac:dyDescent="0.25">
      <c r="A28" s="35"/>
      <c r="B28" s="33"/>
      <c r="C28" s="7" t="s">
        <v>4</v>
      </c>
      <c r="D28" s="14"/>
      <c r="E28" s="14"/>
      <c r="F28" s="14"/>
      <c r="G28" s="14"/>
      <c r="H28" s="14"/>
      <c r="I28" s="14"/>
      <c r="J28" s="14"/>
      <c r="K28" s="14"/>
      <c r="L28" s="14"/>
      <c r="M28" s="14"/>
      <c r="N28" s="14"/>
      <c r="O28" s="14"/>
    </row>
    <row r="29" spans="1:15" x14ac:dyDescent="0.25">
      <c r="A29" s="35"/>
      <c r="B29" s="33"/>
      <c r="C29" s="7" t="s">
        <v>5</v>
      </c>
      <c r="D29" s="14"/>
      <c r="E29" s="14"/>
      <c r="F29" s="14"/>
      <c r="G29" s="14"/>
      <c r="H29" s="14"/>
      <c r="I29" s="14"/>
      <c r="J29" s="14"/>
      <c r="K29" s="14"/>
      <c r="L29" s="14"/>
      <c r="M29" s="14"/>
      <c r="N29" s="14"/>
      <c r="O29" s="14"/>
    </row>
    <row r="30" spans="1:15" x14ac:dyDescent="0.25">
      <c r="A30" s="35"/>
      <c r="B30" s="34"/>
      <c r="C30" s="7" t="s">
        <v>6</v>
      </c>
      <c r="D30" s="14"/>
      <c r="E30" s="14"/>
      <c r="F30" s="14"/>
      <c r="G30" s="14"/>
      <c r="H30" s="14"/>
      <c r="I30" s="14"/>
      <c r="J30" s="14"/>
      <c r="K30" s="14"/>
      <c r="L30" s="14"/>
      <c r="M30" s="14"/>
      <c r="N30" s="14"/>
      <c r="O30" s="14"/>
    </row>
    <row r="31" spans="1:15" x14ac:dyDescent="0.25">
      <c r="A31" s="35" t="s">
        <v>12</v>
      </c>
      <c r="B31" s="32" t="s">
        <v>36</v>
      </c>
      <c r="C31" s="7" t="s">
        <v>3</v>
      </c>
      <c r="D31" s="8">
        <v>0</v>
      </c>
      <c r="E31" s="8">
        <v>0</v>
      </c>
      <c r="F31" s="8">
        <v>0</v>
      </c>
      <c r="G31" s="8">
        <v>28.69361</v>
      </c>
      <c r="H31" s="8">
        <v>25.37893</v>
      </c>
      <c r="I31" s="8">
        <v>35.884079999999997</v>
      </c>
      <c r="J31" s="8">
        <v>76.879260000000002</v>
      </c>
      <c r="K31" s="8">
        <v>42.240079999999999</v>
      </c>
      <c r="L31" s="8">
        <v>81.022769999999994</v>
      </c>
      <c r="M31" s="8">
        <v>41.911790000000003</v>
      </c>
      <c r="N31" s="8">
        <v>30.727170000000001</v>
      </c>
      <c r="O31" s="8">
        <v>0</v>
      </c>
    </row>
    <row r="32" spans="1:15" x14ac:dyDescent="0.25">
      <c r="A32" s="35"/>
      <c r="B32" s="33"/>
      <c r="C32" s="7" t="s">
        <v>4</v>
      </c>
      <c r="D32" s="8">
        <v>0</v>
      </c>
      <c r="E32" s="8">
        <v>0</v>
      </c>
      <c r="F32" s="8">
        <v>0</v>
      </c>
      <c r="G32" s="8">
        <v>4.1792569999999998</v>
      </c>
      <c r="H32" s="8">
        <v>4.7312779999999997</v>
      </c>
      <c r="I32" s="8">
        <v>7.7015159999999998</v>
      </c>
      <c r="J32" s="8">
        <v>13.88489</v>
      </c>
      <c r="K32" s="8">
        <v>8.0517109999999992</v>
      </c>
      <c r="L32" s="8">
        <v>14.47273</v>
      </c>
      <c r="M32" s="8">
        <v>5.7476260000000003</v>
      </c>
      <c r="N32" s="8">
        <v>3.010834</v>
      </c>
      <c r="O32" s="8">
        <v>0</v>
      </c>
    </row>
    <row r="33" spans="1:15" x14ac:dyDescent="0.25">
      <c r="A33" s="35"/>
      <c r="B33" s="33"/>
      <c r="C33" s="7" t="s">
        <v>5</v>
      </c>
      <c r="D33" s="8">
        <v>0</v>
      </c>
      <c r="E33" s="8">
        <v>0</v>
      </c>
      <c r="F33" s="8">
        <v>0</v>
      </c>
      <c r="G33" s="8">
        <v>0.83963719999999997</v>
      </c>
      <c r="H33" s="8">
        <v>0.98350660000000001</v>
      </c>
      <c r="I33" s="8">
        <v>1.354406</v>
      </c>
      <c r="J33" s="8">
        <v>2.925068</v>
      </c>
      <c r="K33" s="8">
        <v>1.4131400000000001</v>
      </c>
      <c r="L33" s="8">
        <v>2.407438</v>
      </c>
      <c r="M33" s="8">
        <v>0.96411579999999997</v>
      </c>
      <c r="N33" s="8">
        <v>0.39561429999999997</v>
      </c>
      <c r="O33" s="8">
        <v>0</v>
      </c>
    </row>
    <row r="34" spans="1:15" x14ac:dyDescent="0.25">
      <c r="A34" s="35"/>
      <c r="B34" s="34"/>
      <c r="C34" s="7" t="s">
        <v>6</v>
      </c>
      <c r="D34" s="9">
        <f t="shared" ref="D34:O34" si="2">SUM(D31:D33)</f>
        <v>0</v>
      </c>
      <c r="E34" s="9">
        <f t="shared" si="2"/>
        <v>0</v>
      </c>
      <c r="F34" s="9">
        <f t="shared" si="2"/>
        <v>0</v>
      </c>
      <c r="G34" s="9">
        <f t="shared" si="2"/>
        <v>33.712504199999998</v>
      </c>
      <c r="H34" s="9">
        <f t="shared" si="2"/>
        <v>31.093714599999998</v>
      </c>
      <c r="I34" s="9">
        <f t="shared" si="2"/>
        <v>44.940001999999993</v>
      </c>
      <c r="J34" s="9">
        <f t="shared" si="2"/>
        <v>93.689217999999997</v>
      </c>
      <c r="K34" s="9">
        <f t="shared" si="2"/>
        <v>51.704930999999995</v>
      </c>
      <c r="L34" s="9">
        <f t="shared" si="2"/>
        <v>97.902937999999992</v>
      </c>
      <c r="M34" s="9">
        <f t="shared" si="2"/>
        <v>48.623531800000009</v>
      </c>
      <c r="N34" s="9">
        <f t="shared" si="2"/>
        <v>34.133618300000002</v>
      </c>
      <c r="O34" s="9">
        <f t="shared" si="2"/>
        <v>0</v>
      </c>
    </row>
    <row r="35" spans="1:15" x14ac:dyDescent="0.25">
      <c r="A35" s="36" t="s">
        <v>20</v>
      </c>
      <c r="B35" s="28" t="s">
        <v>22</v>
      </c>
      <c r="C35" s="29"/>
      <c r="D35" s="12" t="s">
        <v>17</v>
      </c>
      <c r="E35" s="12" t="s">
        <v>17</v>
      </c>
      <c r="F35" s="12" t="s">
        <v>17</v>
      </c>
      <c r="G35" s="12" t="s">
        <v>17</v>
      </c>
      <c r="H35" s="12" t="s">
        <v>17</v>
      </c>
      <c r="I35" s="12" t="s">
        <v>18</v>
      </c>
      <c r="J35" s="12" t="s">
        <v>19</v>
      </c>
      <c r="K35" s="12" t="s">
        <v>18</v>
      </c>
      <c r="L35" s="12" t="s">
        <v>19</v>
      </c>
      <c r="M35" s="12" t="s">
        <v>18</v>
      </c>
      <c r="N35" s="12" t="s">
        <v>18</v>
      </c>
      <c r="O35" s="12" t="s">
        <v>18</v>
      </c>
    </row>
    <row r="36" spans="1:15" x14ac:dyDescent="0.25">
      <c r="A36" s="37"/>
      <c r="B36" s="30"/>
      <c r="C36" s="31"/>
      <c r="D36" s="13">
        <v>45678</v>
      </c>
      <c r="E36" s="13">
        <v>45709</v>
      </c>
      <c r="F36" s="13">
        <v>45737</v>
      </c>
      <c r="G36" s="13">
        <v>45768</v>
      </c>
      <c r="H36" s="13">
        <v>45798</v>
      </c>
      <c r="I36" s="13">
        <v>45829</v>
      </c>
      <c r="J36" s="13">
        <v>45859</v>
      </c>
      <c r="K36" s="13">
        <v>45890</v>
      </c>
      <c r="L36" s="13">
        <v>45921</v>
      </c>
      <c r="M36" s="13">
        <v>45951</v>
      </c>
      <c r="N36" s="13">
        <v>45982</v>
      </c>
      <c r="O36" s="13">
        <v>46012</v>
      </c>
    </row>
    <row r="37" spans="1:15" x14ac:dyDescent="0.25">
      <c r="A37" s="37"/>
      <c r="B37" s="24" t="s">
        <v>3</v>
      </c>
      <c r="C37" s="25"/>
      <c r="D37" s="15"/>
      <c r="E37" s="15"/>
      <c r="F37" s="15"/>
      <c r="G37" s="15"/>
      <c r="H37" s="15"/>
      <c r="I37" s="15"/>
      <c r="J37" s="15"/>
      <c r="K37" s="15"/>
      <c r="L37" s="15"/>
      <c r="M37" s="15"/>
      <c r="N37" s="15"/>
      <c r="O37" s="15"/>
    </row>
    <row r="38" spans="1:15" x14ac:dyDescent="0.25">
      <c r="A38" s="37"/>
      <c r="B38" s="24" t="s">
        <v>4</v>
      </c>
      <c r="C38" s="25"/>
      <c r="D38" s="15"/>
      <c r="E38" s="15"/>
      <c r="F38" s="15"/>
      <c r="G38" s="15"/>
      <c r="H38" s="15"/>
      <c r="I38" s="15"/>
      <c r="J38" s="15"/>
      <c r="K38" s="15"/>
      <c r="L38" s="15"/>
      <c r="M38" s="15"/>
      <c r="N38" s="15"/>
      <c r="O38" s="15"/>
    </row>
    <row r="39" spans="1:15" x14ac:dyDescent="0.25">
      <c r="A39" s="37"/>
      <c r="B39" s="24" t="s">
        <v>5</v>
      </c>
      <c r="C39" s="25"/>
      <c r="D39" s="15"/>
      <c r="E39" s="15"/>
      <c r="F39" s="15"/>
      <c r="G39" s="15"/>
      <c r="H39" s="15"/>
      <c r="I39" s="15"/>
      <c r="J39" s="15"/>
      <c r="K39" s="15"/>
      <c r="L39" s="15"/>
      <c r="M39" s="15"/>
      <c r="N39" s="15"/>
      <c r="O39" s="15"/>
    </row>
    <row r="40" spans="1:15" x14ac:dyDescent="0.25">
      <c r="A40" s="38"/>
      <c r="B40" s="26" t="s">
        <v>6</v>
      </c>
      <c r="C40" s="27"/>
      <c r="D40" s="16"/>
      <c r="E40" s="16"/>
      <c r="F40" s="16"/>
      <c r="G40" s="16"/>
      <c r="H40" s="16"/>
      <c r="I40" s="16"/>
      <c r="J40" s="16"/>
      <c r="K40" s="16"/>
      <c r="L40" s="16"/>
      <c r="M40" s="16"/>
      <c r="N40" s="16"/>
      <c r="O40" s="16"/>
    </row>
    <row r="42" spans="1:15" ht="63.75" customHeight="1" x14ac:dyDescent="0.25">
      <c r="A42" s="23" t="s">
        <v>23</v>
      </c>
      <c r="B42" s="23"/>
      <c r="C42" s="23"/>
      <c r="D42" s="23"/>
      <c r="E42" s="23"/>
      <c r="F42" s="23"/>
      <c r="G42" s="23"/>
      <c r="H42" s="23"/>
      <c r="I42" s="23"/>
      <c r="J42" s="23"/>
      <c r="K42" s="23"/>
      <c r="L42" s="23"/>
      <c r="M42" s="23"/>
      <c r="N42" s="23"/>
      <c r="O42" s="23"/>
    </row>
  </sheetData>
  <mergeCells count="28">
    <mergeCell ref="A1:O1"/>
    <mergeCell ref="A2:O2"/>
    <mergeCell ref="B5:B6"/>
    <mergeCell ref="B7:B10"/>
    <mergeCell ref="B11:B14"/>
    <mergeCell ref="A3:O3"/>
    <mergeCell ref="A11:A14"/>
    <mergeCell ref="A4:N4"/>
    <mergeCell ref="A7:A10"/>
    <mergeCell ref="A5:A6"/>
    <mergeCell ref="C5:C6"/>
    <mergeCell ref="A15:A18"/>
    <mergeCell ref="A19:A22"/>
    <mergeCell ref="A23:A26"/>
    <mergeCell ref="A27:A30"/>
    <mergeCell ref="A31:A34"/>
    <mergeCell ref="B35:C36"/>
    <mergeCell ref="B15:B18"/>
    <mergeCell ref="B19:B22"/>
    <mergeCell ref="B23:B26"/>
    <mergeCell ref="B27:B30"/>
    <mergeCell ref="B31:B34"/>
    <mergeCell ref="A42:O42"/>
    <mergeCell ref="B37:C37"/>
    <mergeCell ref="B38:C38"/>
    <mergeCell ref="B39:C39"/>
    <mergeCell ref="B40:C40"/>
    <mergeCell ref="A35:A40"/>
  </mergeCells>
  <phoneticPr fontId="6" type="noConversion"/>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D14:O14 D34:O34" formulaRange="1"/>
    <ignoredError sqref="B7:B11 B32:B34 B28:B30 B24:B26 B20:B22 B16:B18 B15 B19 B23 B27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7B3D-B9C6-4F7D-B061-414E1D004B00}">
  <dimension ref="A1:O43"/>
  <sheetViews>
    <sheetView zoomScaleNormal="100" workbookViewId="0">
      <selection activeCell="A2" sqref="A2:O2"/>
    </sheetView>
  </sheetViews>
  <sheetFormatPr defaultRowHeight="15" x14ac:dyDescent="0.25"/>
  <cols>
    <col min="1" max="1" width="59.28515625" customWidth="1"/>
    <col min="2" max="2" width="8.85546875" bestFit="1" customWidth="1"/>
    <col min="3" max="3" width="23.85546875" customWidth="1"/>
  </cols>
  <sheetData>
    <row r="1" spans="1:15" ht="39.75" customHeight="1" x14ac:dyDescent="0.25">
      <c r="A1" s="42" t="s">
        <v>24</v>
      </c>
      <c r="B1" s="42"/>
      <c r="C1" s="42"/>
      <c r="D1" s="42"/>
      <c r="E1" s="42"/>
      <c r="F1" s="42"/>
      <c r="G1" s="42"/>
      <c r="H1" s="42"/>
      <c r="I1" s="42"/>
      <c r="J1" s="42"/>
      <c r="K1" s="42"/>
      <c r="L1" s="42"/>
      <c r="M1" s="42"/>
      <c r="N1" s="42"/>
      <c r="O1" s="42"/>
    </row>
    <row r="2" spans="1:15" ht="45.75" customHeight="1" x14ac:dyDescent="0.25">
      <c r="A2" s="43" t="s">
        <v>15</v>
      </c>
      <c r="B2" s="43"/>
      <c r="C2" s="43"/>
      <c r="D2" s="43"/>
      <c r="E2" s="43"/>
      <c r="F2" s="43"/>
      <c r="G2" s="43"/>
      <c r="H2" s="43"/>
      <c r="I2" s="43"/>
      <c r="J2" s="43"/>
      <c r="K2" s="43"/>
      <c r="L2" s="43"/>
      <c r="M2" s="43"/>
      <c r="N2" s="43"/>
      <c r="O2" s="43"/>
    </row>
    <row r="3" spans="1:15" x14ac:dyDescent="0.25">
      <c r="A3" s="46" t="s">
        <v>25</v>
      </c>
      <c r="B3" s="46"/>
      <c r="C3" s="46"/>
      <c r="D3" s="46"/>
      <c r="E3" s="46"/>
      <c r="F3" s="46"/>
      <c r="G3" s="46"/>
      <c r="H3" s="46"/>
      <c r="I3" s="46"/>
      <c r="J3" s="46"/>
      <c r="K3" s="46"/>
      <c r="L3" s="46"/>
      <c r="M3" s="46"/>
      <c r="N3" s="46"/>
      <c r="O3" s="46"/>
    </row>
    <row r="4" spans="1:15" x14ac:dyDescent="0.25">
      <c r="A4" s="17" t="s">
        <v>13</v>
      </c>
      <c r="B4" s="47">
        <v>1.0509999999999999</v>
      </c>
      <c r="C4" s="47"/>
      <c r="D4" s="47"/>
      <c r="E4" s="47"/>
      <c r="F4" s="47"/>
      <c r="G4" s="47"/>
      <c r="H4" s="47"/>
      <c r="I4" s="47"/>
      <c r="J4" s="47"/>
      <c r="K4" s="47"/>
      <c r="L4" s="47"/>
      <c r="M4" s="47"/>
      <c r="N4" s="47"/>
      <c r="O4" s="47"/>
    </row>
    <row r="5" spans="1:15" x14ac:dyDescent="0.25">
      <c r="A5" s="45"/>
      <c r="B5" s="45"/>
      <c r="C5" s="45"/>
      <c r="D5" s="45"/>
      <c r="E5" s="45"/>
      <c r="F5" s="45"/>
      <c r="G5" s="45"/>
      <c r="H5" s="45"/>
      <c r="I5" s="45"/>
      <c r="J5" s="45"/>
      <c r="K5" s="45"/>
      <c r="L5" s="45"/>
      <c r="M5" s="45"/>
      <c r="N5" s="45"/>
    </row>
    <row r="6" spans="1:15" x14ac:dyDescent="0.25">
      <c r="A6" s="48" t="s">
        <v>0</v>
      </c>
      <c r="B6" s="48" t="s">
        <v>27</v>
      </c>
      <c r="C6" s="48" t="s">
        <v>22</v>
      </c>
      <c r="D6" s="12" t="s">
        <v>17</v>
      </c>
      <c r="E6" s="12" t="s">
        <v>17</v>
      </c>
      <c r="F6" s="12" t="s">
        <v>17</v>
      </c>
      <c r="G6" s="12" t="s">
        <v>17</v>
      </c>
      <c r="H6" s="12" t="s">
        <v>17</v>
      </c>
      <c r="I6" s="12" t="s">
        <v>18</v>
      </c>
      <c r="J6" s="12" t="s">
        <v>19</v>
      </c>
      <c r="K6" s="12" t="s">
        <v>18</v>
      </c>
      <c r="L6" s="12" t="s">
        <v>19</v>
      </c>
      <c r="M6" s="12" t="s">
        <v>18</v>
      </c>
      <c r="N6" s="12" t="s">
        <v>18</v>
      </c>
      <c r="O6" s="12" t="s">
        <v>18</v>
      </c>
    </row>
    <row r="7" spans="1:15" x14ac:dyDescent="0.25">
      <c r="A7" s="48"/>
      <c r="B7" s="48"/>
      <c r="C7" s="48"/>
      <c r="D7" s="13">
        <v>45678</v>
      </c>
      <c r="E7" s="13">
        <v>45709</v>
      </c>
      <c r="F7" s="13">
        <v>45737</v>
      </c>
      <c r="G7" s="13">
        <v>45768</v>
      </c>
      <c r="H7" s="13">
        <v>45798</v>
      </c>
      <c r="I7" s="13">
        <v>45829</v>
      </c>
      <c r="J7" s="13">
        <v>45859</v>
      </c>
      <c r="K7" s="13">
        <v>45890</v>
      </c>
      <c r="L7" s="13">
        <v>45921</v>
      </c>
      <c r="M7" s="13">
        <v>45951</v>
      </c>
      <c r="N7" s="13">
        <v>45982</v>
      </c>
      <c r="O7" s="13">
        <v>46012</v>
      </c>
    </row>
    <row r="8" spans="1:15" x14ac:dyDescent="0.25">
      <c r="A8" s="35" t="s">
        <v>2</v>
      </c>
      <c r="B8" s="32" t="s">
        <v>36</v>
      </c>
      <c r="C8" s="20" t="s">
        <v>3</v>
      </c>
      <c r="D8" s="8">
        <f>$B$4*'SCE 2025 DR Allocations'!D7</f>
        <v>8.1970117499999997</v>
      </c>
      <c r="E8" s="8">
        <f>$B$4*'SCE 2025 DR Allocations'!E7</f>
        <v>10.158941827</v>
      </c>
      <c r="F8" s="8">
        <f>$B$4*'SCE 2025 DR Allocations'!F7</f>
        <v>7.8712101580000002</v>
      </c>
      <c r="G8" s="8">
        <f>$B$4*'SCE 2025 DR Allocations'!G7</f>
        <v>8.4608095970000008</v>
      </c>
      <c r="H8" s="8">
        <f>$B$4*'SCE 2025 DR Allocations'!H7</f>
        <v>7.7372686159999997</v>
      </c>
      <c r="I8" s="8">
        <f>$B$4*'SCE 2025 DR Allocations'!I7</f>
        <v>11.217774929999999</v>
      </c>
      <c r="J8" s="8">
        <f>$B$4*'SCE 2025 DR Allocations'!J7</f>
        <v>12.577253939999999</v>
      </c>
      <c r="K8" s="8">
        <f>$B$4*'SCE 2025 DR Allocations'!K7</f>
        <v>13.502428219999999</v>
      </c>
      <c r="L8" s="8">
        <f>$B$4*'SCE 2025 DR Allocations'!L7</f>
        <v>17.810897619999999</v>
      </c>
      <c r="M8" s="8">
        <f>$B$4*'SCE 2025 DR Allocations'!M7</f>
        <v>11.028615949999999</v>
      </c>
      <c r="N8" s="8">
        <f>$B$4*'SCE 2025 DR Allocations'!N7</f>
        <v>10.261112689999999</v>
      </c>
      <c r="O8" s="8">
        <f>$B$4*'SCE 2025 DR Allocations'!O7</f>
        <v>10.441443269999999</v>
      </c>
    </row>
    <row r="9" spans="1:15" x14ac:dyDescent="0.25">
      <c r="A9" s="35"/>
      <c r="B9" s="33"/>
      <c r="C9" s="20" t="s">
        <v>4</v>
      </c>
      <c r="D9" s="14"/>
      <c r="E9" s="14"/>
      <c r="F9" s="14"/>
      <c r="G9" s="14"/>
      <c r="H9" s="14"/>
      <c r="I9" s="14"/>
      <c r="J9" s="14"/>
      <c r="K9" s="14"/>
      <c r="L9" s="14"/>
      <c r="M9" s="14"/>
      <c r="N9" s="14"/>
      <c r="O9" s="14"/>
    </row>
    <row r="10" spans="1:15" x14ac:dyDescent="0.25">
      <c r="A10" s="35"/>
      <c r="B10" s="33"/>
      <c r="C10" s="20" t="s">
        <v>5</v>
      </c>
      <c r="D10" s="14"/>
      <c r="E10" s="14"/>
      <c r="F10" s="14"/>
      <c r="G10" s="14"/>
      <c r="H10" s="14"/>
      <c r="I10" s="14"/>
      <c r="J10" s="14"/>
      <c r="K10" s="14"/>
      <c r="L10" s="14"/>
      <c r="M10" s="14"/>
      <c r="N10" s="14"/>
      <c r="O10" s="14"/>
    </row>
    <row r="11" spans="1:15" x14ac:dyDescent="0.25">
      <c r="A11" s="35"/>
      <c r="B11" s="34"/>
      <c r="C11" s="7" t="s">
        <v>6</v>
      </c>
      <c r="D11" s="9">
        <v>10.987874986</v>
      </c>
      <c r="E11" s="9">
        <v>13.740365161</v>
      </c>
      <c r="F11" s="9">
        <v>10.141919830999999</v>
      </c>
      <c r="G11" s="9">
        <v>12.099603868000001</v>
      </c>
      <c r="H11" s="9">
        <v>11.059612041999999</v>
      </c>
      <c r="I11" s="9">
        <v>16.394486991000001</v>
      </c>
      <c r="J11" s="9">
        <v>17.455766821999998</v>
      </c>
      <c r="K11" s="9">
        <v>19.481684932</v>
      </c>
      <c r="L11" s="9">
        <v>23.059323615</v>
      </c>
      <c r="M11" s="9">
        <v>14.661000171999998</v>
      </c>
      <c r="N11" s="9">
        <v>13.899295278999999</v>
      </c>
      <c r="O11" s="9">
        <v>14.297238561999999</v>
      </c>
    </row>
    <row r="12" spans="1:15" ht="15" customHeight="1" x14ac:dyDescent="0.25">
      <c r="A12" s="35" t="s">
        <v>7</v>
      </c>
      <c r="B12" s="32" t="s">
        <v>36</v>
      </c>
      <c r="C12" s="20" t="s">
        <v>3</v>
      </c>
      <c r="D12" s="10">
        <f>$B$4*'SCE 2025 DR Allocations'!D11</f>
        <v>0</v>
      </c>
      <c r="E12" s="8">
        <f>$B$4*'SCE 2025 DR Allocations'!E11</f>
        <v>0</v>
      </c>
      <c r="F12" s="8">
        <f>$B$4*'SCE 2025 DR Allocations'!F11</f>
        <v>0</v>
      </c>
      <c r="G12" s="8">
        <f>$B$4*'SCE 2025 DR Allocations'!G11</f>
        <v>63.711777650000002</v>
      </c>
      <c r="H12" s="8">
        <f>$B$4*'SCE 2025 DR Allocations'!H11</f>
        <v>62.838953679999996</v>
      </c>
      <c r="I12" s="8">
        <f>$B$4*'SCE 2025 DR Allocations'!I11</f>
        <v>113.73480579999999</v>
      </c>
      <c r="J12" s="8">
        <f>$B$4*'SCE 2025 DR Allocations'!J11</f>
        <v>138.3256834</v>
      </c>
      <c r="K12" s="8">
        <f>$B$4*'SCE 2025 DR Allocations'!K11</f>
        <v>128.90304799999998</v>
      </c>
      <c r="L12" s="8">
        <f>$B$4*'SCE 2025 DR Allocations'!L11</f>
        <v>145.03705409999998</v>
      </c>
      <c r="M12" s="8">
        <f>$B$4*'SCE 2025 DR Allocations'!M11</f>
        <v>96.358664839999989</v>
      </c>
      <c r="N12" s="8">
        <f>$B$4*'SCE 2025 DR Allocations'!N11</f>
        <v>61.827639439999999</v>
      </c>
      <c r="O12" s="8">
        <f>$B$4*'SCE 2025 DR Allocations'!O11</f>
        <v>0</v>
      </c>
    </row>
    <row r="13" spans="1:15" x14ac:dyDescent="0.25">
      <c r="A13" s="35"/>
      <c r="B13" s="33"/>
      <c r="C13" s="20" t="s">
        <v>4</v>
      </c>
      <c r="D13" s="10">
        <f>$B$4*'SCE 2025 DR Allocations'!D12</f>
        <v>0</v>
      </c>
      <c r="E13" s="8">
        <f>$B$4*'SCE 2025 DR Allocations'!E12</f>
        <v>0</v>
      </c>
      <c r="F13" s="8">
        <f>$B$4*'SCE 2025 DR Allocations'!F12</f>
        <v>0</v>
      </c>
      <c r="G13" s="8">
        <f>$B$4*'SCE 2025 DR Allocations'!G12</f>
        <v>5.5422666769999998</v>
      </c>
      <c r="H13" s="8">
        <f>$B$4*'SCE 2025 DR Allocations'!H12</f>
        <v>8.9223940829999986</v>
      </c>
      <c r="I13" s="8">
        <f>$B$4*'SCE 2025 DR Allocations'!I12</f>
        <v>21.978942910000001</v>
      </c>
      <c r="J13" s="8">
        <f>$B$4*'SCE 2025 DR Allocations'!J12</f>
        <v>24.033784539999999</v>
      </c>
      <c r="K13" s="8">
        <f>$B$4*'SCE 2025 DR Allocations'!K12</f>
        <v>22.903780869999995</v>
      </c>
      <c r="L13" s="8">
        <f>$B$4*'SCE 2025 DR Allocations'!L12</f>
        <v>24.66048533</v>
      </c>
      <c r="M13" s="8">
        <f>$B$4*'SCE 2025 DR Allocations'!M12</f>
        <v>11.854039819999999</v>
      </c>
      <c r="N13" s="8">
        <f>$B$4*'SCE 2025 DR Allocations'!N12</f>
        <v>2.5031824649999996</v>
      </c>
      <c r="O13" s="8">
        <f>$B$4*'SCE 2025 DR Allocations'!O12</f>
        <v>0</v>
      </c>
    </row>
    <row r="14" spans="1:15" x14ac:dyDescent="0.25">
      <c r="A14" s="35"/>
      <c r="B14" s="33"/>
      <c r="C14" s="20" t="s">
        <v>5</v>
      </c>
      <c r="D14" s="10">
        <f>$B$4*'SCE 2025 DR Allocations'!D13</f>
        <v>0</v>
      </c>
      <c r="E14" s="8">
        <f>$B$4*'SCE 2025 DR Allocations'!E13</f>
        <v>0</v>
      </c>
      <c r="F14" s="8">
        <f>$B$4*'SCE 2025 DR Allocations'!F13</f>
        <v>0</v>
      </c>
      <c r="G14" s="8">
        <f>$B$4*'SCE 2025 DR Allocations'!G13</f>
        <v>2.1767944149999998</v>
      </c>
      <c r="H14" s="8">
        <f>$B$4*'SCE 2025 DR Allocations'!H13</f>
        <v>4.4289938759999998</v>
      </c>
      <c r="I14" s="8">
        <f>$B$4*'SCE 2025 DR Allocations'!I13</f>
        <v>8.5621207419999994</v>
      </c>
      <c r="J14" s="8">
        <f>$B$4*'SCE 2025 DR Allocations'!J13</f>
        <v>10.731824059999999</v>
      </c>
      <c r="K14" s="8">
        <f>$B$4*'SCE 2025 DR Allocations'!K13</f>
        <v>9.1134564240000007</v>
      </c>
      <c r="L14" s="8">
        <f>$B$4*'SCE 2025 DR Allocations'!L13</f>
        <v>8.7681882099999999</v>
      </c>
      <c r="M14" s="8">
        <f>$B$4*'SCE 2025 DR Allocations'!M13</f>
        <v>2.5239943669999998</v>
      </c>
      <c r="N14" s="8">
        <f>$B$4*'SCE 2025 DR Allocations'!N13</f>
        <v>1.6201795599999999E-2</v>
      </c>
      <c r="O14" s="8">
        <f>$B$4*'SCE 2025 DR Allocations'!O13</f>
        <v>0</v>
      </c>
    </row>
    <row r="15" spans="1:15" x14ac:dyDescent="0.25">
      <c r="A15" s="35"/>
      <c r="B15" s="34"/>
      <c r="C15" s="7" t="s">
        <v>6</v>
      </c>
      <c r="D15" s="11">
        <f t="shared" ref="D15:O15" si="0">SUM(D12:D14)</f>
        <v>0</v>
      </c>
      <c r="E15" s="11">
        <f t="shared" si="0"/>
        <v>0</v>
      </c>
      <c r="F15" s="11">
        <f t="shared" si="0"/>
        <v>0</v>
      </c>
      <c r="G15" s="11">
        <f t="shared" si="0"/>
        <v>71.430838742000006</v>
      </c>
      <c r="H15" s="11">
        <f t="shared" si="0"/>
        <v>76.190341638999996</v>
      </c>
      <c r="I15" s="11">
        <f t="shared" si="0"/>
        <v>144.27586945199999</v>
      </c>
      <c r="J15" s="11">
        <f t="shared" si="0"/>
        <v>173.09129200000001</v>
      </c>
      <c r="K15" s="11">
        <f t="shared" si="0"/>
        <v>160.92028529399997</v>
      </c>
      <c r="L15" s="11">
        <f t="shared" si="0"/>
        <v>178.46572763999998</v>
      </c>
      <c r="M15" s="11">
        <f t="shared" si="0"/>
        <v>110.73669902699999</v>
      </c>
      <c r="N15" s="11">
        <f t="shared" si="0"/>
        <v>64.347023700599991</v>
      </c>
      <c r="O15" s="11">
        <f t="shared" si="0"/>
        <v>0</v>
      </c>
    </row>
    <row r="16" spans="1:15" x14ac:dyDescent="0.25">
      <c r="A16" s="35" t="s">
        <v>8</v>
      </c>
      <c r="B16" s="32" t="s">
        <v>36</v>
      </c>
      <c r="C16" s="20" t="s">
        <v>3</v>
      </c>
      <c r="D16" s="8">
        <f>$B$4*'SCE 2025 DR Allocations'!D15</f>
        <v>3.6196124699999999</v>
      </c>
      <c r="E16" s="8">
        <f>$B$4*'SCE 2025 DR Allocations'!E15</f>
        <v>3.5225116309999995</v>
      </c>
      <c r="F16" s="8">
        <f>$B$4*'SCE 2025 DR Allocations'!F15</f>
        <v>3.5694072509999999</v>
      </c>
      <c r="G16" s="8">
        <f>$B$4*'SCE 2025 DR Allocations'!G15</f>
        <v>3.9402631110000002</v>
      </c>
      <c r="H16" s="8">
        <f>$B$4*'SCE 2025 DR Allocations'!H15</f>
        <v>4.0033893239999996</v>
      </c>
      <c r="I16" s="8">
        <f>$B$4*'SCE 2025 DR Allocations'!I15</f>
        <v>3.7296616289999998</v>
      </c>
      <c r="J16" s="8">
        <f>$B$4*'SCE 2025 DR Allocations'!J15</f>
        <v>3.9456915259999996</v>
      </c>
      <c r="K16" s="8">
        <f>$B$4*'SCE 2025 DR Allocations'!K15</f>
        <v>3.3819351259999997</v>
      </c>
      <c r="L16" s="8">
        <f>$B$4*'SCE 2025 DR Allocations'!L15</f>
        <v>3.4266005239999999</v>
      </c>
      <c r="M16" s="8">
        <f>$B$4*'SCE 2025 DR Allocations'!M15</f>
        <v>4.0586971479999994</v>
      </c>
      <c r="N16" s="8">
        <f>$B$4*'SCE 2025 DR Allocations'!N15</f>
        <v>4.0878834179999997</v>
      </c>
      <c r="O16" s="8">
        <f>$B$4*'SCE 2025 DR Allocations'!O15</f>
        <v>3.6935187899999997</v>
      </c>
    </row>
    <row r="17" spans="1:15" x14ac:dyDescent="0.25">
      <c r="A17" s="35"/>
      <c r="B17" s="33"/>
      <c r="C17" s="20" t="s">
        <v>4</v>
      </c>
      <c r="D17" s="8">
        <f>$B$4*'SCE 2025 DR Allocations'!D16</f>
        <v>4.2102629089999999</v>
      </c>
      <c r="E17" s="8">
        <f>$B$4*'SCE 2025 DR Allocations'!E16</f>
        <v>7.1720366119999994</v>
      </c>
      <c r="F17" s="8">
        <f>$B$4*'SCE 2025 DR Allocations'!F16</f>
        <v>7.3992228740000003</v>
      </c>
      <c r="G17" s="8">
        <f>$B$4*'SCE 2025 DR Allocations'!G16</f>
        <v>14.740001739999999</v>
      </c>
      <c r="H17" s="8">
        <f>$B$4*'SCE 2025 DR Allocations'!H16</f>
        <v>19.26762566</v>
      </c>
      <c r="I17" s="8">
        <f>$B$4*'SCE 2025 DR Allocations'!I16</f>
        <v>23.496492319999998</v>
      </c>
      <c r="J17" s="8">
        <f>$B$4*'SCE 2025 DR Allocations'!J16</f>
        <v>22.142562590000001</v>
      </c>
      <c r="K17" s="8">
        <f>$B$4*'SCE 2025 DR Allocations'!K16</f>
        <v>21.75282026</v>
      </c>
      <c r="L17" s="8">
        <f>$B$4*'SCE 2025 DR Allocations'!L16</f>
        <v>16.530905739999998</v>
      </c>
      <c r="M17" s="8">
        <f>$B$4*'SCE 2025 DR Allocations'!M16</f>
        <v>14.51674832</v>
      </c>
      <c r="N17" s="8">
        <f>$B$4*'SCE 2025 DR Allocations'!N16</f>
        <v>10.369904853</v>
      </c>
      <c r="O17" s="8">
        <f>$B$4*'SCE 2025 DR Allocations'!O16</f>
        <v>4.0970397299999997</v>
      </c>
    </row>
    <row r="18" spans="1:15" x14ac:dyDescent="0.25">
      <c r="A18" s="35"/>
      <c r="B18" s="33"/>
      <c r="C18" s="20" t="s">
        <v>5</v>
      </c>
      <c r="D18" s="8">
        <f>$B$4*'SCE 2025 DR Allocations'!D17</f>
        <v>-6.9063732399999994E-2</v>
      </c>
      <c r="E18" s="8">
        <f>$B$4*'SCE 2025 DR Allocations'!E17</f>
        <v>9.1856348999999997E-3</v>
      </c>
      <c r="F18" s="8">
        <f>$B$4*'SCE 2025 DR Allocations'!F17</f>
        <v>0.46279176970000002</v>
      </c>
      <c r="G18" s="8">
        <f>$B$4*'SCE 2025 DR Allocations'!G17</f>
        <v>2.003809274</v>
      </c>
      <c r="H18" s="8">
        <f>$B$4*'SCE 2025 DR Allocations'!H17</f>
        <v>2.6458578169999996</v>
      </c>
      <c r="I18" s="8">
        <f>$B$4*'SCE 2025 DR Allocations'!I17</f>
        <v>2.1368353949999999</v>
      </c>
      <c r="J18" s="8">
        <f>$B$4*'SCE 2025 DR Allocations'!J17</f>
        <v>2.1054725039999997</v>
      </c>
      <c r="K18" s="8">
        <f>$B$4*'SCE 2025 DR Allocations'!K17</f>
        <v>1.4408663479999999</v>
      </c>
      <c r="L18" s="8">
        <f>$B$4*'SCE 2025 DR Allocations'!L17</f>
        <v>1.9526381859999997</v>
      </c>
      <c r="M18" s="8">
        <f>$B$4*'SCE 2025 DR Allocations'!M17</f>
        <v>1.0252533376999999</v>
      </c>
      <c r="N18" s="8">
        <f>$B$4*'SCE 2025 DR Allocations'!N17</f>
        <v>0.52167225799999994</v>
      </c>
      <c r="O18" s="8">
        <f>$B$4*'SCE 2025 DR Allocations'!O17</f>
        <v>3.97060443E-2</v>
      </c>
    </row>
    <row r="19" spans="1:15" x14ac:dyDescent="0.25">
      <c r="A19" s="35"/>
      <c r="B19" s="34"/>
      <c r="C19" s="7" t="s">
        <v>6</v>
      </c>
      <c r="D19" s="9">
        <f t="shared" ref="D19:O19" si="1">SUM(D16:D18)</f>
        <v>7.7608116465999997</v>
      </c>
      <c r="E19" s="9">
        <f t="shared" si="1"/>
        <v>10.7037338779</v>
      </c>
      <c r="F19" s="9">
        <f t="shared" si="1"/>
        <v>11.431421894700001</v>
      </c>
      <c r="G19" s="9">
        <f t="shared" si="1"/>
        <v>20.684074124999995</v>
      </c>
      <c r="H19" s="9">
        <f t="shared" si="1"/>
        <v>25.916872801</v>
      </c>
      <c r="I19" s="9">
        <f t="shared" si="1"/>
        <v>29.362989343999995</v>
      </c>
      <c r="J19" s="9">
        <f t="shared" si="1"/>
        <v>28.19372662</v>
      </c>
      <c r="K19" s="9">
        <f t="shared" si="1"/>
        <v>26.575621733999998</v>
      </c>
      <c r="L19" s="9">
        <f t="shared" si="1"/>
        <v>21.910144449999997</v>
      </c>
      <c r="M19" s="9">
        <f t="shared" si="1"/>
        <v>19.600698805699999</v>
      </c>
      <c r="N19" s="9">
        <f t="shared" si="1"/>
        <v>14.979460528999999</v>
      </c>
      <c r="O19" s="9">
        <f t="shared" si="1"/>
        <v>7.8302645642999993</v>
      </c>
    </row>
    <row r="20" spans="1:15" x14ac:dyDescent="0.25">
      <c r="A20" s="35" t="s">
        <v>9</v>
      </c>
      <c r="B20" s="32" t="s">
        <v>36</v>
      </c>
      <c r="C20" s="20" t="s">
        <v>3</v>
      </c>
      <c r="D20" s="14"/>
      <c r="E20" s="14"/>
      <c r="F20" s="14"/>
      <c r="G20" s="14"/>
      <c r="H20" s="14"/>
      <c r="I20" s="14"/>
      <c r="J20" s="14"/>
      <c r="K20" s="14"/>
      <c r="L20" s="14"/>
      <c r="M20" s="14"/>
      <c r="N20" s="14"/>
      <c r="O20" s="14"/>
    </row>
    <row r="21" spans="1:15" x14ac:dyDescent="0.25">
      <c r="A21" s="35"/>
      <c r="B21" s="33"/>
      <c r="C21" s="20" t="s">
        <v>4</v>
      </c>
      <c r="D21" s="14"/>
      <c r="E21" s="14"/>
      <c r="F21" s="14"/>
      <c r="G21" s="14"/>
      <c r="H21" s="14"/>
      <c r="I21" s="14"/>
      <c r="J21" s="14"/>
      <c r="K21" s="14"/>
      <c r="L21" s="14"/>
      <c r="M21" s="14"/>
      <c r="N21" s="14"/>
      <c r="O21" s="14"/>
    </row>
    <row r="22" spans="1:15" x14ac:dyDescent="0.25">
      <c r="A22" s="35"/>
      <c r="B22" s="33"/>
      <c r="C22" s="20" t="s">
        <v>5</v>
      </c>
      <c r="D22" s="14"/>
      <c r="E22" s="14"/>
      <c r="F22" s="14"/>
      <c r="G22" s="14"/>
      <c r="H22" s="14"/>
      <c r="I22" s="14"/>
      <c r="J22" s="14"/>
      <c r="K22" s="14"/>
      <c r="L22" s="14"/>
      <c r="M22" s="14"/>
      <c r="N22" s="14"/>
      <c r="O22" s="14"/>
    </row>
    <row r="23" spans="1:15" x14ac:dyDescent="0.25">
      <c r="A23" s="35"/>
      <c r="B23" s="34"/>
      <c r="C23" s="7" t="s">
        <v>6</v>
      </c>
      <c r="D23" s="11">
        <v>123.88762345000001</v>
      </c>
      <c r="E23" s="11">
        <v>147.46670334999999</v>
      </c>
      <c r="F23" s="11">
        <v>132.94265057999999</v>
      </c>
      <c r="G23" s="11">
        <v>145.03063249000002</v>
      </c>
      <c r="H23" s="11">
        <v>151.58617141999997</v>
      </c>
      <c r="I23" s="11">
        <v>146.01777372999999</v>
      </c>
      <c r="J23" s="11">
        <v>130.35877758999999</v>
      </c>
      <c r="K23" s="11">
        <v>153.63694568</v>
      </c>
      <c r="L23" s="11">
        <v>148.31408260999999</v>
      </c>
      <c r="M23" s="11">
        <v>155.73837814000001</v>
      </c>
      <c r="N23" s="11">
        <v>145.87603587000001</v>
      </c>
      <c r="O23" s="11">
        <v>141.93760254999998</v>
      </c>
    </row>
    <row r="24" spans="1:15" x14ac:dyDescent="0.25">
      <c r="A24" s="35" t="s">
        <v>10</v>
      </c>
      <c r="B24" s="32" t="s">
        <v>36</v>
      </c>
      <c r="C24" s="20" t="s">
        <v>3</v>
      </c>
      <c r="D24" s="8">
        <f>$B$4*'SCE 2025 DR Allocations'!D23</f>
        <v>265.7933807</v>
      </c>
      <c r="E24" s="8">
        <f>$B$4*'SCE 2025 DR Allocations'!E23</f>
        <v>277.76710839999998</v>
      </c>
      <c r="F24" s="8">
        <f>$B$4*'SCE 2025 DR Allocations'!F23</f>
        <v>232.99061969999997</v>
      </c>
      <c r="G24" s="8">
        <f>$B$4*'SCE 2025 DR Allocations'!G23</f>
        <v>278.17458110000001</v>
      </c>
      <c r="H24" s="8">
        <f>$B$4*'SCE 2025 DR Allocations'!H23</f>
        <v>259.9253324</v>
      </c>
      <c r="I24" s="8">
        <f>$B$4*'SCE 2025 DR Allocations'!I23</f>
        <v>271.44040369999999</v>
      </c>
      <c r="J24" s="8">
        <f>$B$4*'SCE 2025 DR Allocations'!J23</f>
        <v>205.15635609999998</v>
      </c>
      <c r="K24" s="8">
        <f>$B$4*'SCE 2025 DR Allocations'!K23</f>
        <v>244.72965909999996</v>
      </c>
      <c r="L24" s="8">
        <f>$B$4*'SCE 2025 DR Allocations'!L23</f>
        <v>202.71740550000001</v>
      </c>
      <c r="M24" s="8">
        <f>$B$4*'SCE 2025 DR Allocations'!M23</f>
        <v>285.95744629999996</v>
      </c>
      <c r="N24" s="8">
        <f>$B$4*'SCE 2025 DR Allocations'!N23</f>
        <v>282.68463230000003</v>
      </c>
      <c r="O24" s="8">
        <f>$B$4*'SCE 2025 DR Allocations'!O23</f>
        <v>258.5193046</v>
      </c>
    </row>
    <row r="25" spans="1:15" x14ac:dyDescent="0.25">
      <c r="A25" s="35"/>
      <c r="B25" s="33"/>
      <c r="C25" s="20" t="s">
        <v>4</v>
      </c>
      <c r="D25" s="14"/>
      <c r="E25" s="14"/>
      <c r="F25" s="14"/>
      <c r="G25" s="14"/>
      <c r="H25" s="14"/>
      <c r="I25" s="14"/>
      <c r="J25" s="14"/>
      <c r="K25" s="14"/>
      <c r="L25" s="14"/>
      <c r="M25" s="14"/>
      <c r="N25" s="14"/>
      <c r="O25" s="14"/>
    </row>
    <row r="26" spans="1:15" x14ac:dyDescent="0.25">
      <c r="A26" s="35"/>
      <c r="B26" s="33"/>
      <c r="C26" s="20" t="s">
        <v>5</v>
      </c>
      <c r="D26" s="14"/>
      <c r="E26" s="14"/>
      <c r="F26" s="14"/>
      <c r="G26" s="14"/>
      <c r="H26" s="14"/>
      <c r="I26" s="14"/>
      <c r="J26" s="14"/>
      <c r="K26" s="14"/>
      <c r="L26" s="14"/>
      <c r="M26" s="14"/>
      <c r="N26" s="14"/>
      <c r="O26" s="14"/>
    </row>
    <row r="27" spans="1:15" x14ac:dyDescent="0.25">
      <c r="A27" s="35"/>
      <c r="B27" s="34"/>
      <c r="C27" s="7" t="s">
        <v>6</v>
      </c>
      <c r="D27" s="9">
        <v>300.798644626</v>
      </c>
      <c r="E27" s="9">
        <v>329.15446066999993</v>
      </c>
      <c r="F27" s="9">
        <v>280.84723205999995</v>
      </c>
      <c r="G27" s="9">
        <v>332.59212401999997</v>
      </c>
      <c r="H27" s="9">
        <v>318.59300371</v>
      </c>
      <c r="I27" s="9">
        <v>331.03070586999996</v>
      </c>
      <c r="J27" s="9">
        <v>256.03550782999997</v>
      </c>
      <c r="K27" s="9">
        <v>297.50493043999995</v>
      </c>
      <c r="L27" s="9">
        <v>255.60671034000001</v>
      </c>
      <c r="M27" s="9">
        <v>342.00460675999994</v>
      </c>
      <c r="N27" s="9">
        <v>339.12727355000004</v>
      </c>
      <c r="O27" s="9">
        <v>312.06399202</v>
      </c>
    </row>
    <row r="28" spans="1:15" x14ac:dyDescent="0.25">
      <c r="A28" s="35" t="s">
        <v>11</v>
      </c>
      <c r="B28" s="32" t="s">
        <v>36</v>
      </c>
      <c r="C28" s="20" t="s">
        <v>3</v>
      </c>
      <c r="D28" s="14"/>
      <c r="E28" s="14"/>
      <c r="F28" s="14"/>
      <c r="G28" s="14"/>
      <c r="H28" s="14"/>
      <c r="I28" s="14"/>
      <c r="J28" s="14"/>
      <c r="K28" s="14"/>
      <c r="L28" s="14"/>
      <c r="M28" s="14"/>
      <c r="N28" s="14"/>
      <c r="O28" s="14"/>
    </row>
    <row r="29" spans="1:15" x14ac:dyDescent="0.25">
      <c r="A29" s="35"/>
      <c r="B29" s="33"/>
      <c r="C29" s="20" t="s">
        <v>4</v>
      </c>
      <c r="D29" s="14"/>
      <c r="E29" s="14"/>
      <c r="F29" s="14"/>
      <c r="G29" s="14"/>
      <c r="H29" s="14"/>
      <c r="I29" s="14"/>
      <c r="J29" s="14"/>
      <c r="K29" s="14"/>
      <c r="L29" s="14"/>
      <c r="M29" s="14"/>
      <c r="N29" s="14"/>
      <c r="O29" s="14"/>
    </row>
    <row r="30" spans="1:15" x14ac:dyDescent="0.25">
      <c r="A30" s="35"/>
      <c r="B30" s="33"/>
      <c r="C30" s="20" t="s">
        <v>5</v>
      </c>
      <c r="D30" s="14"/>
      <c r="E30" s="14"/>
      <c r="F30" s="14"/>
      <c r="G30" s="14"/>
      <c r="H30" s="14"/>
      <c r="I30" s="14"/>
      <c r="J30" s="14"/>
      <c r="K30" s="14"/>
      <c r="L30" s="14"/>
      <c r="M30" s="14"/>
      <c r="N30" s="14"/>
      <c r="O30" s="14"/>
    </row>
    <row r="31" spans="1:15" x14ac:dyDescent="0.25">
      <c r="A31" s="35"/>
      <c r="B31" s="34"/>
      <c r="C31" s="7" t="s">
        <v>6</v>
      </c>
      <c r="D31" s="21"/>
      <c r="E31" s="21"/>
      <c r="F31" s="21"/>
      <c r="G31" s="21"/>
      <c r="H31" s="21"/>
      <c r="I31" s="21"/>
      <c r="J31" s="21"/>
      <c r="K31" s="21"/>
      <c r="L31" s="21"/>
      <c r="M31" s="21"/>
      <c r="N31" s="21"/>
      <c r="O31" s="21"/>
    </row>
    <row r="32" spans="1:15" ht="14.45" customHeight="1" x14ac:dyDescent="0.25">
      <c r="A32" s="35" t="s">
        <v>12</v>
      </c>
      <c r="B32" s="32" t="s">
        <v>36</v>
      </c>
      <c r="C32" s="20" t="s">
        <v>3</v>
      </c>
      <c r="D32" s="8">
        <f>$B$4*'SCE 2025 DR Allocations'!D31</f>
        <v>0</v>
      </c>
      <c r="E32" s="8">
        <f>$B$4*'SCE 2025 DR Allocations'!E31</f>
        <v>0</v>
      </c>
      <c r="F32" s="8">
        <f>$B$4*'SCE 2025 DR Allocations'!F31</f>
        <v>0</v>
      </c>
      <c r="G32" s="8">
        <f>$B$4*'SCE 2025 DR Allocations'!G31</f>
        <v>30.156984109999996</v>
      </c>
      <c r="H32" s="8">
        <f>$B$4*'SCE 2025 DR Allocations'!H31</f>
        <v>26.673255429999998</v>
      </c>
      <c r="I32" s="8">
        <f>$B$4*'SCE 2025 DR Allocations'!I31</f>
        <v>37.714168079999993</v>
      </c>
      <c r="J32" s="8">
        <f>$B$4*'SCE 2025 DR Allocations'!J31</f>
        <v>80.800102260000003</v>
      </c>
      <c r="K32" s="8">
        <f>$B$4*'SCE 2025 DR Allocations'!K31</f>
        <v>44.394324079999997</v>
      </c>
      <c r="L32" s="8">
        <f>$B$4*'SCE 2025 DR Allocations'!L31</f>
        <v>85.154931269999992</v>
      </c>
      <c r="M32" s="8">
        <f>$B$4*'SCE 2025 DR Allocations'!M31</f>
        <v>44.049291289999999</v>
      </c>
      <c r="N32" s="8">
        <f>$B$4*'SCE 2025 DR Allocations'!N31</f>
        <v>32.294255669999998</v>
      </c>
      <c r="O32" s="8">
        <f>$B$4*'SCE 2025 DR Allocations'!O31</f>
        <v>0</v>
      </c>
    </row>
    <row r="33" spans="1:15" x14ac:dyDescent="0.25">
      <c r="A33" s="35"/>
      <c r="B33" s="33"/>
      <c r="C33" s="20" t="s">
        <v>4</v>
      </c>
      <c r="D33" s="8">
        <f>$B$4*'SCE 2025 DR Allocations'!D32</f>
        <v>0</v>
      </c>
      <c r="E33" s="8">
        <f>$B$4*'SCE 2025 DR Allocations'!E32</f>
        <v>0</v>
      </c>
      <c r="F33" s="8">
        <f>$B$4*'SCE 2025 DR Allocations'!F32</f>
        <v>0</v>
      </c>
      <c r="G33" s="8">
        <f>$B$4*'SCE 2025 DR Allocations'!G32</f>
        <v>4.3923991069999992</v>
      </c>
      <c r="H33" s="8">
        <f>$B$4*'SCE 2025 DR Allocations'!H32</f>
        <v>4.9725731779999993</v>
      </c>
      <c r="I33" s="8">
        <f>$B$4*'SCE 2025 DR Allocations'!I32</f>
        <v>8.0942933159999999</v>
      </c>
      <c r="J33" s="8">
        <f>$B$4*'SCE 2025 DR Allocations'!J32</f>
        <v>14.59301939</v>
      </c>
      <c r="K33" s="8">
        <f>$B$4*'SCE 2025 DR Allocations'!K32</f>
        <v>8.4623482609999989</v>
      </c>
      <c r="L33" s="8">
        <f>$B$4*'SCE 2025 DR Allocations'!L32</f>
        <v>15.210839229999999</v>
      </c>
      <c r="M33" s="8">
        <f>$B$4*'SCE 2025 DR Allocations'!M32</f>
        <v>6.040754926</v>
      </c>
      <c r="N33" s="8">
        <f>$B$4*'SCE 2025 DR Allocations'!N32</f>
        <v>3.1643865339999997</v>
      </c>
      <c r="O33" s="8">
        <f>$B$4*'SCE 2025 DR Allocations'!O32</f>
        <v>0</v>
      </c>
    </row>
    <row r="34" spans="1:15" x14ac:dyDescent="0.25">
      <c r="A34" s="35"/>
      <c r="B34" s="33"/>
      <c r="C34" s="20" t="s">
        <v>5</v>
      </c>
      <c r="D34" s="8">
        <f>$B$4*'SCE 2025 DR Allocations'!D33</f>
        <v>0</v>
      </c>
      <c r="E34" s="8">
        <f>$B$4*'SCE 2025 DR Allocations'!E33</f>
        <v>0</v>
      </c>
      <c r="F34" s="8">
        <f>$B$4*'SCE 2025 DR Allocations'!F33</f>
        <v>0</v>
      </c>
      <c r="G34" s="8">
        <f>$B$4*'SCE 2025 DR Allocations'!G33</f>
        <v>0.88245869719999992</v>
      </c>
      <c r="H34" s="8">
        <f>$B$4*'SCE 2025 DR Allocations'!H33</f>
        <v>1.0336654366</v>
      </c>
      <c r="I34" s="8">
        <f>$B$4*'SCE 2025 DR Allocations'!I33</f>
        <v>1.4234807059999999</v>
      </c>
      <c r="J34" s="8">
        <f>$B$4*'SCE 2025 DR Allocations'!J33</f>
        <v>3.0742464679999997</v>
      </c>
      <c r="K34" s="8">
        <f>$B$4*'SCE 2025 DR Allocations'!K33</f>
        <v>1.48521014</v>
      </c>
      <c r="L34" s="8">
        <f>$B$4*'SCE 2025 DR Allocations'!L33</f>
        <v>2.5302173379999999</v>
      </c>
      <c r="M34" s="8">
        <f>$B$4*'SCE 2025 DR Allocations'!M33</f>
        <v>1.0132857058</v>
      </c>
      <c r="N34" s="8">
        <f>$B$4*'SCE 2025 DR Allocations'!N33</f>
        <v>0.41579062929999994</v>
      </c>
      <c r="O34" s="8">
        <f>$B$4*'SCE 2025 DR Allocations'!O33</f>
        <v>0</v>
      </c>
    </row>
    <row r="35" spans="1:15" x14ac:dyDescent="0.25">
      <c r="A35" s="35"/>
      <c r="B35" s="34"/>
      <c r="C35" s="7" t="s">
        <v>6</v>
      </c>
      <c r="D35" s="9">
        <f>SUM(D32:D34)</f>
        <v>0</v>
      </c>
      <c r="E35" s="9">
        <f t="shared" ref="E35:O35" si="2">SUM(E32:E34)</f>
        <v>0</v>
      </c>
      <c r="F35" s="9">
        <f t="shared" si="2"/>
        <v>0</v>
      </c>
      <c r="G35" s="9">
        <f t="shared" si="2"/>
        <v>35.4318419142</v>
      </c>
      <c r="H35" s="9">
        <f t="shared" si="2"/>
        <v>32.679494044599998</v>
      </c>
      <c r="I35" s="9">
        <f t="shared" si="2"/>
        <v>47.231942101999991</v>
      </c>
      <c r="J35" s="9">
        <f t="shared" si="2"/>
        <v>98.467368117999996</v>
      </c>
      <c r="K35" s="9">
        <f t="shared" si="2"/>
        <v>54.341882480999992</v>
      </c>
      <c r="L35" s="9">
        <f t="shared" si="2"/>
        <v>102.895987838</v>
      </c>
      <c r="M35" s="9">
        <f t="shared" si="2"/>
        <v>51.103331921799999</v>
      </c>
      <c r="N35" s="9">
        <f t="shared" si="2"/>
        <v>35.874432833299998</v>
      </c>
      <c r="O35" s="9">
        <f t="shared" si="2"/>
        <v>0</v>
      </c>
    </row>
    <row r="36" spans="1:15" x14ac:dyDescent="0.25">
      <c r="A36" s="36" t="s">
        <v>26</v>
      </c>
      <c r="B36" s="28" t="s">
        <v>22</v>
      </c>
      <c r="C36" s="29"/>
      <c r="D36" s="12" t="s">
        <v>17</v>
      </c>
      <c r="E36" s="12" t="s">
        <v>17</v>
      </c>
      <c r="F36" s="12" t="s">
        <v>17</v>
      </c>
      <c r="G36" s="12" t="s">
        <v>17</v>
      </c>
      <c r="H36" s="12" t="s">
        <v>17</v>
      </c>
      <c r="I36" s="12" t="s">
        <v>18</v>
      </c>
      <c r="J36" s="12" t="s">
        <v>19</v>
      </c>
      <c r="K36" s="12" t="s">
        <v>18</v>
      </c>
      <c r="L36" s="12" t="s">
        <v>19</v>
      </c>
      <c r="M36" s="12" t="s">
        <v>18</v>
      </c>
      <c r="N36" s="12" t="s">
        <v>18</v>
      </c>
      <c r="O36" s="12" t="s">
        <v>18</v>
      </c>
    </row>
    <row r="37" spans="1:15" x14ac:dyDescent="0.25">
      <c r="A37" s="37"/>
      <c r="B37" s="30"/>
      <c r="C37" s="31"/>
      <c r="D37" s="13">
        <v>45678</v>
      </c>
      <c r="E37" s="13">
        <v>45709</v>
      </c>
      <c r="F37" s="13">
        <v>45737</v>
      </c>
      <c r="G37" s="13">
        <v>45768</v>
      </c>
      <c r="H37" s="13">
        <v>45798</v>
      </c>
      <c r="I37" s="13">
        <v>45829</v>
      </c>
      <c r="J37" s="13">
        <v>45859</v>
      </c>
      <c r="K37" s="13">
        <v>45890</v>
      </c>
      <c r="L37" s="13">
        <v>45921</v>
      </c>
      <c r="M37" s="13">
        <v>45951</v>
      </c>
      <c r="N37" s="13">
        <v>45982</v>
      </c>
      <c r="O37" s="13">
        <v>46012</v>
      </c>
    </row>
    <row r="38" spans="1:15" x14ac:dyDescent="0.25">
      <c r="A38" s="37"/>
      <c r="B38" s="24" t="s">
        <v>3</v>
      </c>
      <c r="C38" s="25"/>
      <c r="D38" s="15"/>
      <c r="E38" s="15"/>
      <c r="F38" s="15"/>
      <c r="G38" s="15"/>
      <c r="H38" s="15"/>
      <c r="I38" s="15"/>
      <c r="J38" s="15"/>
      <c r="K38" s="15"/>
      <c r="L38" s="15"/>
      <c r="M38" s="15"/>
      <c r="N38" s="15"/>
      <c r="O38" s="15"/>
    </row>
    <row r="39" spans="1:15" x14ac:dyDescent="0.25">
      <c r="A39" s="37"/>
      <c r="B39" s="24" t="s">
        <v>4</v>
      </c>
      <c r="C39" s="25"/>
      <c r="D39" s="15"/>
      <c r="E39" s="15"/>
      <c r="F39" s="15"/>
      <c r="G39" s="15"/>
      <c r="H39" s="15"/>
      <c r="I39" s="15"/>
      <c r="J39" s="15"/>
      <c r="K39" s="15"/>
      <c r="L39" s="15"/>
      <c r="M39" s="15"/>
      <c r="N39" s="15"/>
      <c r="O39" s="15"/>
    </row>
    <row r="40" spans="1:15" x14ac:dyDescent="0.25">
      <c r="A40" s="37"/>
      <c r="B40" s="24" t="s">
        <v>5</v>
      </c>
      <c r="C40" s="25"/>
      <c r="D40" s="15"/>
      <c r="E40" s="15"/>
      <c r="F40" s="15"/>
      <c r="G40" s="15"/>
      <c r="H40" s="15"/>
      <c r="I40" s="15"/>
      <c r="J40" s="15"/>
      <c r="K40" s="15"/>
      <c r="L40" s="15"/>
      <c r="M40" s="15"/>
      <c r="N40" s="15"/>
      <c r="O40" s="15"/>
    </row>
    <row r="41" spans="1:15" x14ac:dyDescent="0.25">
      <c r="A41" s="38"/>
      <c r="B41" s="26" t="s">
        <v>6</v>
      </c>
      <c r="C41" s="27"/>
      <c r="D41" s="16"/>
      <c r="E41" s="16"/>
      <c r="F41" s="16"/>
      <c r="G41" s="16"/>
      <c r="H41" s="16"/>
      <c r="I41" s="16"/>
      <c r="J41" s="16"/>
      <c r="K41" s="16"/>
      <c r="L41" s="16"/>
      <c r="M41" s="16"/>
      <c r="N41" s="16"/>
      <c r="O41" s="16"/>
    </row>
    <row r="43" spans="1:15" ht="65.25" customHeight="1" x14ac:dyDescent="0.25">
      <c r="A43" s="23" t="s">
        <v>23</v>
      </c>
      <c r="B43" s="23"/>
      <c r="C43" s="23"/>
      <c r="D43" s="23"/>
      <c r="E43" s="23"/>
      <c r="F43" s="23"/>
      <c r="G43" s="23"/>
      <c r="H43" s="23"/>
      <c r="I43" s="23"/>
      <c r="J43" s="23"/>
      <c r="K43" s="23"/>
      <c r="L43" s="23"/>
      <c r="M43" s="23"/>
      <c r="N43" s="23"/>
      <c r="O43" s="23"/>
    </row>
  </sheetData>
  <mergeCells count="29">
    <mergeCell ref="A1:O1"/>
    <mergeCell ref="A2:O2"/>
    <mergeCell ref="A3:O3"/>
    <mergeCell ref="B4:O4"/>
    <mergeCell ref="A6:A7"/>
    <mergeCell ref="B6:B7"/>
    <mergeCell ref="C6:C7"/>
    <mergeCell ref="A20:A23"/>
    <mergeCell ref="A24:A27"/>
    <mergeCell ref="A28:A31"/>
    <mergeCell ref="A32:A35"/>
    <mergeCell ref="A5:N5"/>
    <mergeCell ref="A8:A11"/>
    <mergeCell ref="A43:O43"/>
    <mergeCell ref="B8:B11"/>
    <mergeCell ref="B12:B15"/>
    <mergeCell ref="B16:B19"/>
    <mergeCell ref="B20:B23"/>
    <mergeCell ref="B24:B27"/>
    <mergeCell ref="B28:B31"/>
    <mergeCell ref="B32:B35"/>
    <mergeCell ref="A36:A41"/>
    <mergeCell ref="B38:C38"/>
    <mergeCell ref="B39:C39"/>
    <mergeCell ref="B40:C40"/>
    <mergeCell ref="B41:C41"/>
    <mergeCell ref="B36:C37"/>
    <mergeCell ref="A12:A15"/>
    <mergeCell ref="A16:A19"/>
  </mergeCells>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B8:B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B38E-4A4E-4807-938D-18D1A7BF28B1}">
  <dimension ref="A1:O42"/>
  <sheetViews>
    <sheetView zoomScaleNormal="100" workbookViewId="0">
      <selection activeCell="A2" sqref="A2:O2"/>
    </sheetView>
  </sheetViews>
  <sheetFormatPr defaultRowHeight="15" x14ac:dyDescent="0.25"/>
  <cols>
    <col min="1" max="1" width="58.85546875" customWidth="1"/>
    <col min="2" max="2" width="8.85546875" bestFit="1" customWidth="1"/>
    <col min="3" max="3" width="23.42578125" bestFit="1" customWidth="1"/>
  </cols>
  <sheetData>
    <row r="1" spans="1:15" ht="31.5" customHeight="1" x14ac:dyDescent="0.25">
      <c r="A1" s="42" t="s">
        <v>28</v>
      </c>
      <c r="B1" s="42"/>
      <c r="C1" s="42"/>
      <c r="D1" s="42"/>
      <c r="E1" s="42"/>
      <c r="F1" s="42"/>
      <c r="G1" s="42"/>
      <c r="H1" s="42"/>
      <c r="I1" s="42"/>
      <c r="J1" s="42"/>
      <c r="K1" s="42"/>
      <c r="L1" s="42"/>
      <c r="M1" s="42"/>
      <c r="N1" s="42"/>
      <c r="O1" s="42"/>
    </row>
    <row r="2" spans="1:15" ht="46.5" customHeight="1" x14ac:dyDescent="0.25">
      <c r="A2" s="43" t="s">
        <v>15</v>
      </c>
      <c r="B2" s="43"/>
      <c r="C2" s="43"/>
      <c r="D2" s="43"/>
      <c r="E2" s="43"/>
      <c r="F2" s="43"/>
      <c r="G2" s="43"/>
      <c r="H2" s="43"/>
      <c r="I2" s="43"/>
      <c r="J2" s="43"/>
      <c r="K2" s="43"/>
      <c r="L2" s="43"/>
      <c r="M2" s="43"/>
      <c r="N2" s="43"/>
      <c r="O2" s="43"/>
    </row>
    <row r="3" spans="1:15" ht="18.75" customHeight="1" x14ac:dyDescent="0.25">
      <c r="A3" s="44" t="s">
        <v>21</v>
      </c>
      <c r="B3" s="44"/>
      <c r="C3" s="44"/>
      <c r="D3" s="44"/>
      <c r="E3" s="44"/>
      <c r="F3" s="44"/>
      <c r="G3" s="44"/>
      <c r="H3" s="44"/>
      <c r="I3" s="44"/>
      <c r="J3" s="44"/>
      <c r="K3" s="44"/>
      <c r="L3" s="44"/>
      <c r="M3" s="44"/>
      <c r="N3" s="44"/>
      <c r="O3" s="44"/>
    </row>
    <row r="4" spans="1:15" x14ac:dyDescent="0.25">
      <c r="A4" s="45"/>
      <c r="B4" s="45"/>
      <c r="C4" s="45"/>
      <c r="D4" s="45"/>
      <c r="E4" s="45"/>
      <c r="F4" s="45"/>
      <c r="G4" s="45"/>
      <c r="H4" s="45"/>
      <c r="I4" s="45"/>
      <c r="J4" s="45"/>
      <c r="K4" s="45"/>
      <c r="L4" s="45"/>
      <c r="M4" s="45"/>
      <c r="N4" s="45"/>
    </row>
    <row r="5" spans="1:15" x14ac:dyDescent="0.25">
      <c r="A5" s="48" t="s">
        <v>0</v>
      </c>
      <c r="B5" s="55" t="s">
        <v>27</v>
      </c>
      <c r="C5" s="48" t="s">
        <v>22</v>
      </c>
      <c r="D5" s="12" t="s">
        <v>17</v>
      </c>
      <c r="E5" s="12" t="s">
        <v>17</v>
      </c>
      <c r="F5" s="12" t="s">
        <v>17</v>
      </c>
      <c r="G5" s="12" t="s">
        <v>17</v>
      </c>
      <c r="H5" s="12" t="s">
        <v>17</v>
      </c>
      <c r="I5" s="12" t="s">
        <v>18</v>
      </c>
      <c r="J5" s="12" t="s">
        <v>19</v>
      </c>
      <c r="K5" s="12" t="s">
        <v>18</v>
      </c>
      <c r="L5" s="12" t="s">
        <v>19</v>
      </c>
      <c r="M5" s="12" t="s">
        <v>18</v>
      </c>
      <c r="N5" s="12" t="s">
        <v>18</v>
      </c>
      <c r="O5" s="12" t="s">
        <v>18</v>
      </c>
    </row>
    <row r="6" spans="1:15" ht="14.45" customHeight="1" x14ac:dyDescent="0.25">
      <c r="A6" s="48"/>
      <c r="B6" s="55"/>
      <c r="C6" s="48"/>
      <c r="D6" s="13">
        <v>46043</v>
      </c>
      <c r="E6" s="13">
        <v>46074</v>
      </c>
      <c r="F6" s="13">
        <v>46102</v>
      </c>
      <c r="G6" s="13">
        <v>46133</v>
      </c>
      <c r="H6" s="13">
        <v>46163</v>
      </c>
      <c r="I6" s="13">
        <v>46194</v>
      </c>
      <c r="J6" s="13">
        <v>46224</v>
      </c>
      <c r="K6" s="13">
        <v>46255</v>
      </c>
      <c r="L6" s="13">
        <v>46286</v>
      </c>
      <c r="M6" s="13">
        <v>46316</v>
      </c>
      <c r="N6" s="13">
        <v>46347</v>
      </c>
      <c r="O6" s="13">
        <v>46377</v>
      </c>
    </row>
    <row r="7" spans="1:15" x14ac:dyDescent="0.25">
      <c r="A7" s="35" t="s">
        <v>2</v>
      </c>
      <c r="B7" s="32" t="s">
        <v>36</v>
      </c>
      <c r="C7" s="20" t="s">
        <v>3</v>
      </c>
      <c r="D7" s="8">
        <v>7.6317389999999996</v>
      </c>
      <c r="E7" s="8">
        <v>9.4583720000000007</v>
      </c>
      <c r="F7" s="8">
        <v>7.3284050000000001</v>
      </c>
      <c r="G7" s="8">
        <v>7.877345</v>
      </c>
      <c r="H7" s="8">
        <v>7.2725330000000001</v>
      </c>
      <c r="I7" s="8">
        <v>10.543979999999999</v>
      </c>
      <c r="J7" s="8">
        <v>11.8218</v>
      </c>
      <c r="K7" s="8">
        <v>12.691409999999999</v>
      </c>
      <c r="L7" s="8">
        <v>16.74109</v>
      </c>
      <c r="M7" s="8">
        <v>10.36619</v>
      </c>
      <c r="N7" s="8">
        <v>9.6447839999999996</v>
      </c>
      <c r="O7" s="8">
        <v>9.8142820000000004</v>
      </c>
    </row>
    <row r="8" spans="1:15" x14ac:dyDescent="0.25">
      <c r="A8" s="35"/>
      <c r="B8" s="33"/>
      <c r="C8" s="20" t="s">
        <v>4</v>
      </c>
      <c r="D8" s="14"/>
      <c r="E8" s="14"/>
      <c r="F8" s="14"/>
      <c r="G8" s="14"/>
      <c r="H8" s="14"/>
      <c r="I8" s="14"/>
      <c r="J8" s="14"/>
      <c r="K8" s="14"/>
      <c r="L8" s="14"/>
      <c r="M8" s="14"/>
      <c r="N8" s="14"/>
      <c r="O8" s="14"/>
    </row>
    <row r="9" spans="1:15" x14ac:dyDescent="0.25">
      <c r="A9" s="35"/>
      <c r="B9" s="33"/>
      <c r="C9" s="20" t="s">
        <v>5</v>
      </c>
      <c r="D9" s="14"/>
      <c r="E9" s="14"/>
      <c r="F9" s="14"/>
      <c r="G9" s="14"/>
      <c r="H9" s="14"/>
      <c r="I9" s="14"/>
      <c r="J9" s="14"/>
      <c r="K9" s="14"/>
      <c r="L9" s="14"/>
      <c r="M9" s="14"/>
      <c r="N9" s="14"/>
      <c r="O9" s="14"/>
    </row>
    <row r="10" spans="1:15" x14ac:dyDescent="0.25">
      <c r="A10" s="35"/>
      <c r="B10" s="34"/>
      <c r="C10" s="7" t="s">
        <v>6</v>
      </c>
      <c r="D10" s="9">
        <v>10.230141999999999</v>
      </c>
      <c r="E10" s="9">
        <v>12.792818</v>
      </c>
      <c r="F10" s="9">
        <v>9.4425240000000006</v>
      </c>
      <c r="G10" s="9">
        <v>11.265205</v>
      </c>
      <c r="H10" s="9">
        <v>10.395320999999999</v>
      </c>
      <c r="I10" s="9">
        <v>15.409755000000001</v>
      </c>
      <c r="J10" s="9">
        <v>16.407287</v>
      </c>
      <c r="K10" s="9">
        <v>18.311526000000001</v>
      </c>
      <c r="L10" s="9">
        <v>21.674271999999998</v>
      </c>
      <c r="M10" s="9">
        <v>13.780397000000001</v>
      </c>
      <c r="N10" s="9">
        <v>13.064440999999999</v>
      </c>
      <c r="O10" s="9">
        <v>13.43848</v>
      </c>
    </row>
    <row r="11" spans="1:15" x14ac:dyDescent="0.25">
      <c r="A11" s="35" t="s">
        <v>7</v>
      </c>
      <c r="B11" s="32" t="s">
        <v>36</v>
      </c>
      <c r="C11" s="20" t="s">
        <v>3</v>
      </c>
      <c r="D11" s="10">
        <v>0</v>
      </c>
      <c r="E11" s="8">
        <v>0</v>
      </c>
      <c r="F11" s="8">
        <v>0</v>
      </c>
      <c r="G11" s="8">
        <v>60.546759999999999</v>
      </c>
      <c r="H11" s="8">
        <v>59.722639999999998</v>
      </c>
      <c r="I11" s="8">
        <v>108.09439999999999</v>
      </c>
      <c r="J11" s="8">
        <v>131.4658</v>
      </c>
      <c r="K11" s="8">
        <v>122.51049999999999</v>
      </c>
      <c r="L11" s="8">
        <v>137.84440000000001</v>
      </c>
      <c r="M11" s="8">
        <v>91.58005</v>
      </c>
      <c r="N11" s="8">
        <v>58.761479999999999</v>
      </c>
      <c r="O11" s="8">
        <v>0</v>
      </c>
    </row>
    <row r="12" spans="1:15" x14ac:dyDescent="0.25">
      <c r="A12" s="35"/>
      <c r="B12" s="33"/>
      <c r="C12" s="20" t="s">
        <v>4</v>
      </c>
      <c r="D12" s="10">
        <v>0</v>
      </c>
      <c r="E12" s="8">
        <v>0</v>
      </c>
      <c r="F12" s="8">
        <v>0</v>
      </c>
      <c r="G12" s="8">
        <v>5.2669430000000004</v>
      </c>
      <c r="H12" s="8">
        <v>8.4799140000000008</v>
      </c>
      <c r="I12" s="8">
        <v>20.88897</v>
      </c>
      <c r="J12" s="8">
        <v>22.841899999999999</v>
      </c>
      <c r="K12" s="8">
        <v>21.767939999999999</v>
      </c>
      <c r="L12" s="8">
        <v>23.437519999999999</v>
      </c>
      <c r="M12" s="8">
        <v>11.26618</v>
      </c>
      <c r="N12" s="8">
        <v>2.3790450000000001</v>
      </c>
      <c r="O12" s="8">
        <v>0</v>
      </c>
    </row>
    <row r="13" spans="1:15" x14ac:dyDescent="0.25">
      <c r="A13" s="35"/>
      <c r="B13" s="33"/>
      <c r="C13" s="20" t="s">
        <v>5</v>
      </c>
      <c r="D13" s="10">
        <v>0</v>
      </c>
      <c r="E13" s="8">
        <v>0</v>
      </c>
      <c r="F13" s="8">
        <v>0</v>
      </c>
      <c r="G13" s="8">
        <v>2.0686580000000001</v>
      </c>
      <c r="H13" s="8">
        <v>4.2093509999999998</v>
      </c>
      <c r="I13" s="8">
        <v>8.1375080000000004</v>
      </c>
      <c r="J13" s="8">
        <v>10.19961</v>
      </c>
      <c r="K13" s="8">
        <v>8.6615009999999995</v>
      </c>
      <c r="L13" s="8">
        <v>8.3333569999999995</v>
      </c>
      <c r="M13" s="8">
        <v>2.3988239999999998</v>
      </c>
      <c r="N13" s="8">
        <v>1.53983E-2</v>
      </c>
      <c r="O13" s="8">
        <v>0</v>
      </c>
    </row>
    <row r="14" spans="1:15" x14ac:dyDescent="0.25">
      <c r="A14" s="35"/>
      <c r="B14" s="34"/>
      <c r="C14" s="7" t="s">
        <v>6</v>
      </c>
      <c r="D14" s="11">
        <v>0</v>
      </c>
      <c r="E14" s="11">
        <v>0</v>
      </c>
      <c r="F14" s="11">
        <v>0</v>
      </c>
      <c r="G14" s="11">
        <v>67.882361000000003</v>
      </c>
      <c r="H14" s="11">
        <v>72.41190499999999</v>
      </c>
      <c r="I14" s="11">
        <v>137.12087799999998</v>
      </c>
      <c r="J14" s="11">
        <v>164.50731000000002</v>
      </c>
      <c r="K14" s="11">
        <v>152.93994099999998</v>
      </c>
      <c r="L14" s="11">
        <v>169.61527700000002</v>
      </c>
      <c r="M14" s="11">
        <v>105.24505400000001</v>
      </c>
      <c r="N14" s="11">
        <v>61.155923299999998</v>
      </c>
      <c r="O14" s="11">
        <v>0</v>
      </c>
    </row>
    <row r="15" spans="1:15" x14ac:dyDescent="0.25">
      <c r="A15" s="35" t="s">
        <v>8</v>
      </c>
      <c r="B15" s="32" t="s">
        <v>36</v>
      </c>
      <c r="C15" s="20" t="s">
        <v>3</v>
      </c>
      <c r="D15" s="8">
        <v>3.4710529999999999</v>
      </c>
      <c r="E15" s="8">
        <v>3.3779370000000002</v>
      </c>
      <c r="F15" s="8">
        <v>3.4229069999999999</v>
      </c>
      <c r="G15" s="8">
        <v>3.778543</v>
      </c>
      <c r="H15" s="8">
        <v>3.8390770000000001</v>
      </c>
      <c r="I15" s="8">
        <v>3.576584</v>
      </c>
      <c r="J15" s="8">
        <v>3.7837480000000001</v>
      </c>
      <c r="K15" s="8">
        <v>3.2431299999999998</v>
      </c>
      <c r="L15" s="8">
        <v>3.285962</v>
      </c>
      <c r="M15" s="8">
        <v>3.892115</v>
      </c>
      <c r="N15" s="8">
        <v>3.9201039999999998</v>
      </c>
      <c r="O15" s="8">
        <v>3.541925</v>
      </c>
    </row>
    <row r="16" spans="1:15" x14ac:dyDescent="0.25">
      <c r="A16" s="35"/>
      <c r="B16" s="33"/>
      <c r="C16" s="20" t="s">
        <v>4</v>
      </c>
      <c r="D16" s="8">
        <v>4.0374600000000003</v>
      </c>
      <c r="E16" s="8">
        <v>6.8776739999999998</v>
      </c>
      <c r="F16" s="8">
        <v>7.0955360000000001</v>
      </c>
      <c r="G16" s="8">
        <v>14.13503</v>
      </c>
      <c r="H16" s="8">
        <v>18.47683</v>
      </c>
      <c r="I16" s="8">
        <v>22.532119999999999</v>
      </c>
      <c r="J16" s="8">
        <v>21.23376</v>
      </c>
      <c r="K16" s="8">
        <v>20.860009999999999</v>
      </c>
      <c r="L16" s="8">
        <v>15.85243</v>
      </c>
      <c r="M16" s="8">
        <v>13.92093</v>
      </c>
      <c r="N16" s="8">
        <v>9.9442920000000008</v>
      </c>
      <c r="O16" s="8">
        <v>3.9288850000000002</v>
      </c>
    </row>
    <row r="17" spans="1:15" x14ac:dyDescent="0.25">
      <c r="A17" s="35"/>
      <c r="B17" s="33"/>
      <c r="C17" s="20" t="s">
        <v>5</v>
      </c>
      <c r="D17" s="8">
        <v>-6.6229099999999999E-2</v>
      </c>
      <c r="E17" s="8">
        <v>8.8085999999999998E-3</v>
      </c>
      <c r="F17" s="8">
        <v>0.44379730000000001</v>
      </c>
      <c r="G17" s="8">
        <v>1.921567</v>
      </c>
      <c r="H17" s="8">
        <v>2.537264</v>
      </c>
      <c r="I17" s="8">
        <v>2.049134</v>
      </c>
      <c r="J17" s="8">
        <v>2.0190579999999998</v>
      </c>
      <c r="K17" s="8">
        <v>1.381729</v>
      </c>
      <c r="L17" s="8">
        <v>1.8724959999999999</v>
      </c>
      <c r="M17" s="8">
        <v>0.98317379999999999</v>
      </c>
      <c r="N17" s="8">
        <v>0.50026119999999996</v>
      </c>
      <c r="O17" s="8">
        <v>3.8076400000000003E-2</v>
      </c>
    </row>
    <row r="18" spans="1:15" x14ac:dyDescent="0.25">
      <c r="A18" s="35"/>
      <c r="B18" s="34"/>
      <c r="C18" s="7" t="s">
        <v>6</v>
      </c>
      <c r="D18" s="9">
        <v>7.4422839000000005</v>
      </c>
      <c r="E18" s="9">
        <v>10.2644196</v>
      </c>
      <c r="F18" s="9">
        <v>10.962240299999999</v>
      </c>
      <c r="G18" s="9">
        <v>19.835139999999999</v>
      </c>
      <c r="H18" s="9">
        <v>24.853171</v>
      </c>
      <c r="I18" s="9">
        <v>28.157837999999998</v>
      </c>
      <c r="J18" s="9">
        <v>27.036566000000001</v>
      </c>
      <c r="K18" s="9">
        <v>25.484869</v>
      </c>
      <c r="L18" s="9">
        <v>21.010888000000001</v>
      </c>
      <c r="M18" s="9">
        <v>18.796218799999998</v>
      </c>
      <c r="N18" s="9">
        <v>14.364657200000002</v>
      </c>
      <c r="O18" s="9">
        <v>7.5088863999999997</v>
      </c>
    </row>
    <row r="19" spans="1:15" x14ac:dyDescent="0.25">
      <c r="A19" s="35" t="s">
        <v>9</v>
      </c>
      <c r="B19" s="32" t="s">
        <v>36</v>
      </c>
      <c r="C19" s="20" t="s">
        <v>3</v>
      </c>
      <c r="D19" s="14"/>
      <c r="E19" s="14"/>
      <c r="F19" s="14"/>
      <c r="G19" s="14"/>
      <c r="H19" s="14"/>
      <c r="I19" s="14"/>
      <c r="J19" s="14"/>
      <c r="K19" s="14"/>
      <c r="L19" s="14"/>
      <c r="M19" s="14"/>
      <c r="N19" s="14"/>
      <c r="O19" s="14"/>
    </row>
    <row r="20" spans="1:15" x14ac:dyDescent="0.25">
      <c r="A20" s="35"/>
      <c r="B20" s="33"/>
      <c r="C20" s="20" t="s">
        <v>4</v>
      </c>
      <c r="D20" s="14"/>
      <c r="E20" s="14"/>
      <c r="F20" s="14"/>
      <c r="G20" s="14"/>
      <c r="H20" s="14"/>
      <c r="I20" s="14"/>
      <c r="J20" s="14"/>
      <c r="K20" s="14"/>
      <c r="L20" s="14"/>
      <c r="M20" s="14"/>
      <c r="N20" s="14"/>
      <c r="O20" s="14"/>
    </row>
    <row r="21" spans="1:15" x14ac:dyDescent="0.25">
      <c r="A21" s="35"/>
      <c r="B21" s="33"/>
      <c r="C21" s="20" t="s">
        <v>5</v>
      </c>
      <c r="D21" s="14"/>
      <c r="E21" s="14"/>
      <c r="F21" s="14"/>
      <c r="G21" s="14"/>
      <c r="H21" s="14"/>
      <c r="I21" s="14"/>
      <c r="J21" s="14"/>
      <c r="K21" s="14"/>
      <c r="L21" s="14"/>
      <c r="M21" s="14"/>
      <c r="N21" s="14"/>
      <c r="O21" s="14"/>
    </row>
    <row r="22" spans="1:15" x14ac:dyDescent="0.25">
      <c r="A22" s="35"/>
      <c r="B22" s="34"/>
      <c r="C22" s="7" t="s">
        <v>6</v>
      </c>
      <c r="D22" s="11">
        <v>117.87595</v>
      </c>
      <c r="E22" s="11">
        <v>140.31084999999999</v>
      </c>
      <c r="F22" s="11">
        <v>126.49158</v>
      </c>
      <c r="G22" s="11">
        <v>137.99299000000002</v>
      </c>
      <c r="H22" s="11">
        <v>144.23042000000001</v>
      </c>
      <c r="I22" s="11">
        <v>138.93223</v>
      </c>
      <c r="J22" s="11">
        <v>124.03309</v>
      </c>
      <c r="K22" s="11">
        <v>146.18168</v>
      </c>
      <c r="L22" s="11">
        <v>141.11711</v>
      </c>
      <c r="M22" s="11">
        <v>148.18114</v>
      </c>
      <c r="N22" s="11">
        <v>138.79737</v>
      </c>
      <c r="O22" s="11">
        <v>135.05005</v>
      </c>
    </row>
    <row r="23" spans="1:15" x14ac:dyDescent="0.25">
      <c r="A23" s="35" t="s">
        <v>10</v>
      </c>
      <c r="B23" s="32" t="s">
        <v>36</v>
      </c>
      <c r="C23" s="7" t="s">
        <v>3</v>
      </c>
      <c r="D23" s="8">
        <v>252.89570000000001</v>
      </c>
      <c r="E23" s="8">
        <v>264.28840000000002</v>
      </c>
      <c r="F23" s="8">
        <v>221.68469999999999</v>
      </c>
      <c r="G23" s="8">
        <v>264.67610000000002</v>
      </c>
      <c r="H23" s="8">
        <v>247.3124</v>
      </c>
      <c r="I23" s="8">
        <v>258.26870000000002</v>
      </c>
      <c r="J23" s="8">
        <v>195.2011</v>
      </c>
      <c r="K23" s="8">
        <v>232.85409999999999</v>
      </c>
      <c r="L23" s="8">
        <v>192.88050000000001</v>
      </c>
      <c r="M23" s="8">
        <v>272.0813</v>
      </c>
      <c r="N23" s="8">
        <v>268.96730000000002</v>
      </c>
      <c r="O23" s="8">
        <v>245.97460000000001</v>
      </c>
    </row>
    <row r="24" spans="1:15" x14ac:dyDescent="0.25">
      <c r="A24" s="35"/>
      <c r="B24" s="33"/>
      <c r="C24" s="7" t="s">
        <v>4</v>
      </c>
      <c r="D24" s="14"/>
      <c r="E24" s="14"/>
      <c r="F24" s="14"/>
      <c r="G24" s="14"/>
      <c r="H24" s="14"/>
      <c r="I24" s="14"/>
      <c r="J24" s="14"/>
      <c r="K24" s="14"/>
      <c r="L24" s="14"/>
      <c r="M24" s="14"/>
      <c r="N24" s="14"/>
      <c r="O24" s="14"/>
    </row>
    <row r="25" spans="1:15" x14ac:dyDescent="0.25">
      <c r="A25" s="35"/>
      <c r="B25" s="33"/>
      <c r="C25" s="7" t="s">
        <v>5</v>
      </c>
      <c r="D25" s="14"/>
      <c r="E25" s="14"/>
      <c r="F25" s="14"/>
      <c r="G25" s="14"/>
      <c r="H25" s="14"/>
      <c r="I25" s="14"/>
      <c r="J25" s="14"/>
      <c r="K25" s="14"/>
      <c r="L25" s="14"/>
      <c r="M25" s="14"/>
      <c r="N25" s="14"/>
      <c r="O25" s="14"/>
    </row>
    <row r="26" spans="1:15" x14ac:dyDescent="0.25">
      <c r="A26" s="35"/>
      <c r="B26" s="34"/>
      <c r="C26" s="7" t="s">
        <v>6</v>
      </c>
      <c r="D26" s="9">
        <v>286.20232599999997</v>
      </c>
      <c r="E26" s="9">
        <v>313.18217000000004</v>
      </c>
      <c r="F26" s="9">
        <v>267.21905999999996</v>
      </c>
      <c r="G26" s="9">
        <v>316.45301999999998</v>
      </c>
      <c r="H26" s="9">
        <v>303.13321000000002</v>
      </c>
      <c r="I26" s="9">
        <v>314.96737000000007</v>
      </c>
      <c r="J26" s="9">
        <v>243.61133000000001</v>
      </c>
      <c r="K26" s="9">
        <v>283.06844000000001</v>
      </c>
      <c r="L26" s="9">
        <v>243.20334000000003</v>
      </c>
      <c r="M26" s="9">
        <v>325.40876000000003</v>
      </c>
      <c r="N26" s="9">
        <v>322.67105000000004</v>
      </c>
      <c r="O26" s="9">
        <v>296.92102</v>
      </c>
    </row>
    <row r="27" spans="1:15" x14ac:dyDescent="0.25">
      <c r="A27" s="35" t="s">
        <v>11</v>
      </c>
      <c r="B27" s="32" t="s">
        <v>36</v>
      </c>
      <c r="C27" s="20" t="s">
        <v>3</v>
      </c>
      <c r="D27" s="14"/>
      <c r="E27" s="14"/>
      <c r="F27" s="14"/>
      <c r="G27" s="14"/>
      <c r="H27" s="14"/>
      <c r="I27" s="14"/>
      <c r="J27" s="14"/>
      <c r="K27" s="14"/>
      <c r="L27" s="14"/>
      <c r="M27" s="14"/>
      <c r="N27" s="14"/>
      <c r="O27" s="14"/>
    </row>
    <row r="28" spans="1:15" x14ac:dyDescent="0.25">
      <c r="A28" s="35"/>
      <c r="B28" s="33"/>
      <c r="C28" s="20" t="s">
        <v>4</v>
      </c>
      <c r="D28" s="14"/>
      <c r="E28" s="14"/>
      <c r="F28" s="14"/>
      <c r="G28" s="14"/>
      <c r="H28" s="14"/>
      <c r="I28" s="14"/>
      <c r="J28" s="14"/>
      <c r="K28" s="14"/>
      <c r="L28" s="14"/>
      <c r="M28" s="14"/>
      <c r="N28" s="14"/>
      <c r="O28" s="14"/>
    </row>
    <row r="29" spans="1:15" x14ac:dyDescent="0.25">
      <c r="A29" s="35"/>
      <c r="B29" s="33"/>
      <c r="C29" s="20" t="s">
        <v>5</v>
      </c>
      <c r="D29" s="14"/>
      <c r="E29" s="14"/>
      <c r="F29" s="14"/>
      <c r="G29" s="14"/>
      <c r="H29" s="14"/>
      <c r="I29" s="14"/>
      <c r="J29" s="14"/>
      <c r="K29" s="14"/>
      <c r="L29" s="14"/>
      <c r="M29" s="14"/>
      <c r="N29" s="14"/>
      <c r="O29" s="14"/>
    </row>
    <row r="30" spans="1:15" x14ac:dyDescent="0.25">
      <c r="A30" s="35"/>
      <c r="B30" s="34"/>
      <c r="C30" s="7" t="s">
        <v>6</v>
      </c>
      <c r="D30" s="14"/>
      <c r="E30" s="14"/>
      <c r="F30" s="14"/>
      <c r="G30" s="14"/>
      <c r="H30" s="14"/>
      <c r="I30" s="14"/>
      <c r="J30" s="14"/>
      <c r="K30" s="14"/>
      <c r="L30" s="14"/>
      <c r="M30" s="14"/>
      <c r="N30" s="14"/>
      <c r="O30" s="14"/>
    </row>
    <row r="31" spans="1:15" x14ac:dyDescent="0.25">
      <c r="A31" s="35" t="s">
        <v>12</v>
      </c>
      <c r="B31" s="32" t="s">
        <v>36</v>
      </c>
      <c r="C31" s="20" t="s">
        <v>3</v>
      </c>
      <c r="D31" s="8">
        <v>0</v>
      </c>
      <c r="E31" s="8">
        <v>0</v>
      </c>
      <c r="F31" s="8">
        <v>0</v>
      </c>
      <c r="G31" s="8">
        <v>30.606480000000001</v>
      </c>
      <c r="H31" s="8">
        <v>27.039380000000001</v>
      </c>
      <c r="I31" s="8">
        <v>38.187919999999998</v>
      </c>
      <c r="J31" s="8">
        <v>81.722110000000001</v>
      </c>
      <c r="K31" s="8">
        <v>44.850430000000003</v>
      </c>
      <c r="L31" s="8">
        <v>85.970050000000001</v>
      </c>
      <c r="M31" s="8">
        <v>44.440350000000002</v>
      </c>
      <c r="N31" s="8">
        <v>32.55874</v>
      </c>
      <c r="O31" s="8">
        <v>0</v>
      </c>
    </row>
    <row r="32" spans="1:15" x14ac:dyDescent="0.25">
      <c r="A32" s="35"/>
      <c r="B32" s="33"/>
      <c r="C32" s="20" t="s">
        <v>4</v>
      </c>
      <c r="D32" s="8">
        <v>0</v>
      </c>
      <c r="E32" s="8">
        <v>0</v>
      </c>
      <c r="F32" s="8">
        <v>0</v>
      </c>
      <c r="G32" s="8">
        <v>4.4578689999999996</v>
      </c>
      <c r="H32" s="8">
        <v>5.0408280000000003</v>
      </c>
      <c r="I32" s="8">
        <v>8.1959710000000001</v>
      </c>
      <c r="J32" s="8">
        <v>14.759539999999999</v>
      </c>
      <c r="K32" s="8">
        <v>8.5492910000000002</v>
      </c>
      <c r="L32" s="8">
        <v>15.356450000000001</v>
      </c>
      <c r="M32" s="8">
        <v>6.0943829999999997</v>
      </c>
      <c r="N32" s="8">
        <v>3.1903030000000001</v>
      </c>
      <c r="O32" s="8">
        <v>0</v>
      </c>
    </row>
    <row r="33" spans="1:15" x14ac:dyDescent="0.25">
      <c r="A33" s="35"/>
      <c r="B33" s="33"/>
      <c r="C33" s="20" t="s">
        <v>5</v>
      </c>
      <c r="D33" s="8">
        <v>0</v>
      </c>
      <c r="E33" s="8">
        <v>0</v>
      </c>
      <c r="F33" s="8">
        <v>0</v>
      </c>
      <c r="G33" s="8">
        <v>0.89561190000000002</v>
      </c>
      <c r="H33" s="8">
        <v>1.0478540000000001</v>
      </c>
      <c r="I33" s="8">
        <v>1.441362</v>
      </c>
      <c r="J33" s="8">
        <v>3.109327</v>
      </c>
      <c r="K33" s="8">
        <v>1.50047</v>
      </c>
      <c r="L33" s="8">
        <v>2.5544380000000002</v>
      </c>
      <c r="M33" s="8">
        <v>1.022281</v>
      </c>
      <c r="N33" s="8">
        <v>0.41919590000000001</v>
      </c>
      <c r="O33" s="8">
        <v>0</v>
      </c>
    </row>
    <row r="34" spans="1:15" x14ac:dyDescent="0.25">
      <c r="A34" s="35"/>
      <c r="B34" s="34"/>
      <c r="C34" s="7" t="s">
        <v>6</v>
      </c>
      <c r="D34" s="9">
        <f t="shared" ref="D34:O34" si="0">SUM(D31:D33)</f>
        <v>0</v>
      </c>
      <c r="E34" s="9">
        <f t="shared" si="0"/>
        <v>0</v>
      </c>
      <c r="F34" s="9">
        <f t="shared" si="0"/>
        <v>0</v>
      </c>
      <c r="G34" s="9">
        <f t="shared" si="0"/>
        <v>35.959960899999999</v>
      </c>
      <c r="H34" s="9">
        <f t="shared" si="0"/>
        <v>33.128062</v>
      </c>
      <c r="I34" s="9">
        <f t="shared" si="0"/>
        <v>47.825252999999996</v>
      </c>
      <c r="J34" s="9">
        <f t="shared" si="0"/>
        <v>99.590976999999995</v>
      </c>
      <c r="K34" s="9">
        <f t="shared" si="0"/>
        <v>54.900191</v>
      </c>
      <c r="L34" s="9">
        <f t="shared" si="0"/>
        <v>103.880938</v>
      </c>
      <c r="M34" s="9">
        <f t="shared" si="0"/>
        <v>51.557014000000002</v>
      </c>
      <c r="N34" s="9">
        <f t="shared" si="0"/>
        <v>36.168238899999999</v>
      </c>
      <c r="O34" s="9">
        <f t="shared" si="0"/>
        <v>0</v>
      </c>
    </row>
    <row r="35" spans="1:15" x14ac:dyDescent="0.25">
      <c r="A35" s="49" t="s">
        <v>29</v>
      </c>
      <c r="B35" s="50"/>
      <c r="C35" s="40" t="s">
        <v>22</v>
      </c>
      <c r="D35" s="12" t="s">
        <v>17</v>
      </c>
      <c r="E35" s="12" t="s">
        <v>17</v>
      </c>
      <c r="F35" s="12" t="s">
        <v>17</v>
      </c>
      <c r="G35" s="12" t="s">
        <v>17</v>
      </c>
      <c r="H35" s="12" t="s">
        <v>17</v>
      </c>
      <c r="I35" s="12" t="s">
        <v>18</v>
      </c>
      <c r="J35" s="12" t="s">
        <v>19</v>
      </c>
      <c r="K35" s="12" t="s">
        <v>18</v>
      </c>
      <c r="L35" s="12" t="s">
        <v>19</v>
      </c>
      <c r="M35" s="12" t="s">
        <v>18</v>
      </c>
      <c r="N35" s="12" t="s">
        <v>18</v>
      </c>
      <c r="O35" s="12" t="s">
        <v>18</v>
      </c>
    </row>
    <row r="36" spans="1:15" x14ac:dyDescent="0.25">
      <c r="A36" s="51"/>
      <c r="B36" s="52"/>
      <c r="C36" s="41"/>
      <c r="D36" s="13">
        <v>46043</v>
      </c>
      <c r="E36" s="13">
        <v>46074</v>
      </c>
      <c r="F36" s="13">
        <v>46102</v>
      </c>
      <c r="G36" s="13">
        <v>46133</v>
      </c>
      <c r="H36" s="13">
        <v>46163</v>
      </c>
      <c r="I36" s="13">
        <v>46194</v>
      </c>
      <c r="J36" s="13">
        <v>46224</v>
      </c>
      <c r="K36" s="13">
        <v>46255</v>
      </c>
      <c r="L36" s="13">
        <v>46286</v>
      </c>
      <c r="M36" s="13">
        <v>46316</v>
      </c>
      <c r="N36" s="13">
        <v>46347</v>
      </c>
      <c r="O36" s="13">
        <v>46377</v>
      </c>
    </row>
    <row r="37" spans="1:15" x14ac:dyDescent="0.25">
      <c r="A37" s="51"/>
      <c r="B37" s="52"/>
      <c r="C37" s="19" t="s">
        <v>3</v>
      </c>
      <c r="D37" s="15"/>
      <c r="E37" s="15"/>
      <c r="F37" s="15"/>
      <c r="G37" s="15"/>
      <c r="H37" s="15"/>
      <c r="I37" s="15"/>
      <c r="J37" s="15"/>
      <c r="K37" s="15"/>
      <c r="L37" s="15"/>
      <c r="M37" s="15"/>
      <c r="N37" s="15"/>
      <c r="O37" s="15"/>
    </row>
    <row r="38" spans="1:15" x14ac:dyDescent="0.25">
      <c r="A38" s="51"/>
      <c r="B38" s="52"/>
      <c r="C38" s="19" t="s">
        <v>4</v>
      </c>
      <c r="D38" s="15"/>
      <c r="E38" s="15"/>
      <c r="F38" s="15"/>
      <c r="G38" s="15"/>
      <c r="H38" s="15"/>
      <c r="I38" s="15"/>
      <c r="J38" s="15"/>
      <c r="K38" s="15"/>
      <c r="L38" s="15"/>
      <c r="M38" s="15"/>
      <c r="N38" s="15"/>
      <c r="O38" s="15"/>
    </row>
    <row r="39" spans="1:15" x14ac:dyDescent="0.25">
      <c r="A39" s="51"/>
      <c r="B39" s="52"/>
      <c r="C39" s="19" t="s">
        <v>5</v>
      </c>
      <c r="D39" s="15"/>
      <c r="E39" s="15"/>
      <c r="F39" s="15"/>
      <c r="G39" s="15"/>
      <c r="H39" s="15"/>
      <c r="I39" s="15"/>
      <c r="J39" s="15"/>
      <c r="K39" s="15"/>
      <c r="L39" s="15"/>
      <c r="M39" s="15"/>
      <c r="N39" s="15"/>
      <c r="O39" s="15"/>
    </row>
    <row r="40" spans="1:15" x14ac:dyDescent="0.25">
      <c r="A40" s="53"/>
      <c r="B40" s="54"/>
      <c r="C40" s="18" t="s">
        <v>6</v>
      </c>
      <c r="D40" s="15"/>
      <c r="E40" s="15"/>
      <c r="F40" s="15"/>
      <c r="G40" s="15"/>
      <c r="H40" s="15"/>
      <c r="I40" s="15"/>
      <c r="J40" s="15"/>
      <c r="K40" s="15"/>
      <c r="L40" s="15"/>
      <c r="M40" s="15"/>
      <c r="N40" s="15"/>
      <c r="O40" s="15"/>
    </row>
    <row r="42" spans="1:15" ht="69.75" customHeight="1" x14ac:dyDescent="0.25">
      <c r="A42" s="23" t="s">
        <v>23</v>
      </c>
      <c r="B42" s="23"/>
      <c r="C42" s="23"/>
      <c r="D42" s="23"/>
      <c r="E42" s="23"/>
      <c r="F42" s="23"/>
      <c r="G42" s="23"/>
      <c r="H42" s="23"/>
      <c r="I42" s="23"/>
      <c r="J42" s="23"/>
      <c r="K42" s="23"/>
      <c r="L42" s="23"/>
      <c r="M42" s="23"/>
      <c r="N42" s="23"/>
      <c r="O42" s="23"/>
    </row>
  </sheetData>
  <mergeCells count="24">
    <mergeCell ref="A1:O1"/>
    <mergeCell ref="A3:O3"/>
    <mergeCell ref="A4:N4"/>
    <mergeCell ref="A7:A10"/>
    <mergeCell ref="A2:O2"/>
    <mergeCell ref="A5:A6"/>
    <mergeCell ref="C5:C6"/>
    <mergeCell ref="B5:B6"/>
    <mergeCell ref="C35:C36"/>
    <mergeCell ref="A42:O42"/>
    <mergeCell ref="B7:B10"/>
    <mergeCell ref="B11:B14"/>
    <mergeCell ref="B15:B18"/>
    <mergeCell ref="B19:B22"/>
    <mergeCell ref="B23:B26"/>
    <mergeCell ref="B27:B30"/>
    <mergeCell ref="B31:B34"/>
    <mergeCell ref="A35:B40"/>
    <mergeCell ref="A31:A34"/>
    <mergeCell ref="A11:A14"/>
    <mergeCell ref="A15:A18"/>
    <mergeCell ref="A19:A22"/>
    <mergeCell ref="A23:A26"/>
    <mergeCell ref="A27:A30"/>
  </mergeCells>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B7:B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1E41-953F-4A3E-AB5C-318042C5FEE3}">
  <dimension ref="A1:O43"/>
  <sheetViews>
    <sheetView zoomScaleNormal="100" workbookViewId="0">
      <selection activeCell="A2" sqref="A2:O2"/>
    </sheetView>
  </sheetViews>
  <sheetFormatPr defaultRowHeight="15" x14ac:dyDescent="0.25"/>
  <cols>
    <col min="1" max="1" width="60.28515625" customWidth="1"/>
    <col min="2" max="2" width="8.85546875" bestFit="1" customWidth="1"/>
    <col min="3" max="3" width="23.42578125" bestFit="1" customWidth="1"/>
  </cols>
  <sheetData>
    <row r="1" spans="1:15" ht="31.5" customHeight="1" x14ac:dyDescent="0.25">
      <c r="A1" s="59" t="s">
        <v>30</v>
      </c>
      <c r="B1" s="59"/>
      <c r="C1" s="59"/>
      <c r="D1" s="59"/>
      <c r="E1" s="59"/>
      <c r="F1" s="59"/>
      <c r="G1" s="59"/>
      <c r="H1" s="59"/>
      <c r="I1" s="59"/>
      <c r="J1" s="59"/>
      <c r="K1" s="59"/>
      <c r="L1" s="59"/>
      <c r="M1" s="59"/>
      <c r="N1" s="59"/>
      <c r="O1" s="59"/>
    </row>
    <row r="2" spans="1:15" ht="50.25" customHeight="1" x14ac:dyDescent="0.25">
      <c r="A2" s="43" t="s">
        <v>15</v>
      </c>
      <c r="B2" s="43"/>
      <c r="C2" s="43"/>
      <c r="D2" s="43"/>
      <c r="E2" s="43"/>
      <c r="F2" s="43"/>
      <c r="G2" s="43"/>
      <c r="H2" s="43"/>
      <c r="I2" s="43"/>
      <c r="J2" s="43"/>
      <c r="K2" s="43"/>
      <c r="L2" s="43"/>
      <c r="M2" s="43"/>
      <c r="N2" s="43"/>
      <c r="O2" s="43"/>
    </row>
    <row r="3" spans="1:15" ht="19.5" customHeight="1" x14ac:dyDescent="0.25">
      <c r="A3" s="46" t="s">
        <v>25</v>
      </c>
      <c r="B3" s="46"/>
      <c r="C3" s="46"/>
      <c r="D3" s="46"/>
      <c r="E3" s="46"/>
      <c r="F3" s="46"/>
      <c r="G3" s="46"/>
      <c r="H3" s="46"/>
      <c r="I3" s="46"/>
      <c r="J3" s="46"/>
      <c r="K3" s="46"/>
      <c r="L3" s="46"/>
      <c r="M3" s="46"/>
      <c r="N3" s="46"/>
      <c r="O3" s="46"/>
    </row>
    <row r="4" spans="1:15" x14ac:dyDescent="0.25">
      <c r="A4" s="17" t="s">
        <v>13</v>
      </c>
      <c r="B4" s="47">
        <v>1.0509999999999999</v>
      </c>
      <c r="C4" s="47"/>
      <c r="D4" s="47"/>
      <c r="E4" s="47"/>
      <c r="F4" s="47"/>
      <c r="G4" s="47"/>
      <c r="H4" s="47"/>
      <c r="I4" s="47"/>
      <c r="J4" s="47"/>
      <c r="K4" s="47"/>
      <c r="L4" s="47"/>
      <c r="M4" s="47"/>
      <c r="N4" s="47"/>
      <c r="O4" s="47"/>
    </row>
    <row r="5" spans="1:15" x14ac:dyDescent="0.25">
      <c r="A5" s="45"/>
      <c r="B5" s="45"/>
      <c r="C5" s="45"/>
      <c r="D5" s="45"/>
      <c r="E5" s="45"/>
      <c r="F5" s="45"/>
      <c r="G5" s="45"/>
      <c r="H5" s="45"/>
      <c r="I5" s="45"/>
      <c r="J5" s="45"/>
      <c r="K5" s="45"/>
      <c r="L5" s="45"/>
      <c r="M5" s="45"/>
      <c r="N5" s="45"/>
    </row>
    <row r="6" spans="1:15" x14ac:dyDescent="0.25">
      <c r="A6" s="48" t="s">
        <v>0</v>
      </c>
      <c r="B6" s="40" t="s">
        <v>27</v>
      </c>
      <c r="C6" s="48" t="s">
        <v>22</v>
      </c>
      <c r="D6" s="12" t="s">
        <v>17</v>
      </c>
      <c r="E6" s="12" t="s">
        <v>17</v>
      </c>
      <c r="F6" s="12" t="s">
        <v>17</v>
      </c>
      <c r="G6" s="12" t="s">
        <v>17</v>
      </c>
      <c r="H6" s="12" t="s">
        <v>17</v>
      </c>
      <c r="I6" s="12" t="s">
        <v>18</v>
      </c>
      <c r="J6" s="12" t="s">
        <v>19</v>
      </c>
      <c r="K6" s="12" t="s">
        <v>18</v>
      </c>
      <c r="L6" s="12" t="s">
        <v>19</v>
      </c>
      <c r="M6" s="12" t="s">
        <v>18</v>
      </c>
      <c r="N6" s="12" t="s">
        <v>18</v>
      </c>
      <c r="O6" s="12" t="s">
        <v>18</v>
      </c>
    </row>
    <row r="7" spans="1:15" x14ac:dyDescent="0.25">
      <c r="A7" s="48"/>
      <c r="B7" s="41"/>
      <c r="C7" s="48"/>
      <c r="D7" s="13">
        <v>46043</v>
      </c>
      <c r="E7" s="13">
        <v>46074</v>
      </c>
      <c r="F7" s="13">
        <v>46102</v>
      </c>
      <c r="G7" s="13">
        <v>46133</v>
      </c>
      <c r="H7" s="13">
        <v>46163</v>
      </c>
      <c r="I7" s="13">
        <v>46194</v>
      </c>
      <c r="J7" s="13">
        <v>46224</v>
      </c>
      <c r="K7" s="13">
        <v>46255</v>
      </c>
      <c r="L7" s="13">
        <v>46286</v>
      </c>
      <c r="M7" s="13">
        <v>46316</v>
      </c>
      <c r="N7" s="13">
        <v>46347</v>
      </c>
      <c r="O7" s="13">
        <v>46377</v>
      </c>
    </row>
    <row r="8" spans="1:15" x14ac:dyDescent="0.25">
      <c r="A8" s="58" t="s">
        <v>2</v>
      </c>
      <c r="B8" s="32" t="s">
        <v>36</v>
      </c>
      <c r="C8" s="22" t="s">
        <v>3</v>
      </c>
      <c r="D8" s="3">
        <f>$B$4*'SCE 2026 DR Allocations'!D7</f>
        <v>8.0209576889999994</v>
      </c>
      <c r="E8" s="3">
        <f>$B$4*'SCE 2026 DR Allocations'!E7</f>
        <v>9.9407489719999997</v>
      </c>
      <c r="F8" s="3">
        <f>$B$4*'SCE 2026 DR Allocations'!F7</f>
        <v>7.7021536549999992</v>
      </c>
      <c r="G8" s="3">
        <f>$B$4*'SCE 2026 DR Allocations'!G7</f>
        <v>8.2790895950000003</v>
      </c>
      <c r="H8" s="3">
        <f>$B$4*'SCE 2026 DR Allocations'!H7</f>
        <v>7.6434321829999998</v>
      </c>
      <c r="I8" s="3">
        <f>$B$4*'SCE 2026 DR Allocations'!I7</f>
        <v>11.081722979999999</v>
      </c>
      <c r="J8" s="3">
        <f>$B$4*'SCE 2026 DR Allocations'!J7</f>
        <v>12.424711799999999</v>
      </c>
      <c r="K8" s="3">
        <f>$B$4*'SCE 2026 DR Allocations'!K7</f>
        <v>13.338671909999999</v>
      </c>
      <c r="L8" s="3">
        <f>$B$4*'SCE 2026 DR Allocations'!L7</f>
        <v>17.594885589999997</v>
      </c>
      <c r="M8" s="3">
        <f>$B$4*'SCE 2026 DR Allocations'!M7</f>
        <v>10.89486569</v>
      </c>
      <c r="N8" s="3">
        <f>$B$4*'SCE 2026 DR Allocations'!N7</f>
        <v>10.136667983999999</v>
      </c>
      <c r="O8" s="3">
        <f>$B$4*'SCE 2026 DR Allocations'!O7</f>
        <v>10.314810381999999</v>
      </c>
    </row>
    <row r="9" spans="1:15" x14ac:dyDescent="0.25">
      <c r="A9" s="58"/>
      <c r="B9" s="33"/>
      <c r="C9" s="22" t="s">
        <v>4</v>
      </c>
      <c r="D9" s="14"/>
      <c r="E9" s="14"/>
      <c r="F9" s="14"/>
      <c r="G9" s="14"/>
      <c r="H9" s="14"/>
      <c r="I9" s="14"/>
      <c r="J9" s="14"/>
      <c r="K9" s="14"/>
      <c r="L9" s="14"/>
      <c r="M9" s="14"/>
      <c r="N9" s="14"/>
      <c r="O9" s="14"/>
    </row>
    <row r="10" spans="1:15" x14ac:dyDescent="0.25">
      <c r="A10" s="58"/>
      <c r="B10" s="33"/>
      <c r="C10" s="22" t="s">
        <v>5</v>
      </c>
      <c r="D10" s="14"/>
      <c r="E10" s="14"/>
      <c r="F10" s="14"/>
      <c r="G10" s="14"/>
      <c r="H10" s="14"/>
      <c r="I10" s="14"/>
      <c r="J10" s="14"/>
      <c r="K10" s="14"/>
      <c r="L10" s="14"/>
      <c r="M10" s="14"/>
      <c r="N10" s="14"/>
      <c r="O10" s="14"/>
    </row>
    <row r="11" spans="1:15" x14ac:dyDescent="0.25">
      <c r="A11" s="58"/>
      <c r="B11" s="34"/>
      <c r="C11" s="2" t="s">
        <v>6</v>
      </c>
      <c r="D11" s="4">
        <v>8.0209576889999994</v>
      </c>
      <c r="E11" s="4">
        <v>9.9407489719999997</v>
      </c>
      <c r="F11" s="4">
        <v>7.7021536549999992</v>
      </c>
      <c r="G11" s="4">
        <v>8.2790895950000003</v>
      </c>
      <c r="H11" s="4">
        <v>7.6434321829999998</v>
      </c>
      <c r="I11" s="4">
        <v>11.081722979999999</v>
      </c>
      <c r="J11" s="4">
        <v>12.424711799999999</v>
      </c>
      <c r="K11" s="4">
        <v>13.338671909999999</v>
      </c>
      <c r="L11" s="4">
        <v>17.594885589999997</v>
      </c>
      <c r="M11" s="4">
        <v>10.89486569</v>
      </c>
      <c r="N11" s="4">
        <v>10.136667983999999</v>
      </c>
      <c r="O11" s="4">
        <v>10.314810381999999</v>
      </c>
    </row>
    <row r="12" spans="1:15" x14ac:dyDescent="0.25">
      <c r="A12" s="58" t="s">
        <v>7</v>
      </c>
      <c r="B12" s="32" t="s">
        <v>36</v>
      </c>
      <c r="C12" s="22" t="s">
        <v>3</v>
      </c>
      <c r="D12" s="5">
        <f>$B$4*'SCE 2026 DR Allocations'!D11</f>
        <v>0</v>
      </c>
      <c r="E12" s="3">
        <f>$B$4*'SCE 2026 DR Allocations'!E11</f>
        <v>0</v>
      </c>
      <c r="F12" s="3">
        <f>$B$4*'SCE 2026 DR Allocations'!F11</f>
        <v>0</v>
      </c>
      <c r="G12" s="3">
        <f>$B$4*'SCE 2026 DR Allocations'!G11</f>
        <v>63.634644759999993</v>
      </c>
      <c r="H12" s="3">
        <f>$B$4*'SCE 2026 DR Allocations'!H11</f>
        <v>62.768494639999993</v>
      </c>
      <c r="I12" s="3">
        <f>$B$4*'SCE 2026 DR Allocations'!I11</f>
        <v>113.60721439999999</v>
      </c>
      <c r="J12" s="3">
        <f>$B$4*'SCE 2026 DR Allocations'!J11</f>
        <v>138.17055579999999</v>
      </c>
      <c r="K12" s="3">
        <f>$B$4*'SCE 2026 DR Allocations'!K11</f>
        <v>128.75853549999999</v>
      </c>
      <c r="L12" s="3">
        <f>$B$4*'SCE 2026 DR Allocations'!L11</f>
        <v>144.87446439999999</v>
      </c>
      <c r="M12" s="3">
        <f>$B$4*'SCE 2026 DR Allocations'!M11</f>
        <v>96.250632549999992</v>
      </c>
      <c r="N12" s="3">
        <f>$B$4*'SCE 2026 DR Allocations'!N11</f>
        <v>61.758315479999993</v>
      </c>
      <c r="O12" s="3">
        <f>$B$4*'SCE 2026 DR Allocations'!O11</f>
        <v>0</v>
      </c>
    </row>
    <row r="13" spans="1:15" x14ac:dyDescent="0.25">
      <c r="A13" s="58"/>
      <c r="B13" s="33"/>
      <c r="C13" s="22" t="s">
        <v>4</v>
      </c>
      <c r="D13" s="5">
        <f>$B$4*'SCE 2026 DR Allocations'!D12</f>
        <v>0</v>
      </c>
      <c r="E13" s="3">
        <f>$B$4*'SCE 2026 DR Allocations'!E12</f>
        <v>0</v>
      </c>
      <c r="F13" s="3">
        <f>$B$4*'SCE 2026 DR Allocations'!F12</f>
        <v>0</v>
      </c>
      <c r="G13" s="3">
        <f>$B$4*'SCE 2026 DR Allocations'!G12</f>
        <v>5.5355570930000004</v>
      </c>
      <c r="H13" s="3">
        <f>$B$4*'SCE 2026 DR Allocations'!H12</f>
        <v>8.9123896140000003</v>
      </c>
      <c r="I13" s="3">
        <f>$B$4*'SCE 2026 DR Allocations'!I12</f>
        <v>21.95430747</v>
      </c>
      <c r="J13" s="3">
        <f>$B$4*'SCE 2026 DR Allocations'!J12</f>
        <v>24.006836899999996</v>
      </c>
      <c r="K13" s="3">
        <f>$B$4*'SCE 2026 DR Allocations'!K12</f>
        <v>22.878104939999997</v>
      </c>
      <c r="L13" s="3">
        <f>$B$4*'SCE 2026 DR Allocations'!L12</f>
        <v>24.632833519999998</v>
      </c>
      <c r="M13" s="3">
        <f>$B$4*'SCE 2026 DR Allocations'!M12</f>
        <v>11.84075518</v>
      </c>
      <c r="N13" s="3">
        <f>$B$4*'SCE 2026 DR Allocations'!N12</f>
        <v>2.5003762950000001</v>
      </c>
      <c r="O13" s="3">
        <f>$B$4*'SCE 2026 DR Allocations'!O12</f>
        <v>0</v>
      </c>
    </row>
    <row r="14" spans="1:15" ht="15" customHeight="1" x14ac:dyDescent="0.25">
      <c r="A14" s="58"/>
      <c r="B14" s="33"/>
      <c r="C14" s="22" t="s">
        <v>5</v>
      </c>
      <c r="D14" s="5">
        <f>$B$4*'SCE 2026 DR Allocations'!D13</f>
        <v>0</v>
      </c>
      <c r="E14" s="3">
        <f>$B$4*'SCE 2026 DR Allocations'!E13</f>
        <v>0</v>
      </c>
      <c r="F14" s="3">
        <f>$B$4*'SCE 2026 DR Allocations'!F13</f>
        <v>0</v>
      </c>
      <c r="G14" s="3">
        <f>$B$4*'SCE 2026 DR Allocations'!G13</f>
        <v>2.1741595579999999</v>
      </c>
      <c r="H14" s="3">
        <f>$B$4*'SCE 2026 DR Allocations'!H13</f>
        <v>4.4240279009999997</v>
      </c>
      <c r="I14" s="3">
        <f>$B$4*'SCE 2026 DR Allocations'!I13</f>
        <v>8.552520908</v>
      </c>
      <c r="J14" s="3">
        <f>$B$4*'SCE 2026 DR Allocations'!J13</f>
        <v>10.71979011</v>
      </c>
      <c r="K14" s="3">
        <f>$B$4*'SCE 2026 DR Allocations'!K13</f>
        <v>9.1032375509999994</v>
      </c>
      <c r="L14" s="3">
        <f>$B$4*'SCE 2026 DR Allocations'!L13</f>
        <v>8.7583582069999988</v>
      </c>
      <c r="M14" s="3">
        <f>$B$4*'SCE 2026 DR Allocations'!M13</f>
        <v>2.5211640239999995</v>
      </c>
      <c r="N14" s="3">
        <f>$B$4*'SCE 2026 DR Allocations'!N13</f>
        <v>1.61836133E-2</v>
      </c>
      <c r="O14" s="3">
        <f>$B$4*'SCE 2026 DR Allocations'!O13</f>
        <v>0</v>
      </c>
    </row>
    <row r="15" spans="1:15" x14ac:dyDescent="0.25">
      <c r="A15" s="58"/>
      <c r="B15" s="34"/>
      <c r="C15" s="2" t="s">
        <v>6</v>
      </c>
      <c r="D15" s="6">
        <f t="shared" ref="D15:O15" si="0">SUM(D12:D14)</f>
        <v>0</v>
      </c>
      <c r="E15" s="6">
        <f t="shared" si="0"/>
        <v>0</v>
      </c>
      <c r="F15" s="6">
        <f t="shared" si="0"/>
        <v>0</v>
      </c>
      <c r="G15" s="6">
        <f t="shared" si="0"/>
        <v>71.344361410999994</v>
      </c>
      <c r="H15" s="6">
        <f t="shared" si="0"/>
        <v>76.104912154999994</v>
      </c>
      <c r="I15" s="6">
        <f t="shared" si="0"/>
        <v>144.11404277799997</v>
      </c>
      <c r="J15" s="6">
        <f t="shared" si="0"/>
        <v>172.89718280999998</v>
      </c>
      <c r="K15" s="6">
        <f t="shared" si="0"/>
        <v>160.73987799099999</v>
      </c>
      <c r="L15" s="6">
        <f t="shared" si="0"/>
        <v>178.26565612699997</v>
      </c>
      <c r="M15" s="6">
        <f t="shared" si="0"/>
        <v>110.61255175399999</v>
      </c>
      <c r="N15" s="6">
        <f t="shared" si="0"/>
        <v>64.274875388299989</v>
      </c>
      <c r="O15" s="6">
        <f t="shared" si="0"/>
        <v>0</v>
      </c>
    </row>
    <row r="16" spans="1:15" x14ac:dyDescent="0.25">
      <c r="A16" s="58" t="s">
        <v>8</v>
      </c>
      <c r="B16" s="32" t="s">
        <v>36</v>
      </c>
      <c r="C16" s="22" t="s">
        <v>3</v>
      </c>
      <c r="D16" s="3">
        <f>$B$4*'SCE 2026 DR Allocations'!D15</f>
        <v>3.6480767029999996</v>
      </c>
      <c r="E16" s="3">
        <f>$B$4*'SCE 2026 DR Allocations'!E15</f>
        <v>3.5502117869999998</v>
      </c>
      <c r="F16" s="3">
        <f>$B$4*'SCE 2026 DR Allocations'!F15</f>
        <v>3.5974752569999997</v>
      </c>
      <c r="G16" s="3">
        <f>$B$4*'SCE 2026 DR Allocations'!G15</f>
        <v>3.9712486929999997</v>
      </c>
      <c r="H16" s="3">
        <f>$B$4*'SCE 2026 DR Allocations'!H15</f>
        <v>4.0348699269999999</v>
      </c>
      <c r="I16" s="3">
        <f>$B$4*'SCE 2026 DR Allocations'!I15</f>
        <v>3.7589897839999997</v>
      </c>
      <c r="J16" s="3">
        <f>$B$4*'SCE 2026 DR Allocations'!J15</f>
        <v>3.9767191479999999</v>
      </c>
      <c r="K16" s="3">
        <f>$B$4*'SCE 2026 DR Allocations'!K15</f>
        <v>3.4085296299999994</v>
      </c>
      <c r="L16" s="3">
        <f>$B$4*'SCE 2026 DR Allocations'!L15</f>
        <v>3.453546062</v>
      </c>
      <c r="M16" s="3">
        <f>$B$4*'SCE 2026 DR Allocations'!M15</f>
        <v>4.0906128649999998</v>
      </c>
      <c r="N16" s="3">
        <f>$B$4*'SCE 2026 DR Allocations'!N15</f>
        <v>4.1200293039999991</v>
      </c>
      <c r="O16" s="3">
        <f>$B$4*'SCE 2026 DR Allocations'!O15</f>
        <v>3.7225631749999999</v>
      </c>
    </row>
    <row r="17" spans="1:15" x14ac:dyDescent="0.25">
      <c r="A17" s="58"/>
      <c r="B17" s="33"/>
      <c r="C17" s="22" t="s">
        <v>4</v>
      </c>
      <c r="D17" s="3">
        <f>$B$4*'SCE 2026 DR Allocations'!D16</f>
        <v>4.2433704600000004</v>
      </c>
      <c r="E17" s="3">
        <f>$B$4*'SCE 2026 DR Allocations'!E16</f>
        <v>7.2284353739999991</v>
      </c>
      <c r="F17" s="3">
        <f>$B$4*'SCE 2026 DR Allocations'!F16</f>
        <v>7.4574083359999994</v>
      </c>
      <c r="G17" s="3">
        <f>$B$4*'SCE 2026 DR Allocations'!G16</f>
        <v>14.85591653</v>
      </c>
      <c r="H17" s="3">
        <f>$B$4*'SCE 2026 DR Allocations'!H16</f>
        <v>19.419148329999999</v>
      </c>
      <c r="I17" s="3">
        <f>$B$4*'SCE 2026 DR Allocations'!I16</f>
        <v>23.681258119999999</v>
      </c>
      <c r="J17" s="3">
        <f>$B$4*'SCE 2026 DR Allocations'!J16</f>
        <v>22.316681759999998</v>
      </c>
      <c r="K17" s="3">
        <f>$B$4*'SCE 2026 DR Allocations'!K16</f>
        <v>21.923870509999997</v>
      </c>
      <c r="L17" s="3">
        <f>$B$4*'SCE 2026 DR Allocations'!L16</f>
        <v>16.66090393</v>
      </c>
      <c r="M17" s="3">
        <f>$B$4*'SCE 2026 DR Allocations'!M16</f>
        <v>14.630897429999999</v>
      </c>
      <c r="N17" s="3">
        <f>$B$4*'SCE 2026 DR Allocations'!N16</f>
        <v>10.451450892</v>
      </c>
      <c r="O17" s="3">
        <f>$B$4*'SCE 2026 DR Allocations'!O16</f>
        <v>4.1292581349999997</v>
      </c>
    </row>
    <row r="18" spans="1:15" x14ac:dyDescent="0.25">
      <c r="A18" s="58"/>
      <c r="B18" s="33"/>
      <c r="C18" s="22" t="s">
        <v>5</v>
      </c>
      <c r="D18" s="3">
        <f>$B$4*'SCE 2026 DR Allocations'!D17</f>
        <v>-6.9606784099999999E-2</v>
      </c>
      <c r="E18" s="3">
        <f>$B$4*'SCE 2026 DR Allocations'!E17</f>
        <v>9.2578385999999985E-3</v>
      </c>
      <c r="F18" s="3">
        <f>$B$4*'SCE 2026 DR Allocations'!F17</f>
        <v>0.46643096229999997</v>
      </c>
      <c r="G18" s="3">
        <f>$B$4*'SCE 2026 DR Allocations'!G17</f>
        <v>2.0195669169999997</v>
      </c>
      <c r="H18" s="3">
        <f>$B$4*'SCE 2026 DR Allocations'!H17</f>
        <v>2.6666644639999997</v>
      </c>
      <c r="I18" s="3">
        <f>$B$4*'SCE 2026 DR Allocations'!I17</f>
        <v>2.1536398339999998</v>
      </c>
      <c r="J18" s="3">
        <f>$B$4*'SCE 2026 DR Allocations'!J17</f>
        <v>2.1220299579999997</v>
      </c>
      <c r="K18" s="3">
        <f>$B$4*'SCE 2026 DR Allocations'!K17</f>
        <v>1.4521971789999999</v>
      </c>
      <c r="L18" s="3">
        <f>$B$4*'SCE 2026 DR Allocations'!L17</f>
        <v>1.9679932959999997</v>
      </c>
      <c r="M18" s="3">
        <f>$B$4*'SCE 2026 DR Allocations'!M17</f>
        <v>1.0333156637999998</v>
      </c>
      <c r="N18" s="3">
        <f>$B$4*'SCE 2026 DR Allocations'!N17</f>
        <v>0.5257745211999999</v>
      </c>
      <c r="O18" s="3">
        <f>$B$4*'SCE 2026 DR Allocations'!O17</f>
        <v>4.00182964E-2</v>
      </c>
    </row>
    <row r="19" spans="1:15" x14ac:dyDescent="0.25">
      <c r="A19" s="58"/>
      <c r="B19" s="34"/>
      <c r="C19" s="2" t="s">
        <v>6</v>
      </c>
      <c r="D19" s="4">
        <f t="shared" ref="D19:O19" si="1">SUM(D16:D18)</f>
        <v>7.8218403789000002</v>
      </c>
      <c r="E19" s="4">
        <f t="shared" si="1"/>
        <v>10.787904999599998</v>
      </c>
      <c r="F19" s="4">
        <f t="shared" si="1"/>
        <v>11.5213145553</v>
      </c>
      <c r="G19" s="4">
        <f t="shared" si="1"/>
        <v>20.84673214</v>
      </c>
      <c r="H19" s="4">
        <f t="shared" si="1"/>
        <v>26.120682720999998</v>
      </c>
      <c r="I19" s="4">
        <f t="shared" si="1"/>
        <v>29.593887737999999</v>
      </c>
      <c r="J19" s="4">
        <f t="shared" si="1"/>
        <v>28.415430865999998</v>
      </c>
      <c r="K19" s="4">
        <f t="shared" si="1"/>
        <v>26.784597318999996</v>
      </c>
      <c r="L19" s="4">
        <f t="shared" si="1"/>
        <v>22.082443288</v>
      </c>
      <c r="M19" s="4">
        <f t="shared" si="1"/>
        <v>19.754825958799998</v>
      </c>
      <c r="N19" s="4">
        <f t="shared" si="1"/>
        <v>15.0972547172</v>
      </c>
      <c r="O19" s="4">
        <f t="shared" si="1"/>
        <v>7.8918396064000005</v>
      </c>
    </row>
    <row r="20" spans="1:15" x14ac:dyDescent="0.25">
      <c r="A20" s="58" t="s">
        <v>9</v>
      </c>
      <c r="B20" s="32" t="s">
        <v>36</v>
      </c>
      <c r="C20" s="22" t="s">
        <v>3</v>
      </c>
      <c r="D20" s="14"/>
      <c r="E20" s="14"/>
      <c r="F20" s="14"/>
      <c r="G20" s="14"/>
      <c r="H20" s="14"/>
      <c r="I20" s="14"/>
      <c r="J20" s="14"/>
      <c r="K20" s="14"/>
      <c r="L20" s="14"/>
      <c r="M20" s="14"/>
      <c r="N20" s="14"/>
      <c r="O20" s="14"/>
    </row>
    <row r="21" spans="1:15" x14ac:dyDescent="0.25">
      <c r="A21" s="58"/>
      <c r="B21" s="33"/>
      <c r="C21" s="22" t="s">
        <v>4</v>
      </c>
      <c r="D21" s="14"/>
      <c r="E21" s="14"/>
      <c r="F21" s="14"/>
      <c r="G21" s="14"/>
      <c r="H21" s="14"/>
      <c r="I21" s="14"/>
      <c r="J21" s="14"/>
      <c r="K21" s="14"/>
      <c r="L21" s="14"/>
      <c r="M21" s="14"/>
      <c r="N21" s="14"/>
      <c r="O21" s="14"/>
    </row>
    <row r="22" spans="1:15" x14ac:dyDescent="0.25">
      <c r="A22" s="58"/>
      <c r="B22" s="33"/>
      <c r="C22" s="22" t="s">
        <v>5</v>
      </c>
      <c r="D22" s="14"/>
      <c r="E22" s="14"/>
      <c r="F22" s="14"/>
      <c r="G22" s="14"/>
      <c r="H22" s="14"/>
      <c r="I22" s="14"/>
      <c r="J22" s="14"/>
      <c r="K22" s="14"/>
      <c r="L22" s="14"/>
      <c r="M22" s="14"/>
      <c r="N22" s="14"/>
      <c r="O22" s="14"/>
    </row>
    <row r="23" spans="1:15" x14ac:dyDescent="0.25">
      <c r="A23" s="58"/>
      <c r="B23" s="34"/>
      <c r="C23" s="2" t="s">
        <v>6</v>
      </c>
      <c r="D23" s="6">
        <v>0</v>
      </c>
      <c r="E23" s="6">
        <v>0</v>
      </c>
      <c r="F23" s="6">
        <v>0</v>
      </c>
      <c r="G23" s="6">
        <v>0</v>
      </c>
      <c r="H23" s="6">
        <v>0</v>
      </c>
      <c r="I23" s="6">
        <v>0</v>
      </c>
      <c r="J23" s="6">
        <v>0</v>
      </c>
      <c r="K23" s="6">
        <v>0</v>
      </c>
      <c r="L23" s="6">
        <v>0</v>
      </c>
      <c r="M23" s="6">
        <v>0</v>
      </c>
      <c r="N23" s="6">
        <v>0</v>
      </c>
      <c r="O23" s="6">
        <v>0</v>
      </c>
    </row>
    <row r="24" spans="1:15" x14ac:dyDescent="0.25">
      <c r="A24" s="58" t="s">
        <v>10</v>
      </c>
      <c r="B24" s="32" t="s">
        <v>36</v>
      </c>
      <c r="C24" s="22" t="s">
        <v>3</v>
      </c>
      <c r="D24" s="3">
        <f>$B$4*'SCE 2026 DR Allocations'!D23</f>
        <v>265.7933807</v>
      </c>
      <c r="E24" s="3">
        <f>$B$4*'SCE 2026 DR Allocations'!E23</f>
        <v>277.76710839999998</v>
      </c>
      <c r="F24" s="3">
        <f>$B$4*'SCE 2026 DR Allocations'!F23</f>
        <v>232.99061969999997</v>
      </c>
      <c r="G24" s="3">
        <f>$B$4*'SCE 2026 DR Allocations'!G23</f>
        <v>278.17458110000001</v>
      </c>
      <c r="H24" s="3">
        <f>$B$4*'SCE 2026 DR Allocations'!H23</f>
        <v>259.9253324</v>
      </c>
      <c r="I24" s="3">
        <f>$B$4*'SCE 2026 DR Allocations'!I23</f>
        <v>271.44040369999999</v>
      </c>
      <c r="J24" s="3">
        <f>$B$4*'SCE 2026 DR Allocations'!J23</f>
        <v>205.15635609999998</v>
      </c>
      <c r="K24" s="3">
        <f>$B$4*'SCE 2026 DR Allocations'!K23</f>
        <v>244.72965909999996</v>
      </c>
      <c r="L24" s="3">
        <f>$B$4*'SCE 2026 DR Allocations'!L23</f>
        <v>202.71740550000001</v>
      </c>
      <c r="M24" s="3">
        <f>$B$4*'SCE 2026 DR Allocations'!M23</f>
        <v>285.95744629999996</v>
      </c>
      <c r="N24" s="3">
        <f>$B$4*'SCE 2026 DR Allocations'!N23</f>
        <v>282.68463230000003</v>
      </c>
      <c r="O24" s="3">
        <f>$B$4*'SCE 2026 DR Allocations'!O23</f>
        <v>258.5193046</v>
      </c>
    </row>
    <row r="25" spans="1:15" x14ac:dyDescent="0.25">
      <c r="A25" s="58"/>
      <c r="B25" s="33"/>
      <c r="C25" s="22" t="s">
        <v>4</v>
      </c>
      <c r="D25" s="14"/>
      <c r="E25" s="14"/>
      <c r="F25" s="14"/>
      <c r="G25" s="14"/>
      <c r="H25" s="14"/>
      <c r="I25" s="14"/>
      <c r="J25" s="14"/>
      <c r="K25" s="14"/>
      <c r="L25" s="14"/>
      <c r="M25" s="14"/>
      <c r="N25" s="14"/>
      <c r="O25" s="14"/>
    </row>
    <row r="26" spans="1:15" x14ac:dyDescent="0.25">
      <c r="A26" s="58"/>
      <c r="B26" s="33"/>
      <c r="C26" s="22" t="s">
        <v>5</v>
      </c>
      <c r="D26" s="14"/>
      <c r="E26" s="14"/>
      <c r="F26" s="14"/>
      <c r="G26" s="14"/>
      <c r="H26" s="14"/>
      <c r="I26" s="14"/>
      <c r="J26" s="14"/>
      <c r="K26" s="14"/>
      <c r="L26" s="14"/>
      <c r="M26" s="14"/>
      <c r="N26" s="14"/>
      <c r="O26" s="14"/>
    </row>
    <row r="27" spans="1:15" x14ac:dyDescent="0.25">
      <c r="A27" s="58"/>
      <c r="B27" s="34"/>
      <c r="C27" s="2" t="s">
        <v>6</v>
      </c>
      <c r="D27" s="4">
        <v>265.7933807</v>
      </c>
      <c r="E27" s="4">
        <v>277.76710839999998</v>
      </c>
      <c r="F27" s="4">
        <v>232.99061969999997</v>
      </c>
      <c r="G27" s="4">
        <v>278.17458110000001</v>
      </c>
      <c r="H27" s="4">
        <v>259.9253324</v>
      </c>
      <c r="I27" s="4">
        <v>271.44040369999999</v>
      </c>
      <c r="J27" s="4">
        <v>205.15635609999998</v>
      </c>
      <c r="K27" s="4">
        <v>244.72965909999996</v>
      </c>
      <c r="L27" s="4">
        <v>202.71740550000001</v>
      </c>
      <c r="M27" s="4">
        <v>285.95744629999996</v>
      </c>
      <c r="N27" s="4">
        <v>282.68463230000003</v>
      </c>
      <c r="O27" s="4">
        <v>258.5193046</v>
      </c>
    </row>
    <row r="28" spans="1:15" x14ac:dyDescent="0.25">
      <c r="A28" s="58" t="s">
        <v>11</v>
      </c>
      <c r="B28" s="32" t="s">
        <v>36</v>
      </c>
      <c r="C28" s="22" t="s">
        <v>3</v>
      </c>
      <c r="D28" s="14"/>
      <c r="E28" s="14"/>
      <c r="F28" s="14"/>
      <c r="G28" s="14"/>
      <c r="H28" s="14"/>
      <c r="I28" s="14"/>
      <c r="J28" s="14"/>
      <c r="K28" s="14"/>
      <c r="L28" s="14"/>
      <c r="M28" s="14"/>
      <c r="N28" s="14"/>
      <c r="O28" s="14"/>
    </row>
    <row r="29" spans="1:15" x14ac:dyDescent="0.25">
      <c r="A29" s="58"/>
      <c r="B29" s="33"/>
      <c r="C29" s="22" t="s">
        <v>4</v>
      </c>
      <c r="D29" s="14"/>
      <c r="E29" s="14"/>
      <c r="F29" s="14"/>
      <c r="G29" s="14"/>
      <c r="H29" s="14"/>
      <c r="I29" s="14"/>
      <c r="J29" s="14"/>
      <c r="K29" s="14"/>
      <c r="L29" s="14"/>
      <c r="M29" s="14"/>
      <c r="N29" s="14"/>
      <c r="O29" s="14"/>
    </row>
    <row r="30" spans="1:15" x14ac:dyDescent="0.25">
      <c r="A30" s="58"/>
      <c r="B30" s="33"/>
      <c r="C30" s="22" t="s">
        <v>5</v>
      </c>
      <c r="D30" s="14"/>
      <c r="E30" s="14"/>
      <c r="F30" s="14"/>
      <c r="G30" s="14"/>
      <c r="H30" s="14"/>
      <c r="I30" s="14"/>
      <c r="J30" s="14"/>
      <c r="K30" s="14"/>
      <c r="L30" s="14"/>
      <c r="M30" s="14"/>
      <c r="N30" s="14"/>
      <c r="O30" s="14"/>
    </row>
    <row r="31" spans="1:15" x14ac:dyDescent="0.25">
      <c r="A31" s="58"/>
      <c r="B31" s="34"/>
      <c r="C31" s="2" t="s">
        <v>6</v>
      </c>
      <c r="D31" s="14"/>
      <c r="E31" s="14"/>
      <c r="F31" s="14"/>
      <c r="G31" s="14"/>
      <c r="H31" s="14"/>
      <c r="I31" s="14"/>
      <c r="J31" s="14"/>
      <c r="K31" s="14"/>
      <c r="L31" s="14"/>
      <c r="M31" s="14"/>
      <c r="N31" s="14"/>
      <c r="O31" s="14"/>
    </row>
    <row r="32" spans="1:15" x14ac:dyDescent="0.25">
      <c r="A32" s="58" t="s">
        <v>12</v>
      </c>
      <c r="B32" s="32" t="s">
        <v>36</v>
      </c>
      <c r="C32" s="22" t="s">
        <v>3</v>
      </c>
      <c r="D32" s="3">
        <f>$B$4*'SCE 2026 DR Allocations'!D31</f>
        <v>0</v>
      </c>
      <c r="E32" s="3">
        <f>$B$4*'SCE 2026 DR Allocations'!E31</f>
        <v>0</v>
      </c>
      <c r="F32" s="3">
        <f>$B$4*'SCE 2026 DR Allocations'!F31</f>
        <v>0</v>
      </c>
      <c r="G32" s="3">
        <f>$B$4*'SCE 2026 DR Allocations'!G31</f>
        <v>32.167410480000001</v>
      </c>
      <c r="H32" s="3">
        <f>$B$4*'SCE 2026 DR Allocations'!H31</f>
        <v>28.41838838</v>
      </c>
      <c r="I32" s="3">
        <f>$B$4*'SCE 2026 DR Allocations'!I31</f>
        <v>40.135503919999998</v>
      </c>
      <c r="J32" s="3">
        <f>$B$4*'SCE 2026 DR Allocations'!J31</f>
        <v>85.88993760999999</v>
      </c>
      <c r="K32" s="3">
        <f>$B$4*'SCE 2026 DR Allocations'!K31</f>
        <v>47.137801930000002</v>
      </c>
      <c r="L32" s="3">
        <f>$B$4*'SCE 2026 DR Allocations'!L31</f>
        <v>90.354522549999999</v>
      </c>
      <c r="M32" s="3">
        <f>$B$4*'SCE 2026 DR Allocations'!M31</f>
        <v>46.706807849999997</v>
      </c>
      <c r="N32" s="3">
        <f>$B$4*'SCE 2026 DR Allocations'!N31</f>
        <v>34.219235739999995</v>
      </c>
      <c r="O32" s="3">
        <f>$B$4*'SCE 2026 DR Allocations'!O31</f>
        <v>0</v>
      </c>
    </row>
    <row r="33" spans="1:15" x14ac:dyDescent="0.25">
      <c r="A33" s="58"/>
      <c r="B33" s="33"/>
      <c r="C33" s="22" t="s">
        <v>4</v>
      </c>
      <c r="D33" s="3">
        <f>$B$4*'SCE 2026 DR Allocations'!D32</f>
        <v>0</v>
      </c>
      <c r="E33" s="3">
        <f>$B$4*'SCE 2026 DR Allocations'!E32</f>
        <v>0</v>
      </c>
      <c r="F33" s="3">
        <f>$B$4*'SCE 2026 DR Allocations'!F32</f>
        <v>0</v>
      </c>
      <c r="G33" s="3">
        <f>$B$4*'SCE 2026 DR Allocations'!G32</f>
        <v>4.685220318999999</v>
      </c>
      <c r="H33" s="3">
        <f>$B$4*'SCE 2026 DR Allocations'!H32</f>
        <v>5.2979102280000001</v>
      </c>
      <c r="I33" s="3">
        <f>$B$4*'SCE 2026 DR Allocations'!I32</f>
        <v>8.613965520999999</v>
      </c>
      <c r="J33" s="3">
        <f>$B$4*'SCE 2026 DR Allocations'!J32</f>
        <v>15.512276539999998</v>
      </c>
      <c r="K33" s="3">
        <f>$B$4*'SCE 2026 DR Allocations'!K32</f>
        <v>8.9853048409999996</v>
      </c>
      <c r="L33" s="3">
        <f>$B$4*'SCE 2026 DR Allocations'!L32</f>
        <v>16.139628949999999</v>
      </c>
      <c r="M33" s="3">
        <f>$B$4*'SCE 2026 DR Allocations'!M32</f>
        <v>6.4051965329999989</v>
      </c>
      <c r="N33" s="3">
        <f>$B$4*'SCE 2026 DR Allocations'!N32</f>
        <v>3.3530084529999997</v>
      </c>
      <c r="O33" s="3">
        <f>$B$4*'SCE 2026 DR Allocations'!O32</f>
        <v>0</v>
      </c>
    </row>
    <row r="34" spans="1:15" x14ac:dyDescent="0.25">
      <c r="A34" s="58"/>
      <c r="B34" s="33"/>
      <c r="C34" s="22" t="s">
        <v>5</v>
      </c>
      <c r="D34" s="3">
        <f>$B$4*'SCE 2026 DR Allocations'!D33</f>
        <v>0</v>
      </c>
      <c r="E34" s="3">
        <f>$B$4*'SCE 2026 DR Allocations'!E33</f>
        <v>0</v>
      </c>
      <c r="F34" s="3">
        <f>$B$4*'SCE 2026 DR Allocations'!F33</f>
        <v>0</v>
      </c>
      <c r="G34" s="3">
        <f>$B$4*'SCE 2026 DR Allocations'!G33</f>
        <v>0.94128810689999998</v>
      </c>
      <c r="H34" s="3">
        <f>$B$4*'SCE 2026 DR Allocations'!H33</f>
        <v>1.1012945540000001</v>
      </c>
      <c r="I34" s="3">
        <f>$B$4*'SCE 2026 DR Allocations'!I33</f>
        <v>1.5148714619999999</v>
      </c>
      <c r="J34" s="3">
        <f>$B$4*'SCE 2026 DR Allocations'!J33</f>
        <v>3.2679026769999999</v>
      </c>
      <c r="K34" s="3">
        <f>$B$4*'SCE 2026 DR Allocations'!K33</f>
        <v>1.57699397</v>
      </c>
      <c r="L34" s="3">
        <f>$B$4*'SCE 2026 DR Allocations'!L33</f>
        <v>2.684714338</v>
      </c>
      <c r="M34" s="3">
        <f>$B$4*'SCE 2026 DR Allocations'!M33</f>
        <v>1.074417331</v>
      </c>
      <c r="N34" s="3">
        <f>$B$4*'SCE 2026 DR Allocations'!N33</f>
        <v>0.44057489089999996</v>
      </c>
      <c r="O34" s="3">
        <f>$B$4*'SCE 2026 DR Allocations'!O33</f>
        <v>0</v>
      </c>
    </row>
    <row r="35" spans="1:15" x14ac:dyDescent="0.25">
      <c r="A35" s="58"/>
      <c r="B35" s="34"/>
      <c r="C35" s="2" t="s">
        <v>6</v>
      </c>
      <c r="D35" s="4">
        <f t="shared" ref="D35:O35" si="2">SUM(D32:D34)</f>
        <v>0</v>
      </c>
      <c r="E35" s="4">
        <f t="shared" si="2"/>
        <v>0</v>
      </c>
      <c r="F35" s="4">
        <f t="shared" si="2"/>
        <v>0</v>
      </c>
      <c r="G35" s="4">
        <f t="shared" si="2"/>
        <v>37.793918905899993</v>
      </c>
      <c r="H35" s="4">
        <f t="shared" si="2"/>
        <v>34.817593162000001</v>
      </c>
      <c r="I35" s="4">
        <f t="shared" si="2"/>
        <v>50.264340902999997</v>
      </c>
      <c r="J35" s="4">
        <f t="shared" si="2"/>
        <v>104.67011682699999</v>
      </c>
      <c r="K35" s="4">
        <f t="shared" si="2"/>
        <v>57.700100741</v>
      </c>
      <c r="L35" s="4">
        <f t="shared" si="2"/>
        <v>109.17886583800001</v>
      </c>
      <c r="M35" s="4">
        <f t="shared" si="2"/>
        <v>54.186421713999998</v>
      </c>
      <c r="N35" s="4">
        <f t="shared" si="2"/>
        <v>38.012819083899998</v>
      </c>
      <c r="O35" s="4">
        <f t="shared" si="2"/>
        <v>0</v>
      </c>
    </row>
    <row r="36" spans="1:15" x14ac:dyDescent="0.25">
      <c r="A36" s="49" t="s">
        <v>31</v>
      </c>
      <c r="B36" s="50"/>
      <c r="C36" s="56" t="s">
        <v>22</v>
      </c>
      <c r="D36" s="12" t="s">
        <v>17</v>
      </c>
      <c r="E36" s="12" t="s">
        <v>17</v>
      </c>
      <c r="F36" s="12" t="s">
        <v>17</v>
      </c>
      <c r="G36" s="12" t="s">
        <v>17</v>
      </c>
      <c r="H36" s="12" t="s">
        <v>17</v>
      </c>
      <c r="I36" s="12" t="s">
        <v>18</v>
      </c>
      <c r="J36" s="12" t="s">
        <v>19</v>
      </c>
      <c r="K36" s="12" t="s">
        <v>18</v>
      </c>
      <c r="L36" s="12" t="s">
        <v>19</v>
      </c>
      <c r="M36" s="12" t="s">
        <v>18</v>
      </c>
      <c r="N36" s="12" t="s">
        <v>18</v>
      </c>
      <c r="O36" s="12" t="s">
        <v>18</v>
      </c>
    </row>
    <row r="37" spans="1:15" x14ac:dyDescent="0.25">
      <c r="A37" s="51"/>
      <c r="B37" s="52"/>
      <c r="C37" s="57"/>
      <c r="D37" s="1">
        <v>46043</v>
      </c>
      <c r="E37" s="1">
        <v>46074</v>
      </c>
      <c r="F37" s="1">
        <v>46102</v>
      </c>
      <c r="G37" s="1">
        <v>46133</v>
      </c>
      <c r="H37" s="1">
        <v>46163</v>
      </c>
      <c r="I37" s="1">
        <v>46194</v>
      </c>
      <c r="J37" s="1">
        <v>46224</v>
      </c>
      <c r="K37" s="1">
        <v>46255</v>
      </c>
      <c r="L37" s="1">
        <v>46286</v>
      </c>
      <c r="M37" s="1">
        <v>46316</v>
      </c>
      <c r="N37" s="1">
        <v>46347</v>
      </c>
      <c r="O37" s="1">
        <v>46377</v>
      </c>
    </row>
    <row r="38" spans="1:15" x14ac:dyDescent="0.25">
      <c r="A38" s="51"/>
      <c r="B38" s="52"/>
      <c r="C38" s="19" t="s">
        <v>3</v>
      </c>
      <c r="D38" s="15"/>
      <c r="E38" s="15"/>
      <c r="F38" s="15"/>
      <c r="G38" s="15"/>
      <c r="H38" s="15"/>
      <c r="I38" s="15"/>
      <c r="J38" s="15"/>
      <c r="K38" s="15"/>
      <c r="L38" s="15"/>
      <c r="M38" s="15"/>
      <c r="N38" s="15"/>
      <c r="O38" s="15"/>
    </row>
    <row r="39" spans="1:15" x14ac:dyDescent="0.25">
      <c r="A39" s="51"/>
      <c r="B39" s="52"/>
      <c r="C39" s="19" t="s">
        <v>4</v>
      </c>
      <c r="D39" s="15"/>
      <c r="E39" s="15"/>
      <c r="F39" s="15"/>
      <c r="G39" s="15"/>
      <c r="H39" s="15"/>
      <c r="I39" s="15"/>
      <c r="J39" s="15"/>
      <c r="K39" s="15"/>
      <c r="L39" s="15"/>
      <c r="M39" s="15"/>
      <c r="N39" s="15"/>
      <c r="O39" s="15"/>
    </row>
    <row r="40" spans="1:15" x14ac:dyDescent="0.25">
      <c r="A40" s="51"/>
      <c r="B40" s="52"/>
      <c r="C40" s="19" t="s">
        <v>5</v>
      </c>
      <c r="D40" s="15"/>
      <c r="E40" s="15"/>
      <c r="F40" s="15"/>
      <c r="G40" s="15"/>
      <c r="H40" s="15"/>
      <c r="I40" s="15"/>
      <c r="J40" s="15"/>
      <c r="K40" s="15"/>
      <c r="L40" s="15"/>
      <c r="M40" s="15"/>
      <c r="N40" s="15"/>
      <c r="O40" s="15"/>
    </row>
    <row r="41" spans="1:15" x14ac:dyDescent="0.25">
      <c r="A41" s="53"/>
      <c r="B41" s="54"/>
      <c r="C41" s="18" t="s">
        <v>6</v>
      </c>
      <c r="D41" s="15"/>
      <c r="E41" s="15"/>
      <c r="F41" s="15"/>
      <c r="G41" s="15"/>
      <c r="H41" s="15"/>
      <c r="I41" s="15"/>
      <c r="J41" s="15"/>
      <c r="K41" s="15"/>
      <c r="L41" s="15"/>
      <c r="M41" s="15"/>
      <c r="N41" s="15"/>
      <c r="O41" s="15"/>
    </row>
    <row r="43" spans="1:15" ht="60.75" customHeight="1" x14ac:dyDescent="0.25">
      <c r="A43" s="23" t="s">
        <v>23</v>
      </c>
      <c r="B43" s="23"/>
      <c r="C43" s="23"/>
      <c r="D43" s="23"/>
      <c r="E43" s="23"/>
      <c r="F43" s="23"/>
      <c r="G43" s="23"/>
      <c r="H43" s="23"/>
      <c r="I43" s="23"/>
      <c r="J43" s="23"/>
      <c r="K43" s="23"/>
      <c r="L43" s="23"/>
      <c r="M43" s="23"/>
      <c r="N43" s="23"/>
      <c r="O43" s="23"/>
    </row>
  </sheetData>
  <mergeCells count="25">
    <mergeCell ref="A1:O1"/>
    <mergeCell ref="A2:O2"/>
    <mergeCell ref="A3:O3"/>
    <mergeCell ref="B4:O4"/>
    <mergeCell ref="A28:A31"/>
    <mergeCell ref="A5:N5"/>
    <mergeCell ref="A8:A11"/>
    <mergeCell ref="A6:A7"/>
    <mergeCell ref="C6:C7"/>
    <mergeCell ref="A43:O43"/>
    <mergeCell ref="B6:B7"/>
    <mergeCell ref="B8:B11"/>
    <mergeCell ref="B12:B15"/>
    <mergeCell ref="B16:B19"/>
    <mergeCell ref="B20:B23"/>
    <mergeCell ref="B24:B27"/>
    <mergeCell ref="B28:B31"/>
    <mergeCell ref="B32:B35"/>
    <mergeCell ref="C36:C37"/>
    <mergeCell ref="A36:B41"/>
    <mergeCell ref="A32:A35"/>
    <mergeCell ref="A12:A15"/>
    <mergeCell ref="A16:A19"/>
    <mergeCell ref="A20:A23"/>
    <mergeCell ref="A24:A27"/>
  </mergeCells>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B8:B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C889-ED47-4BD5-ABE1-33FE697F6D59}">
  <dimension ref="A1:O42"/>
  <sheetViews>
    <sheetView zoomScaleNormal="100" workbookViewId="0">
      <selection activeCell="A2" sqref="A2:O2"/>
    </sheetView>
  </sheetViews>
  <sheetFormatPr defaultRowHeight="15" x14ac:dyDescent="0.25"/>
  <cols>
    <col min="1" max="1" width="60.140625" customWidth="1"/>
    <col min="2" max="2" width="8.85546875" bestFit="1" customWidth="1"/>
    <col min="3" max="3" width="23.85546875" customWidth="1"/>
  </cols>
  <sheetData>
    <row r="1" spans="1:15" ht="35.25" customHeight="1" x14ac:dyDescent="0.25">
      <c r="A1" s="60" t="s">
        <v>32</v>
      </c>
      <c r="B1" s="60"/>
      <c r="C1" s="60"/>
      <c r="D1" s="60"/>
      <c r="E1" s="60"/>
      <c r="F1" s="60"/>
      <c r="G1" s="60"/>
      <c r="H1" s="60"/>
      <c r="I1" s="60"/>
      <c r="J1" s="60"/>
      <c r="K1" s="60"/>
      <c r="L1" s="60"/>
      <c r="M1" s="60"/>
      <c r="N1" s="60"/>
      <c r="O1" s="60"/>
    </row>
    <row r="2" spans="1:15" ht="48.75" customHeight="1" x14ac:dyDescent="0.25">
      <c r="A2" s="43" t="s">
        <v>15</v>
      </c>
      <c r="B2" s="43"/>
      <c r="C2" s="43"/>
      <c r="D2" s="43"/>
      <c r="E2" s="43"/>
      <c r="F2" s="43"/>
      <c r="G2" s="43"/>
      <c r="H2" s="43"/>
      <c r="I2" s="43"/>
      <c r="J2" s="43"/>
      <c r="K2" s="43"/>
      <c r="L2" s="43"/>
      <c r="M2" s="43"/>
      <c r="N2" s="43"/>
      <c r="O2" s="43"/>
    </row>
    <row r="3" spans="1:15" ht="17.25" customHeight="1" x14ac:dyDescent="0.25">
      <c r="A3" s="44" t="s">
        <v>21</v>
      </c>
      <c r="B3" s="44"/>
      <c r="C3" s="44"/>
      <c r="D3" s="44"/>
      <c r="E3" s="44"/>
      <c r="F3" s="44"/>
      <c r="G3" s="44"/>
      <c r="H3" s="44"/>
      <c r="I3" s="44"/>
      <c r="J3" s="44"/>
      <c r="K3" s="44"/>
      <c r="L3" s="44"/>
      <c r="M3" s="44"/>
      <c r="N3" s="44"/>
      <c r="O3" s="44"/>
    </row>
    <row r="4" spans="1:15" x14ac:dyDescent="0.25">
      <c r="A4" s="45"/>
      <c r="B4" s="45"/>
      <c r="C4" s="45"/>
      <c r="D4" s="45"/>
      <c r="E4" s="45"/>
      <c r="F4" s="45"/>
      <c r="G4" s="45"/>
      <c r="H4" s="45"/>
      <c r="I4" s="45"/>
      <c r="J4" s="45"/>
      <c r="K4" s="45"/>
      <c r="L4" s="45"/>
      <c r="M4" s="45"/>
      <c r="N4" s="45"/>
    </row>
    <row r="5" spans="1:15" x14ac:dyDescent="0.25">
      <c r="A5" s="48" t="s">
        <v>0</v>
      </c>
      <c r="B5" s="48" t="s">
        <v>27</v>
      </c>
      <c r="C5" s="48" t="s">
        <v>22</v>
      </c>
      <c r="D5" s="12" t="s">
        <v>17</v>
      </c>
      <c r="E5" s="12" t="s">
        <v>17</v>
      </c>
      <c r="F5" s="12" t="s">
        <v>17</v>
      </c>
      <c r="G5" s="12" t="s">
        <v>17</v>
      </c>
      <c r="H5" s="12" t="s">
        <v>17</v>
      </c>
      <c r="I5" s="12" t="s">
        <v>18</v>
      </c>
      <c r="J5" s="12" t="s">
        <v>19</v>
      </c>
      <c r="K5" s="12" t="s">
        <v>18</v>
      </c>
      <c r="L5" s="12" t="s">
        <v>19</v>
      </c>
      <c r="M5" s="12" t="s">
        <v>18</v>
      </c>
      <c r="N5" s="12" t="s">
        <v>18</v>
      </c>
      <c r="O5" s="12" t="s">
        <v>18</v>
      </c>
    </row>
    <row r="6" spans="1:15" ht="14.45" customHeight="1" x14ac:dyDescent="0.25">
      <c r="A6" s="48"/>
      <c r="B6" s="48"/>
      <c r="C6" s="48"/>
      <c r="D6" s="13">
        <v>46408</v>
      </c>
      <c r="E6" s="13">
        <v>46439</v>
      </c>
      <c r="F6" s="13">
        <v>46467</v>
      </c>
      <c r="G6" s="13">
        <v>46498</v>
      </c>
      <c r="H6" s="13">
        <v>46528</v>
      </c>
      <c r="I6" s="13">
        <v>46559</v>
      </c>
      <c r="J6" s="13">
        <v>46589</v>
      </c>
      <c r="K6" s="13">
        <v>46620</v>
      </c>
      <c r="L6" s="13">
        <v>46651</v>
      </c>
      <c r="M6" s="13">
        <v>46681</v>
      </c>
      <c r="N6" s="13">
        <v>46712</v>
      </c>
      <c r="O6" s="13">
        <v>46742</v>
      </c>
    </row>
    <row r="7" spans="1:15" x14ac:dyDescent="0.25">
      <c r="A7" s="35" t="s">
        <v>2</v>
      </c>
      <c r="B7" s="32" t="s">
        <v>36</v>
      </c>
      <c r="C7" s="20" t="s">
        <v>3</v>
      </c>
      <c r="D7" s="8">
        <v>7.5391820000000003</v>
      </c>
      <c r="E7" s="8">
        <v>9.3436620000000001</v>
      </c>
      <c r="F7" s="8">
        <v>7.2395269999999998</v>
      </c>
      <c r="G7" s="8">
        <v>7.7818100000000001</v>
      </c>
      <c r="H7" s="8">
        <v>7.1589429999999998</v>
      </c>
      <c r="I7" s="8">
        <v>10.379300000000001</v>
      </c>
      <c r="J7" s="8">
        <v>11.63716</v>
      </c>
      <c r="K7" s="8">
        <v>12.493180000000001</v>
      </c>
      <c r="L7" s="8">
        <v>16.479610000000001</v>
      </c>
      <c r="M7" s="8">
        <v>10.204280000000001</v>
      </c>
      <c r="N7" s="8">
        <v>9.4941410000000008</v>
      </c>
      <c r="O7" s="8">
        <v>9.6609920000000002</v>
      </c>
    </row>
    <row r="8" spans="1:15" x14ac:dyDescent="0.25">
      <c r="A8" s="35"/>
      <c r="B8" s="33"/>
      <c r="C8" s="20" t="s">
        <v>4</v>
      </c>
      <c r="D8" s="14"/>
      <c r="E8" s="14"/>
      <c r="F8" s="14"/>
      <c r="G8" s="14"/>
      <c r="H8" s="14"/>
      <c r="I8" s="14"/>
      <c r="J8" s="14"/>
      <c r="K8" s="14"/>
      <c r="L8" s="14"/>
      <c r="M8" s="14"/>
      <c r="N8" s="14"/>
      <c r="O8" s="14"/>
    </row>
    <row r="9" spans="1:15" x14ac:dyDescent="0.25">
      <c r="A9" s="35"/>
      <c r="B9" s="33"/>
      <c r="C9" s="20" t="s">
        <v>5</v>
      </c>
      <c r="D9" s="14"/>
      <c r="E9" s="14"/>
      <c r="F9" s="14"/>
      <c r="G9" s="14"/>
      <c r="H9" s="14"/>
      <c r="I9" s="14"/>
      <c r="J9" s="14"/>
      <c r="K9" s="14"/>
      <c r="L9" s="14"/>
      <c r="M9" s="14"/>
      <c r="N9" s="14"/>
      <c r="O9" s="14"/>
    </row>
    <row r="10" spans="1:15" x14ac:dyDescent="0.25">
      <c r="A10" s="35"/>
      <c r="B10" s="34"/>
      <c r="C10" s="7" t="s">
        <v>6</v>
      </c>
      <c r="D10" s="9">
        <v>10.106072000000001</v>
      </c>
      <c r="E10" s="9">
        <v>12.637668999999999</v>
      </c>
      <c r="F10" s="9">
        <v>9.3280069999999995</v>
      </c>
      <c r="G10" s="9">
        <v>11.128582999999999</v>
      </c>
      <c r="H10" s="9">
        <v>10.232956</v>
      </c>
      <c r="I10" s="9">
        <v>15.169076</v>
      </c>
      <c r="J10" s="9">
        <v>16.151026000000002</v>
      </c>
      <c r="K10" s="9">
        <v>18.025514000000001</v>
      </c>
      <c r="L10" s="9">
        <v>21.335740000000001</v>
      </c>
      <c r="M10" s="9">
        <v>13.565160000000002</v>
      </c>
      <c r="N10" s="9">
        <v>12.860385000000001</v>
      </c>
      <c r="O10" s="9">
        <v>13.228584</v>
      </c>
    </row>
    <row r="11" spans="1:15" x14ac:dyDescent="0.25">
      <c r="A11" s="35" t="s">
        <v>7</v>
      </c>
      <c r="B11" s="32" t="s">
        <v>36</v>
      </c>
      <c r="C11" s="20" t="s">
        <v>3</v>
      </c>
      <c r="D11" s="10">
        <v>0</v>
      </c>
      <c r="E11" s="8">
        <v>0</v>
      </c>
      <c r="F11" s="8">
        <v>0</v>
      </c>
      <c r="G11" s="8">
        <v>60.478879999999997</v>
      </c>
      <c r="H11" s="8">
        <v>59.660629999999998</v>
      </c>
      <c r="I11" s="8">
        <v>107.98220000000001</v>
      </c>
      <c r="J11" s="8">
        <v>131.32929999999999</v>
      </c>
      <c r="K11" s="8">
        <v>122.38330000000001</v>
      </c>
      <c r="L11" s="8">
        <v>137.7013</v>
      </c>
      <c r="M11" s="8">
        <v>91.484949999999998</v>
      </c>
      <c r="N11" s="8">
        <v>58.70046</v>
      </c>
      <c r="O11" s="8">
        <v>0</v>
      </c>
    </row>
    <row r="12" spans="1:15" x14ac:dyDescent="0.25">
      <c r="A12" s="35"/>
      <c r="B12" s="33"/>
      <c r="C12" s="20" t="s">
        <v>4</v>
      </c>
      <c r="D12" s="10">
        <v>0</v>
      </c>
      <c r="E12" s="8">
        <v>0</v>
      </c>
      <c r="F12" s="8">
        <v>0</v>
      </c>
      <c r="G12" s="8">
        <v>5.2610380000000001</v>
      </c>
      <c r="H12" s="8">
        <v>8.4711090000000002</v>
      </c>
      <c r="I12" s="8">
        <v>20.867280000000001</v>
      </c>
      <c r="J12" s="8">
        <v>22.818180000000002</v>
      </c>
      <c r="K12" s="8">
        <v>21.745329999999999</v>
      </c>
      <c r="L12" s="8">
        <v>23.41319</v>
      </c>
      <c r="M12" s="8">
        <v>11.254479999999999</v>
      </c>
      <c r="N12" s="8">
        <v>2.3765749999999999</v>
      </c>
      <c r="O12" s="8">
        <v>0</v>
      </c>
    </row>
    <row r="13" spans="1:15" x14ac:dyDescent="0.25">
      <c r="A13" s="35"/>
      <c r="B13" s="33"/>
      <c r="C13" s="20" t="s">
        <v>5</v>
      </c>
      <c r="D13" s="10">
        <v>0</v>
      </c>
      <c r="E13" s="8">
        <v>0</v>
      </c>
      <c r="F13" s="8">
        <v>0</v>
      </c>
      <c r="G13" s="8">
        <v>2.0663390000000001</v>
      </c>
      <c r="H13" s="8">
        <v>4.2049799999999999</v>
      </c>
      <c r="I13" s="8">
        <v>8.1290580000000006</v>
      </c>
      <c r="J13" s="8">
        <v>10.189019999999999</v>
      </c>
      <c r="K13" s="8">
        <v>8.6525079999999992</v>
      </c>
      <c r="L13" s="8">
        <v>8.3247029999999995</v>
      </c>
      <c r="M13" s="8">
        <v>2.3963329999999998</v>
      </c>
      <c r="N13" s="8">
        <v>1.53823E-2</v>
      </c>
      <c r="O13" s="8">
        <v>0</v>
      </c>
    </row>
    <row r="14" spans="1:15" x14ac:dyDescent="0.25">
      <c r="A14" s="35"/>
      <c r="B14" s="34"/>
      <c r="C14" s="7" t="s">
        <v>6</v>
      </c>
      <c r="D14" s="11">
        <v>0</v>
      </c>
      <c r="E14" s="11">
        <v>0</v>
      </c>
      <c r="F14" s="11">
        <v>0</v>
      </c>
      <c r="G14" s="11">
        <v>67.806257000000002</v>
      </c>
      <c r="H14" s="11">
        <v>72.336719000000002</v>
      </c>
      <c r="I14" s="11">
        <v>136.97853800000001</v>
      </c>
      <c r="J14" s="11">
        <v>164.3365</v>
      </c>
      <c r="K14" s="11">
        <v>152.78113800000003</v>
      </c>
      <c r="L14" s="11">
        <v>169.43919299999999</v>
      </c>
      <c r="M14" s="11">
        <v>105.135763</v>
      </c>
      <c r="N14" s="11">
        <v>61.092417300000001</v>
      </c>
      <c r="O14" s="11">
        <v>0</v>
      </c>
    </row>
    <row r="15" spans="1:15" x14ac:dyDescent="0.25">
      <c r="A15" s="35" t="s">
        <v>8</v>
      </c>
      <c r="B15" s="32" t="s">
        <v>36</v>
      </c>
      <c r="C15" s="20" t="s">
        <v>3</v>
      </c>
      <c r="D15" s="8">
        <v>3.5026489999999999</v>
      </c>
      <c r="E15" s="8">
        <v>3.4086859999999999</v>
      </c>
      <c r="F15" s="8">
        <v>3.4540649999999999</v>
      </c>
      <c r="G15" s="8">
        <v>3.8129379999999999</v>
      </c>
      <c r="H15" s="8">
        <v>3.8740230000000002</v>
      </c>
      <c r="I15" s="8">
        <v>3.6091410000000002</v>
      </c>
      <c r="J15" s="8">
        <v>3.81819</v>
      </c>
      <c r="K15" s="8">
        <v>3.2726510000000002</v>
      </c>
      <c r="L15" s="8">
        <v>3.3158729999999998</v>
      </c>
      <c r="M15" s="8">
        <v>3.9275440000000001</v>
      </c>
      <c r="N15" s="8">
        <v>3.9557869999999999</v>
      </c>
      <c r="O15" s="8">
        <v>3.5741670000000001</v>
      </c>
    </row>
    <row r="16" spans="1:15" x14ac:dyDescent="0.25">
      <c r="A16" s="35"/>
      <c r="B16" s="33"/>
      <c r="C16" s="20" t="s">
        <v>4</v>
      </c>
      <c r="D16" s="8">
        <v>4.0742120000000002</v>
      </c>
      <c r="E16" s="8">
        <v>6.9402799999999996</v>
      </c>
      <c r="F16" s="8">
        <v>7.1601239999999997</v>
      </c>
      <c r="G16" s="8">
        <v>14.26369</v>
      </c>
      <c r="H16" s="8">
        <v>18.645009999999999</v>
      </c>
      <c r="I16" s="8">
        <v>22.73723</v>
      </c>
      <c r="J16" s="8">
        <v>21.427050000000001</v>
      </c>
      <c r="K16" s="8">
        <v>21.049900000000001</v>
      </c>
      <c r="L16" s="8">
        <v>15.996729999999999</v>
      </c>
      <c r="M16" s="8">
        <v>14.047650000000001</v>
      </c>
      <c r="N16" s="8">
        <v>10.03481</v>
      </c>
      <c r="O16" s="8">
        <v>3.9646479999999999</v>
      </c>
    </row>
    <row r="17" spans="1:15" x14ac:dyDescent="0.25">
      <c r="A17" s="35"/>
      <c r="B17" s="33"/>
      <c r="C17" s="20" t="s">
        <v>5</v>
      </c>
      <c r="D17" s="8">
        <v>-6.6832000000000003E-2</v>
      </c>
      <c r="E17" s="8">
        <v>8.8888000000000005E-3</v>
      </c>
      <c r="F17" s="8">
        <v>0.44783709999999999</v>
      </c>
      <c r="G17" s="8">
        <v>1.9390579999999999</v>
      </c>
      <c r="H17" s="8">
        <v>2.5603600000000002</v>
      </c>
      <c r="I17" s="8">
        <v>2.0677859999999999</v>
      </c>
      <c r="J17" s="8">
        <v>2.0374370000000002</v>
      </c>
      <c r="K17" s="8">
        <v>1.394307</v>
      </c>
      <c r="L17" s="8">
        <v>1.8895409999999999</v>
      </c>
      <c r="M17" s="8">
        <v>0.99212339999999999</v>
      </c>
      <c r="N17" s="8">
        <v>0.50481489999999996</v>
      </c>
      <c r="O17" s="8">
        <v>3.8422999999999999E-2</v>
      </c>
    </row>
    <row r="18" spans="1:15" x14ac:dyDescent="0.25">
      <c r="A18" s="35"/>
      <c r="B18" s="34"/>
      <c r="C18" s="7" t="s">
        <v>6</v>
      </c>
      <c r="D18" s="9">
        <v>7.5100290000000003</v>
      </c>
      <c r="E18" s="9">
        <v>10.357854799999998</v>
      </c>
      <c r="F18" s="9">
        <v>11.062026099999999</v>
      </c>
      <c r="G18" s="9">
        <v>20.015685999999999</v>
      </c>
      <c r="H18" s="9">
        <v>25.079393</v>
      </c>
      <c r="I18" s="9">
        <v>28.414157000000003</v>
      </c>
      <c r="J18" s="9">
        <v>27.282677000000003</v>
      </c>
      <c r="K18" s="9">
        <v>25.716858000000002</v>
      </c>
      <c r="L18" s="9">
        <v>21.202144000000001</v>
      </c>
      <c r="M18" s="9">
        <v>18.967317400000002</v>
      </c>
      <c r="N18" s="9">
        <v>14.495411900000001</v>
      </c>
      <c r="O18" s="9">
        <v>7.5772379999999995</v>
      </c>
    </row>
    <row r="19" spans="1:15" x14ac:dyDescent="0.25">
      <c r="A19" s="35" t="s">
        <v>9</v>
      </c>
      <c r="B19" s="32" t="s">
        <v>36</v>
      </c>
      <c r="C19" s="20" t="s">
        <v>3</v>
      </c>
      <c r="D19" s="14"/>
      <c r="E19" s="14"/>
      <c r="F19" s="14"/>
      <c r="G19" s="14"/>
      <c r="H19" s="14"/>
      <c r="I19" s="14"/>
      <c r="J19" s="14"/>
      <c r="K19" s="14"/>
      <c r="L19" s="14"/>
      <c r="M19" s="14"/>
      <c r="N19" s="14"/>
      <c r="O19" s="14"/>
    </row>
    <row r="20" spans="1:15" x14ac:dyDescent="0.25">
      <c r="A20" s="35"/>
      <c r="B20" s="33"/>
      <c r="C20" s="20" t="s">
        <v>4</v>
      </c>
      <c r="D20" s="14"/>
      <c r="E20" s="14"/>
      <c r="F20" s="14"/>
      <c r="G20" s="14"/>
      <c r="H20" s="14"/>
      <c r="I20" s="14"/>
      <c r="J20" s="14"/>
      <c r="K20" s="14"/>
      <c r="L20" s="14"/>
      <c r="M20" s="14"/>
      <c r="N20" s="14"/>
      <c r="O20" s="14"/>
    </row>
    <row r="21" spans="1:15" x14ac:dyDescent="0.25">
      <c r="A21" s="35"/>
      <c r="B21" s="33"/>
      <c r="C21" s="20" t="s">
        <v>5</v>
      </c>
      <c r="D21" s="14"/>
      <c r="E21" s="14"/>
      <c r="F21" s="14"/>
      <c r="G21" s="14"/>
      <c r="H21" s="14"/>
      <c r="I21" s="14"/>
      <c r="J21" s="14"/>
      <c r="K21" s="14"/>
      <c r="L21" s="14"/>
      <c r="M21" s="14"/>
      <c r="N21" s="14"/>
      <c r="O21" s="14"/>
    </row>
    <row r="22" spans="1:15" x14ac:dyDescent="0.25">
      <c r="A22" s="35"/>
      <c r="B22" s="34"/>
      <c r="C22" s="7" t="s">
        <v>6</v>
      </c>
      <c r="D22" s="11">
        <v>117.87595</v>
      </c>
      <c r="E22" s="11">
        <v>140.31084999999999</v>
      </c>
      <c r="F22" s="11">
        <v>126.49158</v>
      </c>
      <c r="G22" s="11">
        <v>137.99299000000002</v>
      </c>
      <c r="H22" s="11">
        <v>144.23042000000001</v>
      </c>
      <c r="I22" s="11">
        <v>138.93223</v>
      </c>
      <c r="J22" s="11">
        <v>124.03309</v>
      </c>
      <c r="K22" s="11">
        <v>146.18168</v>
      </c>
      <c r="L22" s="11">
        <v>141.11711</v>
      </c>
      <c r="M22" s="11">
        <v>148.18114</v>
      </c>
      <c r="N22" s="11">
        <v>138.79737</v>
      </c>
      <c r="O22" s="11">
        <v>135.05005</v>
      </c>
    </row>
    <row r="23" spans="1:15" x14ac:dyDescent="0.25">
      <c r="A23" s="35" t="s">
        <v>10</v>
      </c>
      <c r="B23" s="32" t="s">
        <v>36</v>
      </c>
      <c r="C23" s="20" t="s">
        <v>3</v>
      </c>
      <c r="D23" s="8">
        <v>252.89570000000001</v>
      </c>
      <c r="E23" s="8">
        <v>264.28840000000002</v>
      </c>
      <c r="F23" s="8">
        <v>221.68469999999999</v>
      </c>
      <c r="G23" s="8">
        <v>264.67610000000002</v>
      </c>
      <c r="H23" s="8">
        <v>247.3124</v>
      </c>
      <c r="I23" s="8">
        <v>258.26870000000002</v>
      </c>
      <c r="J23" s="8">
        <v>195.2011</v>
      </c>
      <c r="K23" s="8">
        <v>232.85409999999999</v>
      </c>
      <c r="L23" s="8">
        <v>192.88050000000001</v>
      </c>
      <c r="M23" s="8">
        <v>272.0813</v>
      </c>
      <c r="N23" s="8">
        <v>268.96730000000002</v>
      </c>
      <c r="O23" s="8">
        <v>245.97460000000001</v>
      </c>
    </row>
    <row r="24" spans="1:15" x14ac:dyDescent="0.25">
      <c r="A24" s="35"/>
      <c r="B24" s="33"/>
      <c r="C24" s="20" t="s">
        <v>4</v>
      </c>
      <c r="D24" s="14"/>
      <c r="E24" s="14"/>
      <c r="F24" s="14"/>
      <c r="G24" s="14"/>
      <c r="H24" s="14"/>
      <c r="I24" s="14"/>
      <c r="J24" s="14"/>
      <c r="K24" s="14"/>
      <c r="L24" s="14"/>
      <c r="M24" s="14"/>
      <c r="N24" s="14"/>
      <c r="O24" s="14"/>
    </row>
    <row r="25" spans="1:15" x14ac:dyDescent="0.25">
      <c r="A25" s="35"/>
      <c r="B25" s="33"/>
      <c r="C25" s="20" t="s">
        <v>5</v>
      </c>
      <c r="D25" s="14"/>
      <c r="E25" s="14"/>
      <c r="F25" s="14"/>
      <c r="G25" s="14"/>
      <c r="H25" s="14"/>
      <c r="I25" s="14"/>
      <c r="J25" s="14"/>
      <c r="K25" s="14"/>
      <c r="L25" s="14"/>
      <c r="M25" s="14"/>
      <c r="N25" s="14"/>
      <c r="O25" s="14"/>
    </row>
    <row r="26" spans="1:15" x14ac:dyDescent="0.25">
      <c r="A26" s="35"/>
      <c r="B26" s="34"/>
      <c r="C26" s="7" t="s">
        <v>6</v>
      </c>
      <c r="D26" s="9">
        <v>286.20232599999997</v>
      </c>
      <c r="E26" s="9">
        <v>313.18217000000004</v>
      </c>
      <c r="F26" s="9">
        <v>267.21905999999996</v>
      </c>
      <c r="G26" s="9">
        <v>316.45301999999998</v>
      </c>
      <c r="H26" s="9">
        <v>303.13321000000002</v>
      </c>
      <c r="I26" s="9">
        <v>314.96737000000007</v>
      </c>
      <c r="J26" s="9">
        <v>243.61133000000001</v>
      </c>
      <c r="K26" s="9">
        <v>283.06844000000001</v>
      </c>
      <c r="L26" s="9">
        <v>243.20334000000003</v>
      </c>
      <c r="M26" s="9">
        <v>325.40876000000003</v>
      </c>
      <c r="N26" s="9">
        <v>322.67105000000004</v>
      </c>
      <c r="O26" s="9">
        <v>296.92102</v>
      </c>
    </row>
    <row r="27" spans="1:15" x14ac:dyDescent="0.25">
      <c r="A27" s="35" t="s">
        <v>11</v>
      </c>
      <c r="B27" s="32" t="s">
        <v>36</v>
      </c>
      <c r="C27" s="20" t="s">
        <v>3</v>
      </c>
      <c r="D27" s="14"/>
      <c r="E27" s="14"/>
      <c r="F27" s="14"/>
      <c r="G27" s="14"/>
      <c r="H27" s="14"/>
      <c r="I27" s="14"/>
      <c r="J27" s="14"/>
      <c r="K27" s="14"/>
      <c r="L27" s="14"/>
      <c r="M27" s="14"/>
      <c r="N27" s="14"/>
      <c r="O27" s="14"/>
    </row>
    <row r="28" spans="1:15" x14ac:dyDescent="0.25">
      <c r="A28" s="35"/>
      <c r="B28" s="33"/>
      <c r="C28" s="20" t="s">
        <v>4</v>
      </c>
      <c r="D28" s="14"/>
      <c r="E28" s="14"/>
      <c r="F28" s="14"/>
      <c r="G28" s="14"/>
      <c r="H28" s="14"/>
      <c r="I28" s="14"/>
      <c r="J28" s="14"/>
      <c r="K28" s="14"/>
      <c r="L28" s="14"/>
      <c r="M28" s="14"/>
      <c r="N28" s="14"/>
      <c r="O28" s="14"/>
    </row>
    <row r="29" spans="1:15" x14ac:dyDescent="0.25">
      <c r="A29" s="35"/>
      <c r="B29" s="33"/>
      <c r="C29" s="20" t="s">
        <v>5</v>
      </c>
      <c r="D29" s="14"/>
      <c r="E29" s="14"/>
      <c r="F29" s="14"/>
      <c r="G29" s="14"/>
      <c r="H29" s="14"/>
      <c r="I29" s="14"/>
      <c r="J29" s="14"/>
      <c r="K29" s="14"/>
      <c r="L29" s="14"/>
      <c r="M29" s="14"/>
      <c r="N29" s="14"/>
      <c r="O29" s="14"/>
    </row>
    <row r="30" spans="1:15" x14ac:dyDescent="0.25">
      <c r="A30" s="35"/>
      <c r="B30" s="34"/>
      <c r="C30" s="7" t="s">
        <v>6</v>
      </c>
      <c r="D30" s="14"/>
      <c r="E30" s="14"/>
      <c r="F30" s="14"/>
      <c r="G30" s="14"/>
      <c r="H30" s="14"/>
      <c r="I30" s="14"/>
      <c r="J30" s="14"/>
      <c r="K30" s="14"/>
      <c r="L30" s="14"/>
      <c r="M30" s="14"/>
      <c r="N30" s="14"/>
      <c r="O30" s="14"/>
    </row>
    <row r="31" spans="1:15" x14ac:dyDescent="0.25">
      <c r="A31" s="35" t="s">
        <v>12</v>
      </c>
      <c r="B31" s="32" t="s">
        <v>36</v>
      </c>
      <c r="C31" s="20" t="s">
        <v>3</v>
      </c>
      <c r="D31" s="8">
        <v>0</v>
      </c>
      <c r="E31" s="8">
        <v>0</v>
      </c>
      <c r="F31" s="8">
        <v>0</v>
      </c>
      <c r="G31" s="8">
        <v>32.323560000000001</v>
      </c>
      <c r="H31" s="8">
        <v>28.537939999999999</v>
      </c>
      <c r="I31" s="8">
        <v>40.27861</v>
      </c>
      <c r="J31" s="8">
        <v>86.141649999999998</v>
      </c>
      <c r="K31" s="8">
        <v>47.246319999999997</v>
      </c>
      <c r="L31" s="8">
        <v>90.503860000000003</v>
      </c>
      <c r="M31" s="8">
        <v>46.753950000000003</v>
      </c>
      <c r="N31" s="8">
        <v>34.231949999999998</v>
      </c>
      <c r="O31" s="8">
        <v>0</v>
      </c>
    </row>
    <row r="32" spans="1:15" x14ac:dyDescent="0.25">
      <c r="A32" s="35"/>
      <c r="B32" s="33"/>
      <c r="C32" s="20" t="s">
        <v>4</v>
      </c>
      <c r="D32" s="8">
        <v>0</v>
      </c>
      <c r="E32" s="8">
        <v>0</v>
      </c>
      <c r="F32" s="8">
        <v>0</v>
      </c>
      <c r="G32" s="8">
        <v>4.7079630000000003</v>
      </c>
      <c r="H32" s="8">
        <v>5.3201980000000004</v>
      </c>
      <c r="I32" s="8">
        <v>8.644679</v>
      </c>
      <c r="J32" s="8">
        <v>15.557740000000001</v>
      </c>
      <c r="K32" s="8">
        <v>9.0059889999999996</v>
      </c>
      <c r="L32" s="8">
        <v>16.1663</v>
      </c>
      <c r="M32" s="8">
        <v>6.4116609999999996</v>
      </c>
      <c r="N32" s="8">
        <v>3.3542540000000001</v>
      </c>
      <c r="O32" s="8">
        <v>0</v>
      </c>
    </row>
    <row r="33" spans="1:15" x14ac:dyDescent="0.25">
      <c r="A33" s="35"/>
      <c r="B33" s="33"/>
      <c r="C33" s="20" t="s">
        <v>5</v>
      </c>
      <c r="D33" s="8">
        <v>0</v>
      </c>
      <c r="E33" s="8">
        <v>0</v>
      </c>
      <c r="F33" s="8">
        <v>0</v>
      </c>
      <c r="G33" s="8">
        <v>0.94585739999999996</v>
      </c>
      <c r="H33" s="8">
        <v>1.1059270000000001</v>
      </c>
      <c r="I33" s="8">
        <v>1.520273</v>
      </c>
      <c r="J33" s="8">
        <v>3.2774800000000002</v>
      </c>
      <c r="K33" s="8">
        <v>1.580624</v>
      </c>
      <c r="L33" s="8">
        <v>2.6891509999999998</v>
      </c>
      <c r="M33" s="8">
        <v>1.075502</v>
      </c>
      <c r="N33" s="8">
        <v>0.44073859999999998</v>
      </c>
      <c r="O33" s="8">
        <v>0</v>
      </c>
    </row>
    <row r="34" spans="1:15" x14ac:dyDescent="0.25">
      <c r="A34" s="35"/>
      <c r="B34" s="34"/>
      <c r="C34" s="7" t="s">
        <v>6</v>
      </c>
      <c r="D34" s="9">
        <v>0</v>
      </c>
      <c r="E34" s="9">
        <v>0</v>
      </c>
      <c r="F34" s="9">
        <v>0</v>
      </c>
      <c r="G34" s="9">
        <v>37.977380400000001</v>
      </c>
      <c r="H34" s="9">
        <v>34.964064999999998</v>
      </c>
      <c r="I34" s="9">
        <v>50.443562</v>
      </c>
      <c r="J34" s="9">
        <v>104.97686999999999</v>
      </c>
      <c r="K34" s="9">
        <v>57.832932999999997</v>
      </c>
      <c r="L34" s="9">
        <v>109.35931100000001</v>
      </c>
      <c r="M34" s="9">
        <v>54.241113000000006</v>
      </c>
      <c r="N34" s="9">
        <v>38.026942599999998</v>
      </c>
      <c r="O34" s="9">
        <v>0</v>
      </c>
    </row>
    <row r="35" spans="1:15" x14ac:dyDescent="0.25">
      <c r="A35" s="49" t="s">
        <v>33</v>
      </c>
      <c r="B35" s="50"/>
      <c r="C35" s="40" t="s">
        <v>22</v>
      </c>
      <c r="D35" s="12" t="s">
        <v>17</v>
      </c>
      <c r="E35" s="12" t="s">
        <v>17</v>
      </c>
      <c r="F35" s="12" t="s">
        <v>17</v>
      </c>
      <c r="G35" s="12" t="s">
        <v>17</v>
      </c>
      <c r="H35" s="12" t="s">
        <v>17</v>
      </c>
      <c r="I35" s="12" t="s">
        <v>18</v>
      </c>
      <c r="J35" s="12" t="s">
        <v>19</v>
      </c>
      <c r="K35" s="12" t="s">
        <v>18</v>
      </c>
      <c r="L35" s="12" t="s">
        <v>19</v>
      </c>
      <c r="M35" s="12" t="s">
        <v>18</v>
      </c>
      <c r="N35" s="12" t="s">
        <v>18</v>
      </c>
      <c r="O35" s="12" t="s">
        <v>18</v>
      </c>
    </row>
    <row r="36" spans="1:15" x14ac:dyDescent="0.25">
      <c r="A36" s="51"/>
      <c r="B36" s="52"/>
      <c r="C36" s="41"/>
      <c r="D36" s="13">
        <v>46408</v>
      </c>
      <c r="E36" s="13">
        <v>46439</v>
      </c>
      <c r="F36" s="13">
        <v>46467</v>
      </c>
      <c r="G36" s="13">
        <v>46498</v>
      </c>
      <c r="H36" s="13">
        <v>46528</v>
      </c>
      <c r="I36" s="13">
        <v>46559</v>
      </c>
      <c r="J36" s="13">
        <v>46589</v>
      </c>
      <c r="K36" s="13">
        <v>46620</v>
      </c>
      <c r="L36" s="13">
        <v>46651</v>
      </c>
      <c r="M36" s="13">
        <v>46681</v>
      </c>
      <c r="N36" s="13">
        <v>46712</v>
      </c>
      <c r="O36" s="13">
        <v>46742</v>
      </c>
    </row>
    <row r="37" spans="1:15" x14ac:dyDescent="0.25">
      <c r="A37" s="51"/>
      <c r="B37" s="52"/>
      <c r="C37" s="19" t="s">
        <v>3</v>
      </c>
      <c r="D37" s="15"/>
      <c r="E37" s="15"/>
      <c r="F37" s="15"/>
      <c r="G37" s="15"/>
      <c r="H37" s="15"/>
      <c r="I37" s="15"/>
      <c r="J37" s="15"/>
      <c r="K37" s="15"/>
      <c r="L37" s="15"/>
      <c r="M37" s="15"/>
      <c r="N37" s="15"/>
      <c r="O37" s="15"/>
    </row>
    <row r="38" spans="1:15" x14ac:dyDescent="0.25">
      <c r="A38" s="51"/>
      <c r="B38" s="52"/>
      <c r="C38" s="19" t="s">
        <v>4</v>
      </c>
      <c r="D38" s="15"/>
      <c r="E38" s="15"/>
      <c r="F38" s="15"/>
      <c r="G38" s="15"/>
      <c r="H38" s="15"/>
      <c r="I38" s="15"/>
      <c r="J38" s="15"/>
      <c r="K38" s="15"/>
      <c r="L38" s="15"/>
      <c r="M38" s="15"/>
      <c r="N38" s="15"/>
      <c r="O38" s="15"/>
    </row>
    <row r="39" spans="1:15" x14ac:dyDescent="0.25">
      <c r="A39" s="51"/>
      <c r="B39" s="52"/>
      <c r="C39" s="19" t="s">
        <v>5</v>
      </c>
      <c r="D39" s="15"/>
      <c r="E39" s="15"/>
      <c r="F39" s="15"/>
      <c r="G39" s="15"/>
      <c r="H39" s="15"/>
      <c r="I39" s="15"/>
      <c r="J39" s="15"/>
      <c r="K39" s="15"/>
      <c r="L39" s="15"/>
      <c r="M39" s="15"/>
      <c r="N39" s="15"/>
      <c r="O39" s="15"/>
    </row>
    <row r="40" spans="1:15" x14ac:dyDescent="0.25">
      <c r="A40" s="53"/>
      <c r="B40" s="54"/>
      <c r="C40" s="18" t="s">
        <v>6</v>
      </c>
      <c r="D40" s="15"/>
      <c r="E40" s="15"/>
      <c r="F40" s="15"/>
      <c r="G40" s="15"/>
      <c r="H40" s="15"/>
      <c r="I40" s="15"/>
      <c r="J40" s="15"/>
      <c r="K40" s="15"/>
      <c r="L40" s="15"/>
      <c r="M40" s="15"/>
      <c r="N40" s="15"/>
      <c r="O40" s="15"/>
    </row>
    <row r="42" spans="1:15" ht="64.5" customHeight="1" x14ac:dyDescent="0.25">
      <c r="A42" s="23" t="s">
        <v>23</v>
      </c>
      <c r="B42" s="23"/>
      <c r="C42" s="23"/>
      <c r="D42" s="23"/>
      <c r="E42" s="23"/>
      <c r="F42" s="23"/>
      <c r="G42" s="23"/>
      <c r="H42" s="23"/>
      <c r="I42" s="23"/>
      <c r="J42" s="23"/>
      <c r="K42" s="23"/>
      <c r="L42" s="23"/>
      <c r="M42" s="23"/>
      <c r="N42" s="23"/>
      <c r="O42" s="23"/>
    </row>
  </sheetData>
  <mergeCells count="24">
    <mergeCell ref="A4:N4"/>
    <mergeCell ref="A7:A10"/>
    <mergeCell ref="B7:B10"/>
    <mergeCell ref="A11:A14"/>
    <mergeCell ref="A15:A18"/>
    <mergeCell ref="A19:A22"/>
    <mergeCell ref="A23:A26"/>
    <mergeCell ref="A27:A30"/>
    <mergeCell ref="A42:O42"/>
    <mergeCell ref="A35:B40"/>
    <mergeCell ref="C35:C36"/>
    <mergeCell ref="A1:O1"/>
    <mergeCell ref="A2:O2"/>
    <mergeCell ref="A3:O3"/>
    <mergeCell ref="B31:B34"/>
    <mergeCell ref="A5:A6"/>
    <mergeCell ref="B5:B6"/>
    <mergeCell ref="C5:C6"/>
    <mergeCell ref="B11:B14"/>
    <mergeCell ref="B15:B18"/>
    <mergeCell ref="B19:B22"/>
    <mergeCell ref="B23:B26"/>
    <mergeCell ref="B27:B30"/>
    <mergeCell ref="A31:A34"/>
  </mergeCells>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B7:B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6F7B-2D83-4BB6-858D-4698C80F5B41}">
  <dimension ref="A1:O43"/>
  <sheetViews>
    <sheetView tabSelected="1" zoomScaleNormal="100" workbookViewId="0">
      <selection activeCell="R6" sqref="R6"/>
    </sheetView>
  </sheetViews>
  <sheetFormatPr defaultRowHeight="15" x14ac:dyDescent="0.25"/>
  <cols>
    <col min="1" max="1" width="58.28515625" customWidth="1"/>
    <col min="2" max="2" width="8.85546875" bestFit="1" customWidth="1"/>
    <col min="3" max="3" width="23.42578125" bestFit="1" customWidth="1"/>
  </cols>
  <sheetData>
    <row r="1" spans="1:15" ht="34.5" customHeight="1" x14ac:dyDescent="0.25">
      <c r="A1" s="59" t="s">
        <v>34</v>
      </c>
      <c r="B1" s="59"/>
      <c r="C1" s="59"/>
      <c r="D1" s="59"/>
      <c r="E1" s="59"/>
      <c r="F1" s="59"/>
      <c r="G1" s="59"/>
      <c r="H1" s="59"/>
      <c r="I1" s="59"/>
      <c r="J1" s="59"/>
      <c r="K1" s="59"/>
      <c r="L1" s="59"/>
      <c r="M1" s="59"/>
      <c r="N1" s="59"/>
      <c r="O1" s="59"/>
    </row>
    <row r="2" spans="1:15" ht="50.25" customHeight="1" x14ac:dyDescent="0.25">
      <c r="A2" s="43" t="s">
        <v>15</v>
      </c>
      <c r="B2" s="43"/>
      <c r="C2" s="43"/>
      <c r="D2" s="43"/>
      <c r="E2" s="43"/>
      <c r="F2" s="43"/>
      <c r="G2" s="43"/>
      <c r="H2" s="43"/>
      <c r="I2" s="43"/>
      <c r="J2" s="43"/>
      <c r="K2" s="43"/>
      <c r="L2" s="43"/>
      <c r="M2" s="43"/>
      <c r="N2" s="43"/>
      <c r="O2" s="43"/>
    </row>
    <row r="3" spans="1:15" ht="17.25" customHeight="1" x14ac:dyDescent="0.25">
      <c r="A3" s="46" t="s">
        <v>25</v>
      </c>
      <c r="B3" s="46"/>
      <c r="C3" s="46"/>
      <c r="D3" s="46"/>
      <c r="E3" s="46"/>
      <c r="F3" s="46"/>
      <c r="G3" s="46"/>
      <c r="H3" s="46"/>
      <c r="I3" s="46"/>
      <c r="J3" s="46"/>
      <c r="K3" s="46"/>
      <c r="L3" s="46"/>
      <c r="M3" s="46"/>
      <c r="N3" s="46"/>
      <c r="O3" s="46"/>
    </row>
    <row r="4" spans="1:15" x14ac:dyDescent="0.25">
      <c r="A4" s="17" t="s">
        <v>13</v>
      </c>
      <c r="B4" s="47">
        <v>1.0509999999999999</v>
      </c>
      <c r="C4" s="47"/>
      <c r="D4" s="47"/>
      <c r="E4" s="47"/>
      <c r="F4" s="47"/>
      <c r="G4" s="47"/>
      <c r="H4" s="47"/>
      <c r="I4" s="47"/>
      <c r="J4" s="47"/>
      <c r="K4" s="47"/>
      <c r="L4" s="47"/>
      <c r="M4" s="47"/>
      <c r="N4" s="47"/>
      <c r="O4" s="47"/>
    </row>
    <row r="5" spans="1:15" x14ac:dyDescent="0.25">
      <c r="A5" s="45"/>
      <c r="B5" s="45"/>
      <c r="C5" s="45"/>
      <c r="D5" s="45"/>
      <c r="E5" s="45"/>
      <c r="F5" s="45"/>
      <c r="G5" s="45"/>
      <c r="H5" s="45"/>
      <c r="I5" s="45"/>
      <c r="J5" s="45"/>
      <c r="K5" s="45"/>
      <c r="L5" s="45"/>
      <c r="M5" s="45"/>
      <c r="N5" s="45"/>
    </row>
    <row r="6" spans="1:15" x14ac:dyDescent="0.25">
      <c r="A6" s="48" t="s">
        <v>0</v>
      </c>
      <c r="B6" s="48" t="s">
        <v>27</v>
      </c>
      <c r="C6" s="48" t="s">
        <v>22</v>
      </c>
      <c r="D6" s="12" t="s">
        <v>17</v>
      </c>
      <c r="E6" s="12" t="s">
        <v>17</v>
      </c>
      <c r="F6" s="12" t="s">
        <v>17</v>
      </c>
      <c r="G6" s="12" t="s">
        <v>17</v>
      </c>
      <c r="H6" s="12" t="s">
        <v>17</v>
      </c>
      <c r="I6" s="12" t="s">
        <v>18</v>
      </c>
      <c r="J6" s="12" t="s">
        <v>19</v>
      </c>
      <c r="K6" s="12" t="s">
        <v>18</v>
      </c>
      <c r="L6" s="12" t="s">
        <v>19</v>
      </c>
      <c r="M6" s="12" t="s">
        <v>18</v>
      </c>
      <c r="N6" s="12" t="s">
        <v>18</v>
      </c>
      <c r="O6" s="12" t="s">
        <v>18</v>
      </c>
    </row>
    <row r="7" spans="1:15" ht="18.75" customHeight="1" x14ac:dyDescent="0.25">
      <c r="A7" s="48"/>
      <c r="B7" s="48"/>
      <c r="C7" s="48"/>
      <c r="D7" s="13">
        <v>46408</v>
      </c>
      <c r="E7" s="13">
        <v>46439</v>
      </c>
      <c r="F7" s="13">
        <v>46467</v>
      </c>
      <c r="G7" s="13">
        <v>46498</v>
      </c>
      <c r="H7" s="13">
        <v>46528</v>
      </c>
      <c r="I7" s="13">
        <v>46559</v>
      </c>
      <c r="J7" s="13">
        <v>46589</v>
      </c>
      <c r="K7" s="13">
        <v>46620</v>
      </c>
      <c r="L7" s="13">
        <v>46651</v>
      </c>
      <c r="M7" s="13">
        <v>46681</v>
      </c>
      <c r="N7" s="13">
        <v>46712</v>
      </c>
      <c r="O7" s="13">
        <v>46742</v>
      </c>
    </row>
    <row r="8" spans="1:15" x14ac:dyDescent="0.25">
      <c r="A8" s="35" t="s">
        <v>2</v>
      </c>
      <c r="B8" s="32" t="s">
        <v>36</v>
      </c>
      <c r="C8" s="20" t="s">
        <v>3</v>
      </c>
      <c r="D8" s="8">
        <f>$B$4*'SCE 2027 DR Allocations'!D7</f>
        <v>7.9236802819999994</v>
      </c>
      <c r="E8" s="8">
        <f>$B$4*'SCE 2027 DR Allocations'!E7</f>
        <v>9.820188761999999</v>
      </c>
      <c r="F8" s="8">
        <f>$B$4*'SCE 2027 DR Allocations'!F7</f>
        <v>7.6087428769999992</v>
      </c>
      <c r="G8" s="8">
        <f>$B$4*'SCE 2027 DR Allocations'!G7</f>
        <v>8.1786823099999992</v>
      </c>
      <c r="H8" s="8">
        <f>$B$4*'SCE 2027 DR Allocations'!H7</f>
        <v>7.5240490929999995</v>
      </c>
      <c r="I8" s="8">
        <f>$B$4*'SCE 2027 DR Allocations'!I7</f>
        <v>10.908644300000001</v>
      </c>
      <c r="J8" s="8">
        <f>$B$4*'SCE 2027 DR Allocations'!J7</f>
        <v>12.23065516</v>
      </c>
      <c r="K8" s="8">
        <f>$B$4*'SCE 2027 DR Allocations'!K7</f>
        <v>13.13033218</v>
      </c>
      <c r="L8" s="8">
        <f>$B$4*'SCE 2027 DR Allocations'!L7</f>
        <v>17.32007011</v>
      </c>
      <c r="M8" s="8">
        <f>$B$4*'SCE 2027 DR Allocations'!M7</f>
        <v>10.72469828</v>
      </c>
      <c r="N8" s="8">
        <f>$B$4*'SCE 2027 DR Allocations'!N7</f>
        <v>9.9783421909999994</v>
      </c>
      <c r="O8" s="8">
        <f>$B$4*'SCE 2027 DR Allocations'!O7</f>
        <v>10.153702592</v>
      </c>
    </row>
    <row r="9" spans="1:15" x14ac:dyDescent="0.25">
      <c r="A9" s="35"/>
      <c r="B9" s="33"/>
      <c r="C9" s="20" t="s">
        <v>4</v>
      </c>
      <c r="D9" s="14"/>
      <c r="E9" s="14"/>
      <c r="F9" s="14"/>
      <c r="G9" s="14"/>
      <c r="H9" s="14"/>
      <c r="I9" s="14"/>
      <c r="J9" s="14"/>
      <c r="K9" s="14"/>
      <c r="L9" s="14"/>
      <c r="M9" s="14"/>
      <c r="N9" s="14"/>
      <c r="O9" s="14"/>
    </row>
    <row r="10" spans="1:15" x14ac:dyDescent="0.25">
      <c r="A10" s="35"/>
      <c r="B10" s="33"/>
      <c r="C10" s="20" t="s">
        <v>5</v>
      </c>
      <c r="D10" s="14"/>
      <c r="E10" s="14"/>
      <c r="F10" s="14"/>
      <c r="G10" s="14"/>
      <c r="H10" s="14"/>
      <c r="I10" s="14"/>
      <c r="J10" s="14"/>
      <c r="K10" s="14"/>
      <c r="L10" s="14"/>
      <c r="M10" s="14"/>
      <c r="N10" s="14"/>
      <c r="O10" s="14"/>
    </row>
    <row r="11" spans="1:15" x14ac:dyDescent="0.25">
      <c r="A11" s="35"/>
      <c r="B11" s="34"/>
      <c r="C11" s="7" t="s">
        <v>6</v>
      </c>
      <c r="D11" s="9">
        <f t="shared" ref="D11:O11" si="0">SUM(D8:D10)</f>
        <v>7.9236802819999994</v>
      </c>
      <c r="E11" s="9">
        <f t="shared" si="0"/>
        <v>9.820188761999999</v>
      </c>
      <c r="F11" s="9">
        <f t="shared" si="0"/>
        <v>7.6087428769999992</v>
      </c>
      <c r="G11" s="9">
        <f t="shared" si="0"/>
        <v>8.1786823099999992</v>
      </c>
      <c r="H11" s="9">
        <f t="shared" si="0"/>
        <v>7.5240490929999995</v>
      </c>
      <c r="I11" s="9">
        <f t="shared" si="0"/>
        <v>10.908644300000001</v>
      </c>
      <c r="J11" s="9">
        <f t="shared" si="0"/>
        <v>12.23065516</v>
      </c>
      <c r="K11" s="9">
        <f t="shared" si="0"/>
        <v>13.13033218</v>
      </c>
      <c r="L11" s="9">
        <f t="shared" si="0"/>
        <v>17.32007011</v>
      </c>
      <c r="M11" s="9">
        <f t="shared" si="0"/>
        <v>10.72469828</v>
      </c>
      <c r="N11" s="9">
        <f t="shared" si="0"/>
        <v>9.9783421909999994</v>
      </c>
      <c r="O11" s="9">
        <f t="shared" si="0"/>
        <v>10.153702592</v>
      </c>
    </row>
    <row r="12" spans="1:15" ht="15" customHeight="1" x14ac:dyDescent="0.25">
      <c r="A12" s="35" t="s">
        <v>7</v>
      </c>
      <c r="B12" s="32" t="s">
        <v>36</v>
      </c>
      <c r="C12" s="20" t="s">
        <v>3</v>
      </c>
      <c r="D12" s="10">
        <f>$B$4*'SCE 2027 DR Allocations'!D11</f>
        <v>0</v>
      </c>
      <c r="E12" s="8">
        <f>$B$4*'SCE 2027 DR Allocations'!E11</f>
        <v>0</v>
      </c>
      <c r="F12" s="8">
        <f>$B$4*'SCE 2027 DR Allocations'!F11</f>
        <v>0</v>
      </c>
      <c r="G12" s="8">
        <f>$B$4*'SCE 2027 DR Allocations'!G11</f>
        <v>63.563302879999995</v>
      </c>
      <c r="H12" s="8">
        <f>$B$4*'SCE 2027 DR Allocations'!H11</f>
        <v>62.703322129999997</v>
      </c>
      <c r="I12" s="8">
        <f>$B$4*'SCE 2027 DR Allocations'!I11</f>
        <v>113.48929219999999</v>
      </c>
      <c r="J12" s="8">
        <f>$B$4*'SCE 2027 DR Allocations'!J11</f>
        <v>138.02709429999999</v>
      </c>
      <c r="K12" s="8">
        <f>$B$4*'SCE 2027 DR Allocations'!K11</f>
        <v>128.6248483</v>
      </c>
      <c r="L12" s="8">
        <f>$B$4*'SCE 2027 DR Allocations'!L11</f>
        <v>144.7240663</v>
      </c>
      <c r="M12" s="8">
        <f>$B$4*'SCE 2027 DR Allocations'!M11</f>
        <v>96.150682449999991</v>
      </c>
      <c r="N12" s="8">
        <f>$B$4*'SCE 2027 DR Allocations'!N11</f>
        <v>61.694183459999998</v>
      </c>
      <c r="O12" s="8">
        <f>$B$4*'SCE 2027 DR Allocations'!O11</f>
        <v>0</v>
      </c>
    </row>
    <row r="13" spans="1:15" x14ac:dyDescent="0.25">
      <c r="A13" s="35"/>
      <c r="B13" s="33"/>
      <c r="C13" s="20" t="s">
        <v>4</v>
      </c>
      <c r="D13" s="10">
        <f>$B$4*'SCE 2027 DR Allocations'!D12</f>
        <v>0</v>
      </c>
      <c r="E13" s="8">
        <f>$B$4*'SCE 2027 DR Allocations'!E12</f>
        <v>0</v>
      </c>
      <c r="F13" s="8">
        <f>$B$4*'SCE 2027 DR Allocations'!F12</f>
        <v>0</v>
      </c>
      <c r="G13" s="8">
        <f>$B$4*'SCE 2027 DR Allocations'!G12</f>
        <v>5.5293509379999994</v>
      </c>
      <c r="H13" s="8">
        <f>$B$4*'SCE 2027 DR Allocations'!H12</f>
        <v>8.903135558999999</v>
      </c>
      <c r="I13" s="8">
        <f>$B$4*'SCE 2027 DR Allocations'!I12</f>
        <v>21.931511279999999</v>
      </c>
      <c r="J13" s="8">
        <f>$B$4*'SCE 2027 DR Allocations'!J12</f>
        <v>23.98190718</v>
      </c>
      <c r="K13" s="8">
        <f>$B$4*'SCE 2027 DR Allocations'!K12</f>
        <v>22.854341829999999</v>
      </c>
      <c r="L13" s="8">
        <f>$B$4*'SCE 2027 DR Allocations'!L12</f>
        <v>24.607262689999999</v>
      </c>
      <c r="M13" s="8">
        <f>$B$4*'SCE 2027 DR Allocations'!M12</f>
        <v>11.828458479999998</v>
      </c>
      <c r="N13" s="8">
        <f>$B$4*'SCE 2027 DR Allocations'!N12</f>
        <v>2.4977803249999999</v>
      </c>
      <c r="O13" s="8">
        <f>$B$4*'SCE 2027 DR Allocations'!O12</f>
        <v>0</v>
      </c>
    </row>
    <row r="14" spans="1:15" x14ac:dyDescent="0.25">
      <c r="A14" s="35"/>
      <c r="B14" s="33"/>
      <c r="C14" s="20" t="s">
        <v>5</v>
      </c>
      <c r="D14" s="10">
        <f>$B$4*'SCE 2027 DR Allocations'!D13</f>
        <v>0</v>
      </c>
      <c r="E14" s="8">
        <f>$B$4*'SCE 2027 DR Allocations'!E13</f>
        <v>0</v>
      </c>
      <c r="F14" s="8">
        <f>$B$4*'SCE 2027 DR Allocations'!F13</f>
        <v>0</v>
      </c>
      <c r="G14" s="8">
        <f>$B$4*'SCE 2027 DR Allocations'!G13</f>
        <v>2.1717222889999999</v>
      </c>
      <c r="H14" s="8">
        <f>$B$4*'SCE 2027 DR Allocations'!H13</f>
        <v>4.41943398</v>
      </c>
      <c r="I14" s="8">
        <f>$B$4*'SCE 2027 DR Allocations'!I13</f>
        <v>8.543639958</v>
      </c>
      <c r="J14" s="8">
        <f>$B$4*'SCE 2027 DR Allocations'!J13</f>
        <v>10.708660019999998</v>
      </c>
      <c r="K14" s="8">
        <f>$B$4*'SCE 2027 DR Allocations'!K13</f>
        <v>9.0937859079999992</v>
      </c>
      <c r="L14" s="8">
        <f>$B$4*'SCE 2027 DR Allocations'!L13</f>
        <v>8.7492628529999994</v>
      </c>
      <c r="M14" s="8">
        <f>$B$4*'SCE 2027 DR Allocations'!M13</f>
        <v>2.5185459829999997</v>
      </c>
      <c r="N14" s="8">
        <f>$B$4*'SCE 2027 DR Allocations'!N13</f>
        <v>1.6166797299999997E-2</v>
      </c>
      <c r="O14" s="8">
        <f>$B$4*'SCE 2027 DR Allocations'!O13</f>
        <v>0</v>
      </c>
    </row>
    <row r="15" spans="1:15" x14ac:dyDescent="0.25">
      <c r="A15" s="35"/>
      <c r="B15" s="34"/>
      <c r="C15" s="7" t="s">
        <v>6</v>
      </c>
      <c r="D15" s="11">
        <f t="shared" ref="D15:O15" si="1">SUM(D12:D14)</f>
        <v>0</v>
      </c>
      <c r="E15" s="11">
        <f t="shared" si="1"/>
        <v>0</v>
      </c>
      <c r="F15" s="11">
        <f t="shared" si="1"/>
        <v>0</v>
      </c>
      <c r="G15" s="11">
        <f t="shared" si="1"/>
        <v>71.26437610699999</v>
      </c>
      <c r="H15" s="11">
        <f t="shared" si="1"/>
        <v>76.025891668999989</v>
      </c>
      <c r="I15" s="11">
        <f t="shared" si="1"/>
        <v>143.96444343799999</v>
      </c>
      <c r="J15" s="11">
        <f t="shared" si="1"/>
        <v>172.71766149999999</v>
      </c>
      <c r="K15" s="11">
        <f t="shared" si="1"/>
        <v>160.57297603800001</v>
      </c>
      <c r="L15" s="11">
        <f t="shared" si="1"/>
        <v>178.08059184300001</v>
      </c>
      <c r="M15" s="11">
        <f t="shared" si="1"/>
        <v>110.49768691299998</v>
      </c>
      <c r="N15" s="11">
        <f t="shared" si="1"/>
        <v>64.208130582300001</v>
      </c>
      <c r="O15" s="11">
        <f t="shared" si="1"/>
        <v>0</v>
      </c>
    </row>
    <row r="16" spans="1:15" x14ac:dyDescent="0.25">
      <c r="A16" s="35" t="s">
        <v>8</v>
      </c>
      <c r="B16" s="32" t="s">
        <v>36</v>
      </c>
      <c r="C16" s="20" t="s">
        <v>3</v>
      </c>
      <c r="D16" s="8">
        <f>$B$4*'SCE 2027 DR Allocations'!D15</f>
        <v>3.6812840989999995</v>
      </c>
      <c r="E16" s="8">
        <f>$B$4*'SCE 2027 DR Allocations'!E15</f>
        <v>3.5825289859999998</v>
      </c>
      <c r="F16" s="8">
        <f>$B$4*'SCE 2027 DR Allocations'!F15</f>
        <v>3.6302223149999997</v>
      </c>
      <c r="G16" s="8">
        <f>$B$4*'SCE 2027 DR Allocations'!G15</f>
        <v>4.0073978379999993</v>
      </c>
      <c r="H16" s="8">
        <f>$B$4*'SCE 2027 DR Allocations'!H15</f>
        <v>4.0715981729999999</v>
      </c>
      <c r="I16" s="8">
        <f>$B$4*'SCE 2027 DR Allocations'!I15</f>
        <v>3.793207191</v>
      </c>
      <c r="J16" s="8">
        <f>$B$4*'SCE 2027 DR Allocations'!J15</f>
        <v>4.0129176900000001</v>
      </c>
      <c r="K16" s="8">
        <f>$B$4*'SCE 2027 DR Allocations'!K15</f>
        <v>3.4395562009999998</v>
      </c>
      <c r="L16" s="8">
        <f>$B$4*'SCE 2027 DR Allocations'!L15</f>
        <v>3.4849825229999998</v>
      </c>
      <c r="M16" s="8">
        <f>$B$4*'SCE 2027 DR Allocations'!M15</f>
        <v>4.1278487439999996</v>
      </c>
      <c r="N16" s="8">
        <f>$B$4*'SCE 2027 DR Allocations'!N15</f>
        <v>4.1575321369999996</v>
      </c>
      <c r="O16" s="8">
        <f>$B$4*'SCE 2027 DR Allocations'!O15</f>
        <v>3.7564495170000001</v>
      </c>
    </row>
    <row r="17" spans="1:15" x14ac:dyDescent="0.25">
      <c r="A17" s="35"/>
      <c r="B17" s="33"/>
      <c r="C17" s="20" t="s">
        <v>4</v>
      </c>
      <c r="D17" s="8">
        <f>$B$4*'SCE 2027 DR Allocations'!D16</f>
        <v>4.281996812</v>
      </c>
      <c r="E17" s="8">
        <f>$B$4*'SCE 2027 DR Allocations'!E16</f>
        <v>7.2942342799999995</v>
      </c>
      <c r="F17" s="8">
        <f>$B$4*'SCE 2027 DR Allocations'!F16</f>
        <v>7.5252903239999993</v>
      </c>
      <c r="G17" s="8">
        <f>$B$4*'SCE 2027 DR Allocations'!G16</f>
        <v>14.991138189999999</v>
      </c>
      <c r="H17" s="8">
        <f>$B$4*'SCE 2027 DR Allocations'!H16</f>
        <v>19.595905509999998</v>
      </c>
      <c r="I17" s="8">
        <f>$B$4*'SCE 2027 DR Allocations'!I16</f>
        <v>23.896828729999999</v>
      </c>
      <c r="J17" s="8">
        <f>$B$4*'SCE 2027 DR Allocations'!J16</f>
        <v>22.519829550000001</v>
      </c>
      <c r="K17" s="8">
        <f>$B$4*'SCE 2027 DR Allocations'!K16</f>
        <v>22.123444899999999</v>
      </c>
      <c r="L17" s="8">
        <f>$B$4*'SCE 2027 DR Allocations'!L16</f>
        <v>16.812563229999999</v>
      </c>
      <c r="M17" s="8">
        <f>$B$4*'SCE 2027 DR Allocations'!M16</f>
        <v>14.76408015</v>
      </c>
      <c r="N17" s="8">
        <f>$B$4*'SCE 2027 DR Allocations'!N16</f>
        <v>10.546585309999999</v>
      </c>
      <c r="O17" s="8">
        <f>$B$4*'SCE 2027 DR Allocations'!O16</f>
        <v>4.1668450479999999</v>
      </c>
    </row>
    <row r="18" spans="1:15" x14ac:dyDescent="0.25">
      <c r="A18" s="35"/>
      <c r="B18" s="33"/>
      <c r="C18" s="20" t="s">
        <v>5</v>
      </c>
      <c r="D18" s="8">
        <f>$B$4*'SCE 2027 DR Allocations'!D17</f>
        <v>-7.0240431999999992E-2</v>
      </c>
      <c r="E18" s="8">
        <f>$B$4*'SCE 2027 DR Allocations'!E17</f>
        <v>9.3421288000000002E-3</v>
      </c>
      <c r="F18" s="8">
        <f>$B$4*'SCE 2027 DR Allocations'!F17</f>
        <v>0.47067679209999996</v>
      </c>
      <c r="G18" s="8">
        <f>$B$4*'SCE 2027 DR Allocations'!G17</f>
        <v>2.037949958</v>
      </c>
      <c r="H18" s="8">
        <f>$B$4*'SCE 2027 DR Allocations'!H17</f>
        <v>2.6909383600000001</v>
      </c>
      <c r="I18" s="8">
        <f>$B$4*'SCE 2027 DR Allocations'!I17</f>
        <v>2.1732430859999998</v>
      </c>
      <c r="J18" s="8">
        <f>$B$4*'SCE 2027 DR Allocations'!J17</f>
        <v>2.1413462870000002</v>
      </c>
      <c r="K18" s="8">
        <f>$B$4*'SCE 2027 DR Allocations'!K17</f>
        <v>1.4654166569999998</v>
      </c>
      <c r="L18" s="8">
        <f>$B$4*'SCE 2027 DR Allocations'!L17</f>
        <v>1.9859075909999997</v>
      </c>
      <c r="M18" s="8">
        <f>$B$4*'SCE 2027 DR Allocations'!M17</f>
        <v>1.0427216933999999</v>
      </c>
      <c r="N18" s="8">
        <f>$B$4*'SCE 2027 DR Allocations'!N17</f>
        <v>0.53056045989999989</v>
      </c>
      <c r="O18" s="8">
        <f>$B$4*'SCE 2027 DR Allocations'!O17</f>
        <v>4.0382572999999998E-2</v>
      </c>
    </row>
    <row r="19" spans="1:15" x14ac:dyDescent="0.25">
      <c r="A19" s="35"/>
      <c r="B19" s="34"/>
      <c r="C19" s="7" t="s">
        <v>6</v>
      </c>
      <c r="D19" s="9">
        <f t="shared" ref="D19:O19" si="2">SUM(D16:D18)</f>
        <v>7.8930404789999997</v>
      </c>
      <c r="E19" s="9">
        <f t="shared" si="2"/>
        <v>10.8861053948</v>
      </c>
      <c r="F19" s="9">
        <f t="shared" si="2"/>
        <v>11.6261894311</v>
      </c>
      <c r="G19" s="9">
        <f t="shared" si="2"/>
        <v>21.036485985999995</v>
      </c>
      <c r="H19" s="9">
        <f t="shared" si="2"/>
        <v>26.358442043</v>
      </c>
      <c r="I19" s="9">
        <f t="shared" si="2"/>
        <v>29.863279006999999</v>
      </c>
      <c r="J19" s="9">
        <f t="shared" si="2"/>
        <v>28.674093527</v>
      </c>
      <c r="K19" s="9">
        <f t="shared" si="2"/>
        <v>27.028417757999996</v>
      </c>
      <c r="L19" s="9">
        <f t="shared" si="2"/>
        <v>22.283453343999998</v>
      </c>
      <c r="M19" s="9">
        <f t="shared" si="2"/>
        <v>19.9346505874</v>
      </c>
      <c r="N19" s="9">
        <f t="shared" si="2"/>
        <v>15.234677906899998</v>
      </c>
      <c r="O19" s="9">
        <f t="shared" si="2"/>
        <v>7.9636771379999995</v>
      </c>
    </row>
    <row r="20" spans="1:15" x14ac:dyDescent="0.25">
      <c r="A20" s="35" t="s">
        <v>9</v>
      </c>
      <c r="B20" s="32" t="s">
        <v>36</v>
      </c>
      <c r="C20" s="20" t="s">
        <v>3</v>
      </c>
      <c r="D20" s="14"/>
      <c r="E20" s="14"/>
      <c r="F20" s="14"/>
      <c r="G20" s="14"/>
      <c r="H20" s="14"/>
      <c r="I20" s="14"/>
      <c r="J20" s="14"/>
      <c r="K20" s="14"/>
      <c r="L20" s="14"/>
      <c r="M20" s="14"/>
      <c r="N20" s="14"/>
      <c r="O20" s="14"/>
    </row>
    <row r="21" spans="1:15" x14ac:dyDescent="0.25">
      <c r="A21" s="35"/>
      <c r="B21" s="33"/>
      <c r="C21" s="20" t="s">
        <v>4</v>
      </c>
      <c r="D21" s="14"/>
      <c r="E21" s="14"/>
      <c r="F21" s="14"/>
      <c r="G21" s="14"/>
      <c r="H21" s="14"/>
      <c r="I21" s="14"/>
      <c r="J21" s="14"/>
      <c r="K21" s="14"/>
      <c r="L21" s="14"/>
      <c r="M21" s="14"/>
      <c r="N21" s="14"/>
      <c r="O21" s="14"/>
    </row>
    <row r="22" spans="1:15" x14ac:dyDescent="0.25">
      <c r="A22" s="35"/>
      <c r="B22" s="33"/>
      <c r="C22" s="20" t="s">
        <v>5</v>
      </c>
      <c r="D22" s="14"/>
      <c r="E22" s="14"/>
      <c r="F22" s="14"/>
      <c r="G22" s="14"/>
      <c r="H22" s="14"/>
      <c r="I22" s="14"/>
      <c r="J22" s="14"/>
      <c r="K22" s="14"/>
      <c r="L22" s="14"/>
      <c r="M22" s="14"/>
      <c r="N22" s="14"/>
      <c r="O22" s="14"/>
    </row>
    <row r="23" spans="1:15" x14ac:dyDescent="0.25">
      <c r="A23" s="35"/>
      <c r="B23" s="34"/>
      <c r="C23" s="7" t="s">
        <v>6</v>
      </c>
      <c r="D23" s="11">
        <v>123.88762345000001</v>
      </c>
      <c r="E23" s="11">
        <v>147.46670334999999</v>
      </c>
      <c r="F23" s="11">
        <v>132.94265057999999</v>
      </c>
      <c r="G23" s="11">
        <v>145.03063249000002</v>
      </c>
      <c r="H23" s="11">
        <v>151.58617141999997</v>
      </c>
      <c r="I23" s="11">
        <v>146.01777372999999</v>
      </c>
      <c r="J23" s="11">
        <v>130.35877758999999</v>
      </c>
      <c r="K23" s="11">
        <v>153.63694568</v>
      </c>
      <c r="L23" s="11">
        <v>148.31408260999999</v>
      </c>
      <c r="M23" s="11">
        <v>155.73837814000001</v>
      </c>
      <c r="N23" s="11">
        <v>145.87603587000001</v>
      </c>
      <c r="O23" s="11">
        <v>141.93760254999998</v>
      </c>
    </row>
    <row r="24" spans="1:15" x14ac:dyDescent="0.25">
      <c r="A24" s="35" t="s">
        <v>10</v>
      </c>
      <c r="B24" s="32" t="s">
        <v>36</v>
      </c>
      <c r="C24" s="20" t="s">
        <v>3</v>
      </c>
      <c r="D24" s="8">
        <f>$B$4*'SCE 2027 DR Allocations'!D23</f>
        <v>265.7933807</v>
      </c>
      <c r="E24" s="8">
        <f>$B$4*'SCE 2027 DR Allocations'!E23</f>
        <v>277.76710839999998</v>
      </c>
      <c r="F24" s="8">
        <f>$B$4*'SCE 2027 DR Allocations'!F23</f>
        <v>232.99061969999997</v>
      </c>
      <c r="G24" s="8">
        <f>$B$4*'SCE 2027 DR Allocations'!G23</f>
        <v>278.17458110000001</v>
      </c>
      <c r="H24" s="8">
        <f>$B$4*'SCE 2027 DR Allocations'!H23</f>
        <v>259.9253324</v>
      </c>
      <c r="I24" s="8">
        <f>$B$4*'SCE 2027 DR Allocations'!I23</f>
        <v>271.44040369999999</v>
      </c>
      <c r="J24" s="8">
        <f>$B$4*'SCE 2027 DR Allocations'!J23</f>
        <v>205.15635609999998</v>
      </c>
      <c r="K24" s="8">
        <f>$B$4*'SCE 2027 DR Allocations'!K23</f>
        <v>244.72965909999996</v>
      </c>
      <c r="L24" s="8">
        <f>$B$4*'SCE 2027 DR Allocations'!L23</f>
        <v>202.71740550000001</v>
      </c>
      <c r="M24" s="8">
        <f>$B$4*'SCE 2027 DR Allocations'!M23</f>
        <v>285.95744629999996</v>
      </c>
      <c r="N24" s="8">
        <f>$B$4*'SCE 2027 DR Allocations'!N23</f>
        <v>282.68463230000003</v>
      </c>
      <c r="O24" s="8">
        <f>$B$4*'SCE 2027 DR Allocations'!O23</f>
        <v>258.5193046</v>
      </c>
    </row>
    <row r="25" spans="1:15" x14ac:dyDescent="0.25">
      <c r="A25" s="35"/>
      <c r="B25" s="33"/>
      <c r="C25" s="20" t="s">
        <v>4</v>
      </c>
      <c r="D25" s="14"/>
      <c r="E25" s="14"/>
      <c r="F25" s="14"/>
      <c r="G25" s="14"/>
      <c r="H25" s="14"/>
      <c r="I25" s="14"/>
      <c r="J25" s="14"/>
      <c r="K25" s="14"/>
      <c r="L25" s="14"/>
      <c r="M25" s="14"/>
      <c r="N25" s="14"/>
      <c r="O25" s="14"/>
    </row>
    <row r="26" spans="1:15" x14ac:dyDescent="0.25">
      <c r="A26" s="35"/>
      <c r="B26" s="33"/>
      <c r="C26" s="20" t="s">
        <v>5</v>
      </c>
      <c r="D26" s="14"/>
      <c r="E26" s="14"/>
      <c r="F26" s="14"/>
      <c r="G26" s="14"/>
      <c r="H26" s="14"/>
      <c r="I26" s="14"/>
      <c r="J26" s="14"/>
      <c r="K26" s="14"/>
      <c r="L26" s="14"/>
      <c r="M26" s="14"/>
      <c r="N26" s="14"/>
      <c r="O26" s="14"/>
    </row>
    <row r="27" spans="1:15" x14ac:dyDescent="0.25">
      <c r="A27" s="35"/>
      <c r="B27" s="34"/>
      <c r="C27" s="7" t="s">
        <v>6</v>
      </c>
      <c r="D27" s="9">
        <v>300.798644626</v>
      </c>
      <c r="E27" s="9">
        <v>329.15446066999993</v>
      </c>
      <c r="F27" s="9">
        <v>280.84723205999995</v>
      </c>
      <c r="G27" s="9">
        <v>332.59212401999997</v>
      </c>
      <c r="H27" s="9">
        <v>318.59300371</v>
      </c>
      <c r="I27" s="9">
        <v>331.03070586999996</v>
      </c>
      <c r="J27" s="9">
        <v>256.03550782999997</v>
      </c>
      <c r="K27" s="9">
        <v>297.50493043999995</v>
      </c>
      <c r="L27" s="9">
        <v>255.60671034000001</v>
      </c>
      <c r="M27" s="9">
        <v>342.00460675999994</v>
      </c>
      <c r="N27" s="9">
        <v>339.12727355000004</v>
      </c>
      <c r="O27" s="9">
        <v>312.06399202</v>
      </c>
    </row>
    <row r="28" spans="1:15" x14ac:dyDescent="0.25">
      <c r="A28" s="35" t="s">
        <v>11</v>
      </c>
      <c r="B28" s="32" t="s">
        <v>36</v>
      </c>
      <c r="C28" s="20" t="s">
        <v>3</v>
      </c>
      <c r="D28" s="14"/>
      <c r="E28" s="14"/>
      <c r="F28" s="14"/>
      <c r="G28" s="14"/>
      <c r="H28" s="14"/>
      <c r="I28" s="14"/>
      <c r="J28" s="14"/>
      <c r="K28" s="14"/>
      <c r="L28" s="14"/>
      <c r="M28" s="14"/>
      <c r="N28" s="14"/>
      <c r="O28" s="14"/>
    </row>
    <row r="29" spans="1:15" x14ac:dyDescent="0.25">
      <c r="A29" s="35"/>
      <c r="B29" s="33"/>
      <c r="C29" s="20" t="s">
        <v>4</v>
      </c>
      <c r="D29" s="14"/>
      <c r="E29" s="14"/>
      <c r="F29" s="14"/>
      <c r="G29" s="14"/>
      <c r="H29" s="14"/>
      <c r="I29" s="14"/>
      <c r="J29" s="14"/>
      <c r="K29" s="14"/>
      <c r="L29" s="14"/>
      <c r="M29" s="14"/>
      <c r="N29" s="14"/>
      <c r="O29" s="14"/>
    </row>
    <row r="30" spans="1:15" x14ac:dyDescent="0.25">
      <c r="A30" s="35"/>
      <c r="B30" s="33"/>
      <c r="C30" s="20" t="s">
        <v>5</v>
      </c>
      <c r="D30" s="14"/>
      <c r="E30" s="14"/>
      <c r="F30" s="14"/>
      <c r="G30" s="14"/>
      <c r="H30" s="14"/>
      <c r="I30" s="14"/>
      <c r="J30" s="14"/>
      <c r="K30" s="14"/>
      <c r="L30" s="14"/>
      <c r="M30" s="14"/>
      <c r="N30" s="14"/>
      <c r="O30" s="14"/>
    </row>
    <row r="31" spans="1:15" x14ac:dyDescent="0.25">
      <c r="A31" s="35"/>
      <c r="B31" s="34"/>
      <c r="C31" s="7" t="s">
        <v>6</v>
      </c>
      <c r="D31" s="14"/>
      <c r="E31" s="14"/>
      <c r="F31" s="14"/>
      <c r="G31" s="14"/>
      <c r="H31" s="14"/>
      <c r="I31" s="14"/>
      <c r="J31" s="14"/>
      <c r="K31" s="14"/>
      <c r="L31" s="14"/>
      <c r="M31" s="14"/>
      <c r="N31" s="14"/>
      <c r="O31" s="14"/>
    </row>
    <row r="32" spans="1:15" ht="14.45" customHeight="1" x14ac:dyDescent="0.25">
      <c r="A32" s="35" t="s">
        <v>12</v>
      </c>
      <c r="B32" s="32" t="s">
        <v>36</v>
      </c>
      <c r="C32" s="20" t="s">
        <v>3</v>
      </c>
      <c r="D32" s="8">
        <f>$B$4*'SCE 2027 DR Allocations'!D31</f>
        <v>0</v>
      </c>
      <c r="E32" s="8">
        <f>$B$4*'SCE 2027 DR Allocations'!E31</f>
        <v>0</v>
      </c>
      <c r="F32" s="8">
        <f>$B$4*'SCE 2027 DR Allocations'!F31</f>
        <v>0</v>
      </c>
      <c r="G32" s="8">
        <f>$B$4*'SCE 2027 DR Allocations'!G31</f>
        <v>33.97206156</v>
      </c>
      <c r="H32" s="8">
        <f>$B$4*'SCE 2027 DR Allocations'!H31</f>
        <v>29.993374939999995</v>
      </c>
      <c r="I32" s="8">
        <f>$B$4*'SCE 2027 DR Allocations'!I31</f>
        <v>42.332819109999996</v>
      </c>
      <c r="J32" s="8">
        <f>$B$4*'SCE 2027 DR Allocations'!J31</f>
        <v>90.534874149999993</v>
      </c>
      <c r="K32" s="8">
        <f>$B$4*'SCE 2027 DR Allocations'!K31</f>
        <v>49.655882319999996</v>
      </c>
      <c r="L32" s="8">
        <f>$B$4*'SCE 2027 DR Allocations'!L31</f>
        <v>95.119556860000003</v>
      </c>
      <c r="M32" s="8">
        <f>$B$4*'SCE 2027 DR Allocations'!M31</f>
        <v>49.138401450000003</v>
      </c>
      <c r="N32" s="8">
        <f>$B$4*'SCE 2027 DR Allocations'!N31</f>
        <v>35.977779449999993</v>
      </c>
      <c r="O32" s="8">
        <f>$B$4*'SCE 2027 DR Allocations'!O31</f>
        <v>0</v>
      </c>
    </row>
    <row r="33" spans="1:15" x14ac:dyDescent="0.25">
      <c r="A33" s="35"/>
      <c r="B33" s="33"/>
      <c r="C33" s="20" t="s">
        <v>4</v>
      </c>
      <c r="D33" s="8">
        <f>$B$4*'SCE 2027 DR Allocations'!D32</f>
        <v>0</v>
      </c>
      <c r="E33" s="8">
        <f>$B$4*'SCE 2027 DR Allocations'!E32</f>
        <v>0</v>
      </c>
      <c r="F33" s="8">
        <f>$B$4*'SCE 2027 DR Allocations'!F32</f>
        <v>0</v>
      </c>
      <c r="G33" s="8">
        <f>$B$4*'SCE 2027 DR Allocations'!G32</f>
        <v>4.9480691129999999</v>
      </c>
      <c r="H33" s="8">
        <f>$B$4*'SCE 2027 DR Allocations'!H32</f>
        <v>5.5915280980000004</v>
      </c>
      <c r="I33" s="8">
        <f>$B$4*'SCE 2027 DR Allocations'!I32</f>
        <v>9.0855576290000002</v>
      </c>
      <c r="J33" s="8">
        <f>$B$4*'SCE 2027 DR Allocations'!J32</f>
        <v>16.351184740000001</v>
      </c>
      <c r="K33" s="8">
        <f>$B$4*'SCE 2027 DR Allocations'!K32</f>
        <v>9.4652944389999991</v>
      </c>
      <c r="L33" s="8">
        <f>$B$4*'SCE 2027 DR Allocations'!L32</f>
        <v>16.990781299999998</v>
      </c>
      <c r="M33" s="8">
        <f>$B$4*'SCE 2027 DR Allocations'!M32</f>
        <v>6.7386557109999989</v>
      </c>
      <c r="N33" s="8">
        <f>$B$4*'SCE 2027 DR Allocations'!N32</f>
        <v>3.5253209539999997</v>
      </c>
      <c r="O33" s="8">
        <f>$B$4*'SCE 2027 DR Allocations'!O32</f>
        <v>0</v>
      </c>
    </row>
    <row r="34" spans="1:15" x14ac:dyDescent="0.25">
      <c r="A34" s="35"/>
      <c r="B34" s="33"/>
      <c r="C34" s="20" t="s">
        <v>5</v>
      </c>
      <c r="D34" s="8">
        <f>$B$4*'SCE 2027 DR Allocations'!D33</f>
        <v>0</v>
      </c>
      <c r="E34" s="8">
        <f>$B$4*'SCE 2027 DR Allocations'!E33</f>
        <v>0</v>
      </c>
      <c r="F34" s="8">
        <f>$B$4*'SCE 2027 DR Allocations'!F33</f>
        <v>0</v>
      </c>
      <c r="G34" s="8">
        <f>$B$4*'SCE 2027 DR Allocations'!G33</f>
        <v>0.99409612739999986</v>
      </c>
      <c r="H34" s="8">
        <f>$B$4*'SCE 2027 DR Allocations'!H33</f>
        <v>1.162329277</v>
      </c>
      <c r="I34" s="8">
        <f>$B$4*'SCE 2027 DR Allocations'!I33</f>
        <v>1.5978069229999998</v>
      </c>
      <c r="J34" s="8">
        <f>$B$4*'SCE 2027 DR Allocations'!J33</f>
        <v>3.44463148</v>
      </c>
      <c r="K34" s="8">
        <f>$B$4*'SCE 2027 DR Allocations'!K33</f>
        <v>1.661235824</v>
      </c>
      <c r="L34" s="8">
        <f>$B$4*'SCE 2027 DR Allocations'!L33</f>
        <v>2.8262977009999997</v>
      </c>
      <c r="M34" s="8">
        <f>$B$4*'SCE 2027 DR Allocations'!M33</f>
        <v>1.1303526019999999</v>
      </c>
      <c r="N34" s="8">
        <f>$B$4*'SCE 2027 DR Allocations'!N33</f>
        <v>0.46321626859999993</v>
      </c>
      <c r="O34" s="8">
        <f>$B$4*'SCE 2027 DR Allocations'!O33</f>
        <v>0</v>
      </c>
    </row>
    <row r="35" spans="1:15" x14ac:dyDescent="0.25">
      <c r="A35" s="35"/>
      <c r="B35" s="34"/>
      <c r="C35" s="7" t="s">
        <v>6</v>
      </c>
      <c r="D35" s="9">
        <f t="shared" ref="D35:O35" si="3">SUM(D32:D34)</f>
        <v>0</v>
      </c>
      <c r="E35" s="9">
        <f t="shared" si="3"/>
        <v>0</v>
      </c>
      <c r="F35" s="9">
        <f t="shared" si="3"/>
        <v>0</v>
      </c>
      <c r="G35" s="9">
        <f t="shared" si="3"/>
        <v>39.914226800400002</v>
      </c>
      <c r="H35" s="9">
        <f t="shared" si="3"/>
        <v>36.747232314999991</v>
      </c>
      <c r="I35" s="9">
        <f t="shared" si="3"/>
        <v>53.016183661999996</v>
      </c>
      <c r="J35" s="9">
        <f t="shared" si="3"/>
        <v>110.33069036999999</v>
      </c>
      <c r="K35" s="9">
        <f t="shared" si="3"/>
        <v>60.782412582999996</v>
      </c>
      <c r="L35" s="9">
        <f t="shared" si="3"/>
        <v>114.936635861</v>
      </c>
      <c r="M35" s="9">
        <f t="shared" si="3"/>
        <v>57.007409763000005</v>
      </c>
      <c r="N35" s="9">
        <f t="shared" si="3"/>
        <v>39.966316672599994</v>
      </c>
      <c r="O35" s="9">
        <f t="shared" si="3"/>
        <v>0</v>
      </c>
    </row>
    <row r="36" spans="1:15" x14ac:dyDescent="0.25">
      <c r="A36" s="49" t="s">
        <v>35</v>
      </c>
      <c r="B36" s="50"/>
      <c r="C36" s="40" t="s">
        <v>22</v>
      </c>
      <c r="D36" s="12" t="s">
        <v>17</v>
      </c>
      <c r="E36" s="12" t="s">
        <v>17</v>
      </c>
      <c r="F36" s="12" t="s">
        <v>17</v>
      </c>
      <c r="G36" s="12" t="s">
        <v>17</v>
      </c>
      <c r="H36" s="12" t="s">
        <v>17</v>
      </c>
      <c r="I36" s="12" t="s">
        <v>18</v>
      </c>
      <c r="J36" s="12" t="s">
        <v>19</v>
      </c>
      <c r="K36" s="12" t="s">
        <v>18</v>
      </c>
      <c r="L36" s="12" t="s">
        <v>19</v>
      </c>
      <c r="M36" s="12" t="s">
        <v>18</v>
      </c>
      <c r="N36" s="12" t="s">
        <v>18</v>
      </c>
      <c r="O36" s="12" t="s">
        <v>18</v>
      </c>
    </row>
    <row r="37" spans="1:15" x14ac:dyDescent="0.25">
      <c r="A37" s="51"/>
      <c r="B37" s="52"/>
      <c r="C37" s="41"/>
      <c r="D37" s="13">
        <v>46408</v>
      </c>
      <c r="E37" s="13">
        <v>46439</v>
      </c>
      <c r="F37" s="13">
        <v>46467</v>
      </c>
      <c r="G37" s="13">
        <v>46498</v>
      </c>
      <c r="H37" s="13">
        <v>46528</v>
      </c>
      <c r="I37" s="13">
        <v>46559</v>
      </c>
      <c r="J37" s="13">
        <v>46589</v>
      </c>
      <c r="K37" s="13">
        <v>46620</v>
      </c>
      <c r="L37" s="13">
        <v>46651</v>
      </c>
      <c r="M37" s="13">
        <v>46681</v>
      </c>
      <c r="N37" s="13">
        <v>46712</v>
      </c>
      <c r="O37" s="13">
        <v>46742</v>
      </c>
    </row>
    <row r="38" spans="1:15" ht="15" customHeight="1" x14ac:dyDescent="0.25">
      <c r="A38" s="51"/>
      <c r="B38" s="52"/>
      <c r="C38" s="19" t="s">
        <v>3</v>
      </c>
      <c r="D38" s="15"/>
      <c r="E38" s="15"/>
      <c r="F38" s="15"/>
      <c r="G38" s="15"/>
      <c r="H38" s="15"/>
      <c r="I38" s="15"/>
      <c r="J38" s="15"/>
      <c r="K38" s="15"/>
      <c r="L38" s="15"/>
      <c r="M38" s="15"/>
      <c r="N38" s="15"/>
      <c r="O38" s="15"/>
    </row>
    <row r="39" spans="1:15" x14ac:dyDescent="0.25">
      <c r="A39" s="51"/>
      <c r="B39" s="52"/>
      <c r="C39" s="19" t="s">
        <v>4</v>
      </c>
      <c r="D39" s="15"/>
      <c r="E39" s="15"/>
      <c r="F39" s="15"/>
      <c r="G39" s="15"/>
      <c r="H39" s="15"/>
      <c r="I39" s="15"/>
      <c r="J39" s="15"/>
      <c r="K39" s="15"/>
      <c r="L39" s="15"/>
      <c r="M39" s="15"/>
      <c r="N39" s="15"/>
      <c r="O39" s="15"/>
    </row>
    <row r="40" spans="1:15" x14ac:dyDescent="0.25">
      <c r="A40" s="51"/>
      <c r="B40" s="52"/>
      <c r="C40" s="19" t="s">
        <v>5</v>
      </c>
      <c r="D40" s="15"/>
      <c r="E40" s="15"/>
      <c r="F40" s="15"/>
      <c r="G40" s="15"/>
      <c r="H40" s="15"/>
      <c r="I40" s="15"/>
      <c r="J40" s="15"/>
      <c r="K40" s="15"/>
      <c r="L40" s="15"/>
      <c r="M40" s="15"/>
      <c r="N40" s="15"/>
      <c r="O40" s="15"/>
    </row>
    <row r="41" spans="1:15" x14ac:dyDescent="0.25">
      <c r="A41" s="53"/>
      <c r="B41" s="54"/>
      <c r="C41" s="18" t="s">
        <v>6</v>
      </c>
      <c r="D41" s="15"/>
      <c r="E41" s="15"/>
      <c r="F41" s="15"/>
      <c r="G41" s="15"/>
      <c r="H41" s="15"/>
      <c r="I41" s="15"/>
      <c r="J41" s="15"/>
      <c r="K41" s="15"/>
      <c r="L41" s="15"/>
      <c r="M41" s="15"/>
      <c r="N41" s="15"/>
      <c r="O41" s="15"/>
    </row>
    <row r="43" spans="1:15" ht="62.25" customHeight="1" x14ac:dyDescent="0.25">
      <c r="A43" s="23" t="s">
        <v>23</v>
      </c>
      <c r="B43" s="23"/>
      <c r="C43" s="23"/>
      <c r="D43" s="23"/>
      <c r="E43" s="23"/>
      <c r="F43" s="23"/>
      <c r="G43" s="23"/>
      <c r="H43" s="23"/>
      <c r="I43" s="23"/>
      <c r="J43" s="23"/>
      <c r="K43" s="23"/>
      <c r="L43" s="23"/>
      <c r="M43" s="23"/>
      <c r="N43" s="23"/>
      <c r="O43" s="23"/>
    </row>
  </sheetData>
  <mergeCells count="25">
    <mergeCell ref="A1:O1"/>
    <mergeCell ref="A2:O2"/>
    <mergeCell ref="A3:O3"/>
    <mergeCell ref="B4:O4"/>
    <mergeCell ref="B20:B23"/>
    <mergeCell ref="A5:N5"/>
    <mergeCell ref="A8:A11"/>
    <mergeCell ref="A12:A15"/>
    <mergeCell ref="A16:A19"/>
    <mergeCell ref="A20:A23"/>
    <mergeCell ref="B8:B11"/>
    <mergeCell ref="B12:B15"/>
    <mergeCell ref="B16:B19"/>
    <mergeCell ref="A43:O43"/>
    <mergeCell ref="C36:C37"/>
    <mergeCell ref="A6:A7"/>
    <mergeCell ref="B6:B7"/>
    <mergeCell ref="C6:C7"/>
    <mergeCell ref="B24:B27"/>
    <mergeCell ref="B28:B31"/>
    <mergeCell ref="B32:B35"/>
    <mergeCell ref="A36:B41"/>
    <mergeCell ref="A24:A27"/>
    <mergeCell ref="A28:A31"/>
    <mergeCell ref="A32:A35"/>
  </mergeCells>
  <pageMargins left="0.7" right="0.7" top="0.75" bottom="0.75" header="0.3" footer="0.3"/>
  <pageSetup orientation="portrait" horizontalDpi="200" verticalDpi="200" r:id="rId1"/>
  <headerFooter>
    <oddHeader>&amp;C&amp;KFF0000CONFIDENTIAL - In Accordance With Applicable Law and Regulation.
Basis for Confidentiality In Accompanying Confidentiality Declaration. Public Disclosure Restricted.
Confidential portions of this document are highlighted yellow.</oddHeader>
  </headerFooter>
  <ignoredErrors>
    <ignoredError sqref="B8:B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ata Request Response" ma:contentTypeID="0x010100467F9C8BEA693240B87572EA900F32170056BB0A30A73F3E41B8D140887E196634" ma:contentTypeVersion="53" ma:contentTypeDescription="" ma:contentTypeScope="" ma:versionID="752ca441317febc83cc5b5f2b055b93a">
  <xsd:schema xmlns:xsd="http://www.w3.org/2001/XMLSchema" xmlns:xs="http://www.w3.org/2001/XMLSchema" xmlns:p="http://schemas.microsoft.com/office/2006/metadata/properties" xmlns:ns2="8430d550-c2bd-4ade-ae56-0b82b076c537" xmlns:ns3="f5667e0a-ecdb-4766-84eb-ebc6e4f78fb7" xmlns:ns4="http://schemas.microsoft.com/sharepoint/v3/fields" xmlns:ns5="http://schemas.microsoft.com/sharepoint/v4" xmlns:ns6="e45da448-bf9c-43e8-8676-7e88d583ded9" targetNamespace="http://schemas.microsoft.com/office/2006/metadata/properties" ma:root="true" ma:fieldsID="a5fb168198f06f493740714d2c7a24b6" ns2:_="" ns3:_="" ns4:_="" ns5:_="" ns6:_="">
    <xsd:import namespace="8430d550-c2bd-4ade-ae56-0b82b076c537"/>
    <xsd:import namespace="f5667e0a-ecdb-4766-84eb-ebc6e4f78fb7"/>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2:Response_x0020_Date" minOccurs="0"/>
                <xsd:element ref="ns3:Question_x0020_Number" minOccurs="0"/>
                <xsd:element ref="ns3:Document_x0020_Type" minOccurs="0"/>
                <xsd:element ref="ns2:Classification" minOccurs="0"/>
                <xsd:element ref="ns2:Data_x0020_Request_x0020_Set_x0020_Name1" minOccurs="0"/>
                <xsd:element ref="ns2:Data_x0020_Request_x0020_Set_x0020_Name" minOccurs="0"/>
                <xsd:element ref="ns2:Party" minOccurs="0"/>
                <xsd:element ref="ns2:Proceeding_x0020_Number" minOccurs="0"/>
                <xsd:element ref="ns2:Received_x0020_Date" minOccurs="0"/>
                <xsd:element ref="ns2:HeaderSpid" minOccurs="0"/>
                <xsd:element ref="ns2:RimsSpid" minOccurs="0"/>
                <xsd:element ref="ns2:Year" minOccurs="0"/>
                <xsd:element ref="ns3:Witness" minOccurs="0"/>
                <xsd:element ref="ns3:Assignee" minOccurs="0"/>
                <xsd:element ref="ns3:Attorney" minOccurs="0"/>
                <xsd:element ref="ns4:_Status" minOccurs="0"/>
                <xsd:element ref="ns2:_dlc_DocIdUrl" minOccurs="0"/>
                <xsd:element ref="ns2:_dlc_DocId" minOccurs="0"/>
                <xsd:element ref="ns2:DR_x0020_360_x0020_Link" minOccurs="0"/>
                <xsd:element ref="ns2:_dlc_DocIdPersistId" minOccurs="0"/>
                <xsd:element ref="ns3:MediaServiceAutoTags" minOccurs="0"/>
                <xsd:element ref="ns3:MediaServiceOCR" minOccurs="0"/>
                <xsd:element ref="ns5:IconOverlay" minOccurs="0"/>
                <xsd:element ref="ns3:Case_x0020_manager_x0020_Text" minOccurs="0"/>
                <xsd:element ref="ns3:Case_x0020_Analyst_x0020_Text" minOccurs="0"/>
                <xsd:element ref="ns2:Bates_x0020_Beg" minOccurs="0"/>
                <xsd:element ref="ns2:Bates_x0020_End" minOccurs="0"/>
                <xsd:element ref="ns2:Agency" minOccurs="0"/>
                <xsd:element ref="ns2:Acronym" minOccurs="0"/>
                <xsd:element ref="ns2:Question" minOccurs="0"/>
                <xsd:element ref="ns3:MediaServiceDateTaken" minOccurs="0"/>
                <xsd:element ref="ns2:IsBatesProfiled" minOccurs="0"/>
                <xsd:element ref="ns3:MediaServiceLocation" minOccurs="0"/>
                <xsd:element ref="ns2:SharedWithUsers"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IsManualHandling" minOccurs="0"/>
                <xsd:element ref="ns2:Do_x0020_Not_x0020_Produce" minOccurs="0"/>
                <xsd:element ref="ns3:lcf76f155ced4ddcb4097134ff3c332f" minOccurs="0"/>
                <xsd:element ref="ns6:TaxCatchAll" minOccurs="0"/>
                <xsd:element ref="ns3:MediaLengthInSeconds" minOccurs="0"/>
                <xsd:element ref="ns3:MediaServiceObjectDetectorVersions" minOccurs="0"/>
                <xsd:element ref="ns3:Exhibit" minOccurs="0"/>
                <xsd:element ref="ns3:Volu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Response_x0020_Date" ma:index="2" nillable="true" ma:displayName="Response Date" ma:format="DateOnly" ma:internalName="Response_x0020_Date">
      <xsd:simpleType>
        <xsd:restriction base="dms:DateTime"/>
      </xsd:simpleType>
    </xsd:element>
    <xsd:element name="Classification" ma:index="5" nillable="true" ma:displayName="Classification" ma:default="Public" ma:format="Dropdown" ma:indexed="true" ma:internalName="Classification">
      <xsd:simpleType>
        <xsd:restriction base="dms:Choice">
          <xsd:enumeration value="Public"/>
          <xsd:enumeration value="Internal"/>
          <xsd:enumeration value="Confidential"/>
          <xsd:enumeration value="Confidential - MFE Restricted"/>
          <xsd:enumeration value="Confidential - FERC Restricted"/>
          <xsd:enumeration value="Confidential - FERC and MFE Restricted"/>
        </xsd:restriction>
      </xsd:simpleType>
    </xsd:element>
    <xsd:element name="Data_x0020_Request_x0020_Set_x0020_Name1" ma:index="6" nillable="true" ma:displayName="Data Request Set Name" ma:indexed="true" ma:internalName="Data_x0020_Request_x0020_Set_x0020_Name0">
      <xsd:simpleType>
        <xsd:restriction base="dms:Text">
          <xsd:maxLength value="255"/>
        </xsd:restriction>
      </xsd:simpleType>
    </xsd:element>
    <xsd:element name="Data_x0020_Request_x0020_Set_x0020_Name" ma:index="7" nillable="true" ma:displayName="Data Request Set" ma:internalName="Data_x0020_Request_x0020_Set_x0020_Name">
      <xsd:simpleType>
        <xsd:restriction base="dms:Text">
          <xsd:maxLength value="255"/>
        </xsd:restriction>
      </xsd:simpleType>
    </xsd:element>
    <xsd:element name="Party" ma:index="8" nillable="true" ma:displayName="Party" ma:indexed="true" ma:internalName="Party">
      <xsd:simpleType>
        <xsd:restriction base="dms:Text">
          <xsd:maxLength value="255"/>
        </xsd:restriction>
      </xsd:simpleType>
    </xsd:element>
    <xsd:element name="Proceeding_x0020_Number" ma:index="9" nillable="true" ma:displayName="Proceeding Number" ma:indexed="true" ma:internalName="Proceeding_x0020_Number">
      <xsd:simpleType>
        <xsd:restriction base="dms:Text">
          <xsd:maxLength value="255"/>
        </xsd:restriction>
      </xsd:simpleType>
    </xsd:element>
    <xsd:element name="Received_x0020_Date" ma:index="10" nillable="true" ma:displayName="Received Date" ma:format="DateOnly" ma:internalName="Received_x0020_Date">
      <xsd:simpleType>
        <xsd:restriction base="dms:DateTime"/>
      </xsd:simpleType>
    </xsd:element>
    <xsd:element name="HeaderSpid" ma:index="11" nillable="true" ma:displayName="HeaderSpid" ma:indexed="true" ma:internalName="HeaderSpid" ma:readOnly="false">
      <xsd:simpleType>
        <xsd:restriction base="dms:Text">
          <xsd:maxLength value="255"/>
        </xsd:restriction>
      </xsd:simpleType>
    </xsd:element>
    <xsd:element name="RimsSpid" ma:index="12" nillable="true" ma:displayName="RimsSpid" ma:indexed="true" ma:internalName="RimsSpid">
      <xsd:simpleType>
        <xsd:restriction base="dms:Text">
          <xsd:maxLength value="255"/>
        </xsd:restriction>
      </xsd:simpleType>
    </xsd:element>
    <xsd:element name="Year" ma:index="13" nillable="true" ma:displayName="Year" ma:indexed="true" ma:internalName="Year">
      <xsd:simpleType>
        <xsd:restriction base="dms:Text">
          <xsd:maxLength value="255"/>
        </xsd:restriction>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DR_x0020_360_x0020_Link" ma:index="21"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ates_x0020_Beg" ma:index="33" nillable="true" ma:displayName="Bates Beg" ma:internalName="Bates_x0020_Beg">
      <xsd:simpleType>
        <xsd:restriction base="dms:Text">
          <xsd:maxLength value="255"/>
        </xsd:restriction>
      </xsd:simpleType>
    </xsd:element>
    <xsd:element name="Bates_x0020_End" ma:index="34" nillable="true" ma:displayName="Bates End" ma:internalName="Bates_x0020_End">
      <xsd:simpleType>
        <xsd:restriction base="dms:Text">
          <xsd:maxLength value="255"/>
        </xsd:restriction>
      </xsd:simpleType>
    </xsd:element>
    <xsd:element name="Agency" ma:index="35" nillable="true" ma:displayName="Agency" ma:internalName="Agency">
      <xsd:simpleType>
        <xsd:restriction base="dms:Text">
          <xsd:maxLength value="255"/>
        </xsd:restriction>
      </xsd:simpleType>
    </xsd:element>
    <xsd:element name="Acronym" ma:index="36" nillable="true" ma:displayName="Acronym" ma:internalName="Acronym">
      <xsd:simpleType>
        <xsd:restriction base="dms:Text">
          <xsd:maxLength value="255"/>
        </xsd:restriction>
      </xsd:simpleType>
    </xsd:element>
    <xsd:element name="Question" ma:index="38" nillable="true" ma:displayName="Question" ma:internalName="Question">
      <xsd:simpleType>
        <xsd:restriction base="dms:Note"/>
      </xsd:simpleType>
    </xsd:element>
    <xsd:element name="IsBatesProfiled" ma:index="40" nillable="true" ma:displayName="IsBatesProfiled" ma:internalName="IsBatesProfiled">
      <xsd:simpleType>
        <xsd:restriction base="dms:Text">
          <xsd:maxLength value="255"/>
        </xsd:restriction>
      </xsd:simpleType>
    </xsd:element>
    <xsd:element name="SharedWithUsers" ma:index="4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3" nillable="true" ma:displayName="Shared With Details" ma:internalName="SharedWithDetails" ma:readOnly="true">
      <xsd:simpleType>
        <xsd:restriction base="dms:Note">
          <xsd:maxLength value="255"/>
        </xsd:restriction>
      </xsd:simpleType>
    </xsd:element>
    <xsd:element name="Do_x0020_Not_x0020_Produce" ma:index="49" nillable="true" ma:displayName="Do Not Produce" ma:default="Not Applicable" ma:description="This will skip the movement of items into completed doc set on approval as well as cleanup of In progress questions on set complete." ma:format="Dropdown" ma:internalName="Do_x0020_Not_x0020_Produce">
      <xsd:simpleType>
        <xsd:restriction base="dms:Choice">
          <xsd:enumeration value="Not Applicable"/>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f5667e0a-ecdb-4766-84eb-ebc6e4f78fb7" elementFormDefault="qualified">
    <xsd:import namespace="http://schemas.microsoft.com/office/2006/documentManagement/types"/>
    <xsd:import namespace="http://schemas.microsoft.com/office/infopath/2007/PartnerControls"/>
    <xsd:element name="Question_x0020_Number" ma:index="3" nillable="true" ma:displayName="Question Number" ma:indexed="true" ma:internalName="Question_x0020_Number">
      <xsd:simpleType>
        <xsd:restriction base="dms:Text">
          <xsd:maxLength value="255"/>
        </xsd:restriction>
      </xsd:simpleType>
    </xsd:element>
    <xsd:element name="Document_x0020_Type" ma:index="4" nillable="true" ma:displayName="Document Type" ma:default="Attachment" ma:format="Dropdown" ma:indexed="true" ma:internalName="Document_x0020_Type">
      <xsd:simpleType>
        <xsd:restriction base="dms:Choice">
          <xsd:enumeration value="Answer"/>
          <xsd:enumeration value="Attachment"/>
          <xsd:enumeration value="Declaration"/>
          <xsd:enumeration value="Production Overlay"/>
          <xsd:enumeration value="CPUC Initial Request"/>
          <xsd:enumeration value="DO NOT PRODUCE"/>
          <xsd:enumeration value="Transmittal"/>
          <xsd:enumeration value="Confirmation"/>
        </xsd:restriction>
      </xsd:simpleType>
    </xsd:element>
    <xsd:element name="Witness" ma:index="14" nillable="true" ma:displayName="Witness" ma:indexed="true" ma:internalName="Witness">
      <xsd:simpleType>
        <xsd:restriction base="dms:Text">
          <xsd:maxLength value="255"/>
        </xsd:restriction>
      </xsd:simpleType>
    </xsd:element>
    <xsd:element name="Assignee" ma:index="15" nillable="true" ma:displayName="Assignee" ma:internalName="Assignee">
      <xsd:simpleType>
        <xsd:restriction base="dms:Text">
          <xsd:maxLength value="255"/>
        </xsd:restriction>
      </xsd:simpleType>
    </xsd:element>
    <xsd:element name="Attorney" ma:index="16" nillable="true" ma:displayName="Attorney" ma:internalName="Attorney">
      <xsd:simpleType>
        <xsd:restriction base="dms:Text">
          <xsd:maxLength value="255"/>
        </xsd:restriction>
      </xsd:simpleType>
    </xsd:element>
    <xsd:element name="MediaServiceAutoTags" ma:index="28" nillable="true" ma:displayName="MediaServiceAutoTags" ma:internalName="MediaServiceAutoTags" ma:readOnly="true">
      <xsd:simpleType>
        <xsd:restriction base="dms:Text"/>
      </xsd:simpleType>
    </xsd:element>
    <xsd:element name="MediaServiceOCR" ma:index="29" nillable="true" ma:displayName="MediaServiceOCR" ma:internalName="MediaServiceOCR" ma:readOnly="true">
      <xsd:simpleType>
        <xsd:restriction base="dms:Note">
          <xsd:maxLength value="255"/>
        </xsd:restriction>
      </xsd:simpleType>
    </xsd:element>
    <xsd:element name="Case_x0020_manager_x0020_Text" ma:index="31" nillable="true" ma:displayName="Case manager Text" ma:internalName="Case_x0020_manager_x0020_Text">
      <xsd:simpleType>
        <xsd:restriction base="dms:Text">
          <xsd:maxLength value="255"/>
        </xsd:restriction>
      </xsd:simpleType>
    </xsd:element>
    <xsd:element name="Case_x0020_Analyst_x0020_Text" ma:index="32" nillable="true" ma:displayName="Case Analyst Text" ma:internalName="Case_x0020_Analyst_x0020_Text">
      <xsd:simpleType>
        <xsd:restriction base="dms:Text">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IsManualHandling" ma:index="48" nillable="true" ma:displayName="Manual Handling" ma:default="No" ma:format="Dropdown" ma:internalName="IsManualHandling">
      <xsd:simpleType>
        <xsd:restriction base="dms:Choice">
          <xsd:enumeration value="Yes"/>
          <xsd:enumeration value="No"/>
        </xsd:restrictio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LengthInSeconds" ma:index="53" nillable="true" ma:displayName="MediaLengthInSeconds" ma:hidden="true" ma:internalName="MediaLengthInSeconds" ma:readOnly="true">
      <xsd:simpleType>
        <xsd:restriction base="dms:Unknown"/>
      </xsd:simpleType>
    </xsd:element>
    <xsd:element name="MediaServiceObjectDetectorVersions" ma:index="54" nillable="true" ma:displayName="MediaServiceObjectDetectorVersions" ma:hidden="true" ma:internalName="MediaServiceObjectDetectorVersions" ma:readOnly="true">
      <xsd:simpleType>
        <xsd:restriction base="dms:Text"/>
      </xsd:simpleType>
    </xsd:element>
    <xsd:element name="Exhibit" ma:index="55" nillable="true" ma:displayName="Exhibit" ma:internalName="Exhibit">
      <xsd:simpleType>
        <xsd:restriction base="dms:Text">
          <xsd:maxLength value="255"/>
        </xsd:restriction>
      </xsd:simpleType>
    </xsd:element>
    <xsd:element name="Volume" ma:index="56" nillable="true" ma:displayName="Volume" ma:internalName="Volume">
      <xsd:simpleType>
        <xsd:restriction base="dms:Text">
          <xsd:maxLength value="255"/>
        </xsd:restriction>
      </xsd:simpleType>
    </xsd:element>
    <xsd:element name="MediaServiceSearchProperties" ma:index="5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7"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52"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ata_x0020_Request_x0020_Set_x0020_Name xmlns="8430d550-c2bd-4ade-ae56-0b82b076c537">DR - 17005 01</Data_x0020_Request_x0020_Set_x0020_Name>
    <Response_x0020_Date xmlns="8430d550-c2bd-4ade-ae56-0b82b076c537">2024-07-22T21:15:16+00:00</Response_x0020_Date>
    <TaxCatchAll xmlns="e45da448-bf9c-43e8-8676-7e88d583ded9" xsi:nil="true"/>
    <Acronym xmlns="8430d550-c2bd-4ade-ae56-0b82b076c537">2023 RA OIR</Acronym>
    <RimsSpid xmlns="8430d550-c2bd-4ade-ae56-0b82b076c537">21939</RimsSpid>
    <_Status xmlns="http://schemas.microsoft.com/sharepoint/v3/fields" xsi:nil="true"/>
    <IconOverlay xmlns="http://schemas.microsoft.com/sharepoint/v4" xsi:nil="true"/>
    <Data_x0020_Request_x0020_Set_x0020_Name1 xmlns="8430d550-c2bd-4ade-ae56-0b82b076c537">CPUC-SCE LCA SSDR Allocation Templates 2025-2027-001</Data_x0020_Request_x0020_Set_x0020_Name1>
    <Received_x0020_Date xmlns="8430d550-c2bd-4ade-ae56-0b82b076c537">2024-07-17T07:00:00+00:00</Received_x0020_Date>
    <Year xmlns="8430d550-c2bd-4ade-ae56-0b82b076c537" xsi:nil="true"/>
    <HeaderSpid xmlns="8430d550-c2bd-4ade-ae56-0b82b076c537">9851</HeaderSpid>
    <Question xmlns="8430d550-c2bd-4ade-ae56-0b82b076c537">Please fill out the Local Capacity Areas in the RA QC Allocation Templates for Supply-Side Demand Response Programs for 2025-2027.</Question>
    <Classification xmlns="8430d550-c2bd-4ade-ae56-0b82b076c537">Confidential</Classification>
    <Proceeding_x0020_Number xmlns="8430d550-c2bd-4ade-ae56-0b82b076c537">R.21-10-002 </Proceeding_x0020_Number>
    <Party xmlns="8430d550-c2bd-4ade-ae56-0b82b076c537">CPUC</Party>
    <DR_x0020_360_x0020_Link xmlns="8430d550-c2bd-4ade-ae56-0b82b076c537">
      <Url xsi:nil="true"/>
      <Description xsi:nil="true"/>
    </DR_x0020_360_x0020_Link>
    <Agency xmlns="8430d550-c2bd-4ade-ae56-0b82b076c537">CPUC</Agency>
    <_dlc_DocId xmlns="8430d550-c2bd-4ade-ae56-0b82b076c537">RCMS365-1419139168-227654</_dlc_DocId>
    <_dlc_DocIdUrl xmlns="8430d550-c2bd-4ade-ae56-0b82b076c537">
      <Url>https://edisonintl.sharepoint.com/teams/rcms365/_layouts/15/DocIdRedir.aspx?ID=RCMS365-1419139168-227654</Url>
      <Description>RCMS365-1419139168-227654</Description>
    </_dlc_DocIdUrl>
    <Witness xmlns="f5667e0a-ecdb-4766-84eb-ebc6e4f78fb7" xsi:nil="true"/>
    <Assignee xmlns="f5667e0a-ecdb-4766-84eb-ebc6e4f78fb7">Yi Liu</Assignee>
    <Question_x0020_Number xmlns="f5667e0a-ecdb-4766-84eb-ebc6e4f78fb7">01</Question_x0020_Number>
    <Attorney xmlns="f5667e0a-ecdb-4766-84eb-ebc6e4f78fb7">Mabel Tsui</Attorney>
    <Volume xmlns="f5667e0a-ecdb-4766-84eb-ebc6e4f78fb7" xsi:nil="true"/>
    <Exhibit xmlns="f5667e0a-ecdb-4766-84eb-ebc6e4f78fb7" xsi:nil="true"/>
    <Document_x0020_Type xmlns="f5667e0a-ecdb-4766-84eb-ebc6e4f78fb7">Attachment</Document_x0020_Type>
    <lcf76f155ced4ddcb4097134ff3c332f xmlns="f5667e0a-ecdb-4766-84eb-ebc6e4f78fb7">
      <Terms xmlns="http://schemas.microsoft.com/office/infopath/2007/PartnerControls"/>
    </lcf76f155ced4ddcb4097134ff3c332f>
    <Case_x0020_Analyst_x0020_Text xmlns="f5667e0a-ecdb-4766-84eb-ebc6e4f78fb7" xsi:nil="true"/>
    <IsManualHandling xmlns="f5667e0a-ecdb-4766-84eb-ebc6e4f78fb7">No</IsManualHandling>
    <Bates_x0020_Beg xmlns="8430d550-c2bd-4ade-ae56-0b82b076c537" xsi:nil="true"/>
    <Bates_x0020_End xmlns="8430d550-c2bd-4ade-ae56-0b82b076c537" xsi:nil="true"/>
    <IsBatesProfiled xmlns="8430d550-c2bd-4ade-ae56-0b82b076c537" xsi:nil="true"/>
    <Do_x0020_Not_x0020_Produce xmlns="8430d550-c2bd-4ade-ae56-0b82b076c537">Not Applicable</Do_x0020_Not_x0020_Produce>
    <Case_x0020_manager_x0020_Text xmlns="f5667e0a-ecdb-4766-84eb-ebc6e4f78fb7" xsi:nil="true"/>
  </documentManagement>
</p:properties>
</file>

<file path=customXml/itemProps1.xml><?xml version="1.0" encoding="utf-8"?>
<ds:datastoreItem xmlns:ds="http://schemas.openxmlformats.org/officeDocument/2006/customXml" ds:itemID="{FB6F1041-FB40-42A5-9A4E-D3E595A0E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f5667e0a-ecdb-4766-84eb-ebc6e4f78fb7"/>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EE5B61-B54E-4300-A766-675BA7EB80D8}">
  <ds:schemaRefs>
    <ds:schemaRef ds:uri="http://schemas.microsoft.com/sharepoint/events"/>
  </ds:schemaRefs>
</ds:datastoreItem>
</file>

<file path=customXml/itemProps3.xml><?xml version="1.0" encoding="utf-8"?>
<ds:datastoreItem xmlns:ds="http://schemas.openxmlformats.org/officeDocument/2006/customXml" ds:itemID="{EFC9DD53-ECF7-4832-BDF6-E1C66F13CB3B}">
  <ds:schemaRefs>
    <ds:schemaRef ds:uri="http://schemas.microsoft.com/sharepoint/v3/contenttype/forms"/>
  </ds:schemaRefs>
</ds:datastoreItem>
</file>

<file path=customXml/itemProps4.xml><?xml version="1.0" encoding="utf-8"?>
<ds:datastoreItem xmlns:ds="http://schemas.openxmlformats.org/officeDocument/2006/customXml" ds:itemID="{FDCC5F27-B443-4CBB-B04B-82872330F073}">
  <ds:schemaRefs>
    <ds:schemaRef ds:uri="http://schemas.microsoft.com/sharepoint/v3/fields"/>
    <ds:schemaRef ds:uri="8430d550-c2bd-4ade-ae56-0b82b076c537"/>
    <ds:schemaRef ds:uri="e45da448-bf9c-43e8-8676-7e88d583ded9"/>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sharepoint/v4"/>
    <ds:schemaRef ds:uri="http://schemas.microsoft.com/office/2006/documentManagement/types"/>
    <ds:schemaRef ds:uri="d1269d0e-3d21-492c-95ee-c4f1a377396e"/>
    <ds:schemaRef ds:uri="http://www.w3.org/XML/1998/namespace"/>
    <ds:schemaRef ds:uri="http://purl.org/dc/dcmitype/"/>
    <ds:schemaRef ds:uri="f5667e0a-ecdb-4766-84eb-ebc6e4f78f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SCE 2025 DR Allocations</vt:lpstr>
      <vt:lpstr>SCE 2025 DR Allocations wDLF</vt:lpstr>
      <vt:lpstr>SCE 2026 DR Allocations</vt:lpstr>
      <vt:lpstr>SCE 2026 DR Allocations wDLF</vt:lpstr>
      <vt:lpstr>SCE 2027 DR Allocations</vt:lpstr>
      <vt:lpstr>SCE 2027 DR Allocations wDLF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SCE_LCA_SS_DR_Allocations_2025_2027_CONFIDENTIAL.xlsx</dc:title>
  <dc:subject/>
  <dc:creator>Magie, Andrew</dc:creator>
  <cp:keywords/>
  <dc:description/>
  <cp:lastModifiedBy>Guishar, Natalie</cp:lastModifiedBy>
  <cp:revision/>
  <cp:lastPrinted>2024-07-20T00:29:07Z</cp:lastPrinted>
  <dcterms:created xsi:type="dcterms:W3CDTF">2023-07-26T23:36:33Z</dcterms:created>
  <dcterms:modified xsi:type="dcterms:W3CDTF">2025-06-02T22:39:23Z</dcterms:modified>
  <cp:category/>
  <cp:contentStatus>(6) Complete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0x010100467F9C8BEA693240B87572EA900F32170056BB0A30A73F3E41B8D140887E196634</vt:lpwstr>
  </property>
  <property fmtid="{D5CDD505-2E9C-101B-9397-08002B2CF9AE}" pid="3" name="_dlc_DocIdItemGuid">
    <vt:lpwstr>a9d4a666-01b5-4413-b263-de9998add12b</vt:lpwstr>
  </property>
  <property fmtid="{D5CDD505-2E9C-101B-9397-08002B2CF9AE}" pid="4" name="MediaServiceImageTags">
    <vt:lpwstr/>
  </property>
  <property fmtid="{D5CDD505-2E9C-101B-9397-08002B2CF9AE}" pid="5" name="_docset_NoMedatataSyncRequired">
    <vt:lpwstr>False</vt:lpwstr>
  </property>
  <property fmtid="{D5CDD505-2E9C-101B-9397-08002B2CF9AE}" pid="6" name="MSIP_Label_bc3dd1c7-2c40-4a31-84b2-bec599b321a0_Enabled">
    <vt:lpwstr>true</vt:lpwstr>
  </property>
  <property fmtid="{D5CDD505-2E9C-101B-9397-08002B2CF9AE}" pid="7" name="MSIP_Label_bc3dd1c7-2c40-4a31-84b2-bec599b321a0_SetDate">
    <vt:lpwstr>2024-07-20T00:24:21Z</vt:lpwstr>
  </property>
  <property fmtid="{D5CDD505-2E9C-101B-9397-08002B2CF9AE}" pid="8" name="MSIP_Label_bc3dd1c7-2c40-4a31-84b2-bec599b321a0_Method">
    <vt:lpwstr>Standard</vt:lpwstr>
  </property>
  <property fmtid="{D5CDD505-2E9C-101B-9397-08002B2CF9AE}" pid="9" name="MSIP_Label_bc3dd1c7-2c40-4a31-84b2-bec599b321a0_Name">
    <vt:lpwstr>bc3dd1c7-2c40-4a31-84b2-bec599b321a0</vt:lpwstr>
  </property>
  <property fmtid="{D5CDD505-2E9C-101B-9397-08002B2CF9AE}" pid="10" name="MSIP_Label_bc3dd1c7-2c40-4a31-84b2-bec599b321a0_SiteId">
    <vt:lpwstr>5b2a8fee-4c95-4bdc-8aae-196f8aacb1b6</vt:lpwstr>
  </property>
  <property fmtid="{D5CDD505-2E9C-101B-9397-08002B2CF9AE}" pid="11" name="MSIP_Label_bc3dd1c7-2c40-4a31-84b2-bec599b321a0_ActionId">
    <vt:lpwstr>dfcea10a-813c-4207-850d-79bfb309e8e5</vt:lpwstr>
  </property>
  <property fmtid="{D5CDD505-2E9C-101B-9397-08002B2CF9AE}" pid="12" name="MSIP_Label_bc3dd1c7-2c40-4a31-84b2-bec599b321a0_ContentBits">
    <vt:lpwstr>0</vt:lpwstr>
  </property>
  <property fmtid="{D5CDD505-2E9C-101B-9397-08002B2CF9AE}" pid="13" name="Review Status">
    <vt:lpwstr>https://edisonintl.sharepoint.com/teams/rcms365/Lists/Data Request Review Tasks/Review%20Task%20View.aspx?QuestionDocID=227043  , Completed</vt:lpwstr>
  </property>
  <property fmtid="{D5CDD505-2E9C-101B-9397-08002B2CF9AE}" pid="14" name="MarkedForDeletion">
    <vt:bool>false</vt:bool>
  </property>
  <property fmtid="{D5CDD505-2E9C-101B-9397-08002B2CF9AE}" pid="15" name="Reassignment">
    <vt:lpwstr>, </vt:lpwstr>
  </property>
  <property fmtid="{D5CDD505-2E9C-101B-9397-08002B2CF9AE}" pid="16" name="Start Security WF">
    <vt:lpwstr>, </vt:lpwstr>
  </property>
  <property fmtid="{D5CDD505-2E9C-101B-9397-08002B2CF9AE}" pid="17" name="Party0">
    <vt:lpwstr>CPUC</vt:lpwstr>
  </property>
  <property fmtid="{D5CDD505-2E9C-101B-9397-08002B2CF9AE}" pid="18" name="Data Request Set Name1">
    <vt:lpwstr>CPUC-SCE LCA SSDR Allocation Templates 2025-2027-001</vt:lpwstr>
  </property>
  <property fmtid="{D5CDD505-2E9C-101B-9397-08002B2CF9AE}" pid="19" name="DeletedBy">
    <vt:lpwstr/>
  </property>
  <property fmtid="{D5CDD505-2E9C-101B-9397-08002B2CF9AE}" pid="20" name="Manual Handling">
    <vt:lpwstr>, </vt:lpwstr>
  </property>
  <property fmtid="{D5CDD505-2E9C-101B-9397-08002B2CF9AE}" pid="21" name="Test WF">
    <vt:lpwstr>, </vt:lpwstr>
  </property>
  <property fmtid="{D5CDD505-2E9C-101B-9397-08002B2CF9AE}" pid="22" name="Document Review Status">
    <vt:lpwstr>Pending for Case Admin</vt:lpwstr>
  </property>
  <property fmtid="{D5CDD505-2E9C-101B-9397-08002B2CF9AE}" pid="23" name="Modified Date">
    <vt:filetime>2024-07-22T07:00:00Z</vt:filetime>
  </property>
</Properties>
</file>