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Z:\2025\YA Allocation\DR\Load Impact Protocols-Approved YA NQCs\Investor-Owned Utilities (IOUs)\For Posting on RA Webpage\"/>
    </mc:Choice>
  </mc:AlternateContent>
  <xr:revisionPtr revIDLastSave="0" documentId="13_ncr:1_{D291C472-CAC8-4BC8-B5A4-056AED89ED6F}" xr6:coauthVersionLast="47" xr6:coauthVersionMax="47" xr10:uidLastSave="{00000000-0000-0000-0000-000000000000}"/>
  <bookViews>
    <workbookView xWindow="28680" yWindow="-120" windowWidth="29040" windowHeight="15840" firstSheet="2" activeTab="5" xr2:uid="{1D823BDB-EAB6-41F7-8E61-E14979043593}"/>
  </bookViews>
  <sheets>
    <sheet name="SDG&amp;E 2025 DR Allocations" sheetId="1" r:id="rId1"/>
    <sheet name="SDG&amp;E 2025 DR Allocations wDLF" sheetId="4" r:id="rId2"/>
    <sheet name="SDG&amp;E 2026 DR Allocations" sheetId="2" r:id="rId3"/>
    <sheet name="SDG&amp;E 2026 DR Allocations wDLF" sheetId="5" r:id="rId4"/>
    <sheet name="SDG&amp;E 2027 DR Allocations" sheetId="3" r:id="rId5"/>
    <sheet name="SDG&amp;E 2027 DR Allocations wDLF" sheetId="6" r:id="rId6"/>
  </sheets>
  <externalReferences>
    <externalReference r:id="rId7"/>
    <externalReference r:id="rId8"/>
  </externalReferences>
  <definedNames>
    <definedName name="Called">[1]Lookups!$D$7</definedName>
    <definedName name="_xlnm.Criteria">[1]Lookups!$B$3:$H$4</definedName>
    <definedName name="data">[1]Data!$A$1:$FX$937</definedName>
    <definedName name="Enrolled">[2]Lookups!$D$6</definedName>
    <definedName name="key">#REF!</definedName>
    <definedName name="Result_type">#REF!</definedName>
    <definedName name="Result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6" l="1"/>
  <c r="E12" i="6"/>
  <c r="F12" i="6"/>
  <c r="G12" i="6"/>
  <c r="H12" i="6"/>
  <c r="I12" i="6"/>
  <c r="J12" i="6"/>
  <c r="K12" i="6"/>
  <c r="L12" i="6"/>
  <c r="M12" i="6"/>
  <c r="N12" i="6"/>
  <c r="C12" i="6"/>
  <c r="D9" i="6"/>
  <c r="E9" i="6"/>
  <c r="F9" i="6"/>
  <c r="G9" i="6"/>
  <c r="H9" i="6"/>
  <c r="I9" i="6"/>
  <c r="J9" i="6"/>
  <c r="K9" i="6"/>
  <c r="L9" i="6"/>
  <c r="M9" i="6"/>
  <c r="N9" i="6"/>
  <c r="C9" i="6"/>
  <c r="D8" i="6"/>
  <c r="E8" i="6"/>
  <c r="F8" i="6"/>
  <c r="G8" i="6"/>
  <c r="H8" i="6"/>
  <c r="I8" i="6"/>
  <c r="J8" i="6"/>
  <c r="K8" i="6"/>
  <c r="L8" i="6"/>
  <c r="M8" i="6"/>
  <c r="N8" i="6"/>
  <c r="C8" i="6"/>
  <c r="C8" i="5"/>
  <c r="C12" i="5" s="1"/>
  <c r="F11" i="3"/>
  <c r="G11" i="3"/>
  <c r="H11" i="3"/>
  <c r="I11" i="3"/>
  <c r="J11" i="3"/>
  <c r="K11" i="3"/>
  <c r="L11" i="3"/>
  <c r="M11" i="3"/>
  <c r="N11" i="3"/>
  <c r="O11" i="3"/>
  <c r="P11" i="3"/>
  <c r="E11" i="3"/>
  <c r="D9" i="5"/>
  <c r="E9" i="5"/>
  <c r="F9" i="5"/>
  <c r="G9" i="5"/>
  <c r="H9" i="5"/>
  <c r="I9" i="5"/>
  <c r="J9" i="5"/>
  <c r="J12" i="5" s="1"/>
  <c r="K9" i="5"/>
  <c r="K12" i="5" s="1"/>
  <c r="L9" i="5"/>
  <c r="M9" i="5"/>
  <c r="N9" i="5"/>
  <c r="C9" i="5"/>
  <c r="D8" i="5"/>
  <c r="E8" i="5"/>
  <c r="E12" i="5" s="1"/>
  <c r="F8" i="5"/>
  <c r="F12" i="5" s="1"/>
  <c r="G8" i="5"/>
  <c r="G12" i="5" s="1"/>
  <c r="H8" i="5"/>
  <c r="H12" i="5" s="1"/>
  <c r="I8" i="5"/>
  <c r="J8" i="5"/>
  <c r="K8" i="5"/>
  <c r="L8" i="5"/>
  <c r="M8" i="5"/>
  <c r="M12" i="5" s="1"/>
  <c r="N8" i="5"/>
  <c r="N12" i="5" s="1"/>
  <c r="D11" i="2"/>
  <c r="E11" i="2"/>
  <c r="F11" i="2"/>
  <c r="G11" i="2"/>
  <c r="H11" i="2"/>
  <c r="I11" i="2"/>
  <c r="J11" i="2"/>
  <c r="K11" i="2"/>
  <c r="L11" i="2"/>
  <c r="M11" i="2"/>
  <c r="N11" i="2"/>
  <c r="C11" i="2"/>
  <c r="J12" i="4"/>
  <c r="K12" i="4"/>
  <c r="D9" i="4"/>
  <c r="E9" i="4"/>
  <c r="F9" i="4"/>
  <c r="G9" i="4"/>
  <c r="H9" i="4"/>
  <c r="I9" i="4"/>
  <c r="J9" i="4"/>
  <c r="K9" i="4"/>
  <c r="L9" i="4"/>
  <c r="M9" i="4"/>
  <c r="N9" i="4"/>
  <c r="D8" i="4"/>
  <c r="D12" i="4" s="1"/>
  <c r="E8" i="4"/>
  <c r="E12" i="4" s="1"/>
  <c r="F8" i="4"/>
  <c r="F12" i="4" s="1"/>
  <c r="G8" i="4"/>
  <c r="G12" i="4" s="1"/>
  <c r="H8" i="4"/>
  <c r="H12" i="4" s="1"/>
  <c r="I8" i="4"/>
  <c r="I12" i="4" s="1"/>
  <c r="J8" i="4"/>
  <c r="K8" i="4"/>
  <c r="L8" i="4"/>
  <c r="L12" i="4" s="1"/>
  <c r="M8" i="4"/>
  <c r="M12" i="4" s="1"/>
  <c r="N8" i="4"/>
  <c r="N12" i="4" s="1"/>
  <c r="D11" i="1"/>
  <c r="E11" i="1"/>
  <c r="F11" i="1"/>
  <c r="G11" i="1"/>
  <c r="H11" i="1"/>
  <c r="I11" i="1"/>
  <c r="J11" i="1"/>
  <c r="K11" i="1"/>
  <c r="L11" i="1"/>
  <c r="M11" i="1"/>
  <c r="N11" i="1"/>
  <c r="C9" i="4"/>
  <c r="C8" i="4"/>
  <c r="C11" i="1"/>
  <c r="D12" i="5" l="1"/>
  <c r="L12" i="5"/>
  <c r="I12" i="5"/>
  <c r="C12" i="4"/>
</calcChain>
</file>

<file path=xl/sharedStrings.xml><?xml version="1.0" encoding="utf-8"?>
<sst xmlns="http://schemas.openxmlformats.org/spreadsheetml/2006/main" count="223" uniqueCount="33">
  <si>
    <t>Program Name (Event-Based Programs/Supply-Side Resources)*</t>
  </si>
  <si>
    <t>SDG&amp;E DR Allocations for PY2027, Estimated According to Load Impact Protocols (LIPs) Final Reports</t>
  </si>
  <si>
    <t>SDG&amp;E Distribution Loss Factor</t>
  </si>
  <si>
    <t>SDG&amp;E DR Allocations w/DLF for PY2026, Estimated According to Load Impact Protocols (LIPs) Final Reports</t>
  </si>
  <si>
    <t>SDG&amp;E DR Allocations w/DLF for PY2027, Estimated According to Load Impact Protocols (LIPs) Final Reports</t>
  </si>
  <si>
    <t>Footnote</t>
  </si>
  <si>
    <t>Program name</t>
  </si>
  <si>
    <t>CBP-DA</t>
  </si>
  <si>
    <t>CBP-DO</t>
  </si>
  <si>
    <t>Column #</t>
  </si>
  <si>
    <t>2) The CBP program is available between May and October, therefore the estimates for the remainig months are label as "N/A" (Not applicable).</t>
  </si>
  <si>
    <t>Capacity Bidding Program (CBP) - Day Of (Elect option $200, $400, and $600)</t>
  </si>
  <si>
    <t>Capacity Bidding Program (CBP) - Day Ahead (Elect option $200, $400, and $600)</t>
  </si>
  <si>
    <t>3) On December 14, 2023, Decision (D.) 23-12-005 ordered SDG&amp;E to eliminate its Technology Incentive Program (TI) and Capacity Bidding Program Prescribed product option (CBP day ahead and day of products 1pm-9pm and 11am-7pm)  within 60 days of the date of issuance of this decision.</t>
  </si>
  <si>
    <t>SDG&amp;E Demand Response (DR) Allocations for Compliance Year (CY) 2025, Estimated According to the Load Impact Protocols (LIPs) Final Reports, Based on Ex-Ante Impacts at the Portfolio Level, On Monthly Peak Load Days Under 1-in-2 IOU Weather Year Conditions</t>
  </si>
  <si>
    <t>Payment value of "1" reflect program costs recovered from distribution customers. Payment value of "0" is recovered from bundled customers only.</t>
  </si>
  <si>
    <t>Capacity Bidding Program (CBP) - Day Of (Elect Options: $200, $400, and $600)</t>
  </si>
  <si>
    <t>Capacity Bidding Program (CBP) - Day Ahead (Elect Options: $200, $400, and $600)</t>
  </si>
  <si>
    <t>HE19</t>
  </si>
  <si>
    <t>HE18</t>
  </si>
  <si>
    <t>HE17</t>
  </si>
  <si>
    <t>2025 Total Event-Based Programs, Supply-Side Resources</t>
  </si>
  <si>
    <t>SDG&amp;E Demand Response (DR) Allocations w/Distribution Loss Factor (DLF) for Compliance Year (CY) 2025, Estimated According to the Load Impact Protocols (LIPs) Final Reports, Based on Ex-Ante Impacts at the Portfolio Level, On Monthly Peak Load Days Under 1-in-2 IOU Weather Year Conditions</t>
  </si>
  <si>
    <t>Payment value of "1" reflect program costs recovered from distribution customers. Payment value of "0" is recovered from bundled customers only.  The DLF is established in D.15-06-063 and D.23-06-029. SDG&amp;E DLF is 1.071.</t>
  </si>
  <si>
    <t>SDG&amp;E Demand Response (DR) Allocations for Compliance Year (CY) 2026, Estimated According to the Load Impact Protocols (LIPs) Final Reports, Based on Ex-Ante Impacts at the Portfolio Level, On Monthly Peak Load Days Under 1-in-2 IOU Weather Year Conditions</t>
  </si>
  <si>
    <t>Payment</t>
  </si>
  <si>
    <t xml:space="preserve">The following values show the ex-ante load impacts (MW) during the peak hour of each month, as forecasted by the California Energy Commission's (CEC) 2023 Integrated Energy Policy Report (IEPR). DR resources are subject to the Resource Adequacy (RA) Availability Assessment Hours (AAH) as adopted in D.10-06-036 and revised in D.18-06-030, D.22-06-050, and D.23-06-029. The current AAH are as follows: March to May from 5-10 pm (HE17-HE22); June to February from 4-9 pm (HE16-HE21). </t>
  </si>
  <si>
    <t>2025 Total Event-Based Programs, Supply-Side Resources w/DLF</t>
  </si>
  <si>
    <t>2026 Total Event-Based Programs, Supply-Side Resources</t>
  </si>
  <si>
    <t>2026 Total Event-Based Programs, Supply-Side Resources w/DLF</t>
  </si>
  <si>
    <t>2027 Total Event-Based Programs, Supply-Side Resources</t>
  </si>
  <si>
    <t>2027 Total Event-Based Programs, Supply-Side Resources w/DLF</t>
  </si>
  <si>
    <t>1) The source of the data is the PY23 DR LI Ex-ante estimates based on SDG&amp;E 1-in-2 weather conditions for the year of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</si>
</sst>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Red]0.00"/>
    <numFmt numFmtId="165" formatCode="0.00_);[Red]\(0.00\)"/>
  </numFmts>
  <fonts count="7" x14ac:knownFonts="1">
    <font>
      <sz val="11"/>
      <color theme="1"/>
      <name val="Calibri"/>
      <family val="2"/>
      <scheme val="minor"/>
    </font>
    <font>
      <sz val="11"/>
      <color theme="1"/>
      <name val="Calibri"/>
      <family val="2"/>
      <scheme val="minor"/>
    </font>
    <font>
      <b/>
      <sz val="12"/>
      <color rgb="FF000000"/>
      <name val="Calibri"/>
      <family val="2"/>
      <scheme val="minor"/>
    </font>
    <font>
      <sz val="11"/>
      <name val="Calibri"/>
      <family val="2"/>
      <scheme val="minor"/>
    </font>
    <font>
      <b/>
      <sz val="11"/>
      <name val="Calibri"/>
      <family val="2"/>
      <scheme val="minor"/>
    </font>
    <font>
      <b/>
      <sz val="11"/>
      <color theme="1"/>
      <name val="Calibri"/>
      <family val="2"/>
      <scheme val="minor"/>
    </font>
    <font>
      <sz val="11"/>
      <color rgb="FF0000CC"/>
      <name val="Calibri"/>
      <family val="2"/>
      <scheme val="minor"/>
    </font>
  </fonts>
  <fills count="16">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2" tint="-9.9978637043366805E-2"/>
        <bgColor rgb="FF000000"/>
      </patternFill>
    </fill>
    <fill>
      <patternFill patternType="solid">
        <fgColor theme="8" tint="0.79998168889431442"/>
        <bgColor rgb="FF000000"/>
      </patternFill>
    </fill>
    <fill>
      <patternFill patternType="solid">
        <fgColor theme="8" tint="0.79998168889431442"/>
        <bgColor indexed="64"/>
      </patternFill>
    </fill>
    <fill>
      <patternFill patternType="solid">
        <fgColor rgb="FFFFFF99"/>
        <bgColor indexed="64"/>
      </patternFill>
    </fill>
    <fill>
      <patternFill patternType="solid">
        <fgColor theme="5" tint="0.79998168889431442"/>
        <bgColor rgb="FF000000"/>
      </patternFill>
    </fill>
    <fill>
      <patternFill patternType="solid">
        <fgColor theme="6" tint="0.59999389629810485"/>
        <bgColor indexed="64"/>
      </patternFill>
    </fill>
    <fill>
      <patternFill patternType="solid">
        <fgColor theme="6" tint="0.59999389629810485"/>
        <bgColor rgb="FF000000"/>
      </patternFill>
    </fill>
    <fill>
      <patternFill patternType="solid">
        <fgColor theme="0" tint="-0.14999847407452621"/>
        <bgColor rgb="FF000000"/>
      </patternFill>
    </fill>
    <fill>
      <patternFill patternType="solid">
        <fgColor theme="4" tint="0.79998168889431442"/>
        <bgColor rgb="FF000000"/>
      </patternFill>
    </fill>
    <fill>
      <patternFill patternType="solid">
        <fgColor theme="4"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59">
    <xf numFmtId="0" fontId="0" fillId="0" borderId="0" xfId="0"/>
    <xf numFmtId="0" fontId="5" fillId="0" borderId="0" xfId="0" applyFont="1"/>
    <xf numFmtId="49" fontId="3" fillId="0" borderId="0" xfId="0" applyNumberFormat="1" applyFont="1" applyAlignment="1">
      <alignment vertical="top" wrapText="1"/>
    </xf>
    <xf numFmtId="0" fontId="6" fillId="0" borderId="0" xfId="0" applyFont="1"/>
    <xf numFmtId="165" fontId="3" fillId="0" borderId="0" xfId="0" applyNumberFormat="1" applyFont="1" applyAlignment="1">
      <alignment vertical="center" wrapText="1"/>
    </xf>
    <xf numFmtId="164" fontId="6" fillId="0" borderId="0" xfId="0" applyNumberFormat="1" applyFont="1"/>
    <xf numFmtId="17" fontId="4" fillId="4" borderId="1" xfId="0" applyNumberFormat="1" applyFont="1" applyFill="1" applyBorder="1" applyAlignment="1">
      <alignment horizontal="center" vertical="center" wrapText="1"/>
    </xf>
    <xf numFmtId="17" fontId="4" fillId="5" borderId="1" xfId="0" applyNumberFormat="1" applyFont="1" applyFill="1" applyBorder="1" applyAlignment="1">
      <alignment horizontal="center" vertical="center" wrapText="1"/>
    </xf>
    <xf numFmtId="17" fontId="4" fillId="6" borderId="1" xfId="0" applyNumberFormat="1" applyFont="1" applyFill="1" applyBorder="1" applyAlignment="1">
      <alignment horizontal="center" vertical="top" wrapText="1"/>
    </xf>
    <xf numFmtId="2" fontId="3" fillId="7" borderId="1" xfId="0" applyNumberFormat="1" applyFont="1" applyFill="1" applyBorder="1" applyAlignment="1">
      <alignment horizontal="center" vertical="center"/>
    </xf>
    <xf numFmtId="2" fontId="1" fillId="8" borderId="1" xfId="0" applyNumberFormat="1" applyFont="1" applyFill="1" applyBorder="1" applyAlignment="1">
      <alignment horizontal="center"/>
    </xf>
    <xf numFmtId="2" fontId="1" fillId="8" borderId="1" xfId="0" applyNumberFormat="1" applyFont="1" applyFill="1" applyBorder="1" applyAlignment="1">
      <alignment horizontal="center" vertical="center"/>
    </xf>
    <xf numFmtId="164" fontId="3" fillId="10" borderId="1" xfId="0" applyNumberFormat="1" applyFont="1" applyFill="1" applyBorder="1" applyAlignment="1">
      <alignment horizontal="center" vertical="center"/>
    </xf>
    <xf numFmtId="17" fontId="4" fillId="11" borderId="1" xfId="0" applyNumberFormat="1" applyFont="1" applyFill="1" applyBorder="1" applyAlignment="1">
      <alignment horizontal="center" vertical="center" wrapText="1"/>
    </xf>
    <xf numFmtId="17" fontId="4" fillId="12" borderId="1" xfId="0" applyNumberFormat="1" applyFont="1" applyFill="1" applyBorder="1" applyAlignment="1">
      <alignment horizontal="center" vertical="top" wrapText="1"/>
    </xf>
    <xf numFmtId="17" fontId="4" fillId="13" borderId="1" xfId="0" applyNumberFormat="1" applyFont="1" applyFill="1" applyBorder="1" applyAlignment="1">
      <alignment horizontal="center" vertical="top" wrapText="1"/>
    </xf>
    <xf numFmtId="49" fontId="4" fillId="7" borderId="1" xfId="0" applyNumberFormat="1" applyFont="1" applyFill="1" applyBorder="1" applyAlignment="1">
      <alignment vertical="center" wrapText="1"/>
    </xf>
    <xf numFmtId="2" fontId="3" fillId="7" borderId="2" xfId="0" applyNumberFormat="1" applyFont="1" applyFill="1" applyBorder="1" applyAlignment="1">
      <alignment horizontal="center" vertical="center"/>
    </xf>
    <xf numFmtId="2" fontId="3" fillId="8" borderId="2" xfId="0" applyNumberFormat="1" applyFont="1" applyFill="1" applyBorder="1" applyAlignment="1">
      <alignment horizontal="center" vertical="center"/>
    </xf>
    <xf numFmtId="49" fontId="4" fillId="8" borderId="1" xfId="0" applyNumberFormat="1" applyFont="1" applyFill="1" applyBorder="1" applyAlignment="1">
      <alignment vertical="center" wrapText="1"/>
    </xf>
    <xf numFmtId="0" fontId="3" fillId="0" borderId="0" xfId="0" applyFont="1" applyAlignment="1">
      <alignment vertical="top" wrapText="1"/>
    </xf>
    <xf numFmtId="49" fontId="4" fillId="14" borderId="1" xfId="0" applyNumberFormat="1" applyFont="1" applyFill="1" applyBorder="1" applyAlignment="1">
      <alignment vertical="center" wrapText="1"/>
    </xf>
    <xf numFmtId="2" fontId="3" fillId="14" borderId="1" xfId="0" applyNumberFormat="1" applyFont="1" applyFill="1" applyBorder="1" applyAlignment="1">
      <alignment horizontal="center" vertical="center"/>
    </xf>
    <xf numFmtId="49" fontId="4" fillId="15" borderId="1" xfId="0" applyNumberFormat="1" applyFont="1" applyFill="1" applyBorder="1" applyAlignment="1">
      <alignment vertical="center" wrapText="1"/>
    </xf>
    <xf numFmtId="49" fontId="4" fillId="9" borderId="1" xfId="0" applyNumberFormat="1" applyFont="1" applyFill="1" applyBorder="1" applyAlignment="1">
      <alignment vertical="top" wrapText="1"/>
    </xf>
    <xf numFmtId="2" fontId="1" fillId="15" borderId="1" xfId="0" applyNumberFormat="1" applyFont="1" applyFill="1" applyBorder="1" applyAlignment="1">
      <alignment horizontal="center"/>
    </xf>
    <xf numFmtId="2" fontId="1" fillId="15" borderId="1" xfId="0" applyNumberFormat="1" applyFont="1" applyFill="1" applyBorder="1" applyAlignment="1">
      <alignment horizontal="center" vertical="center"/>
    </xf>
    <xf numFmtId="49" fontId="4" fillId="10" borderId="1" xfId="0" applyNumberFormat="1" applyFont="1" applyFill="1" applyBorder="1" applyAlignment="1">
      <alignment horizontal="left" vertical="center" wrapText="1"/>
    </xf>
    <xf numFmtId="0" fontId="0" fillId="0" borderId="1" xfId="0" applyBorder="1" applyAlignment="1">
      <alignment horizontal="left"/>
    </xf>
    <xf numFmtId="2" fontId="0" fillId="0" borderId="1" xfId="0" applyNumberFormat="1" applyBorder="1" applyAlignment="1">
      <alignment horizontal="left" vertical="top"/>
    </xf>
    <xf numFmtId="2" fontId="0" fillId="0" borderId="1" xfId="0" applyNumberFormat="1" applyBorder="1" applyAlignment="1">
      <alignment horizontal="left" vertical="justify"/>
    </xf>
    <xf numFmtId="0" fontId="5" fillId="0" borderId="1" xfId="0" applyFont="1" applyBorder="1" applyAlignment="1">
      <alignment horizontal="left"/>
    </xf>
    <xf numFmtId="0" fontId="2" fillId="4" borderId="1" xfId="0" applyFont="1" applyFill="1" applyBorder="1" applyAlignment="1">
      <alignment horizontal="center" vertical="top" wrapText="1"/>
    </xf>
    <xf numFmtId="49" fontId="3" fillId="3" borderId="1" xfId="0" applyNumberFormat="1" applyFont="1" applyFill="1" applyBorder="1" applyAlignment="1">
      <alignment horizontal="center" vertical="top" wrapText="1"/>
    </xf>
    <xf numFmtId="49" fontId="3" fillId="9" borderId="1" xfId="0" applyNumberFormat="1" applyFont="1" applyFill="1" applyBorder="1" applyAlignment="1">
      <alignment horizontal="center" vertical="top" wrapText="1"/>
    </xf>
    <xf numFmtId="49" fontId="3" fillId="0" borderId="1" xfId="0" applyNumberFormat="1" applyFont="1" applyBorder="1" applyAlignment="1">
      <alignment horizontal="center" vertical="top" wrapText="1"/>
    </xf>
    <xf numFmtId="0" fontId="4" fillId="13" borderId="2" xfId="0" applyFont="1" applyFill="1" applyBorder="1" applyAlignment="1">
      <alignment horizontal="left" vertical="top" wrapText="1"/>
    </xf>
    <xf numFmtId="0" fontId="4" fillId="13" borderId="3" xfId="0" applyFont="1" applyFill="1" applyBorder="1" applyAlignment="1">
      <alignment horizontal="left" vertical="top" wrapText="1"/>
    </xf>
    <xf numFmtId="0" fontId="2" fillId="2" borderId="1" xfId="0" applyFont="1" applyFill="1" applyBorder="1" applyAlignment="1">
      <alignment horizontal="center" vertical="top" wrapText="1"/>
    </xf>
    <xf numFmtId="0" fontId="3" fillId="9" borderId="1" xfId="0" applyFont="1" applyFill="1" applyBorder="1" applyAlignment="1">
      <alignment horizontal="left" vertical="top" wrapText="1"/>
    </xf>
    <xf numFmtId="0" fontId="4" fillId="6" borderId="1" xfId="0" applyFont="1" applyFill="1" applyBorder="1" applyAlignment="1">
      <alignment horizontal="left" vertical="center" wrapText="1"/>
    </xf>
    <xf numFmtId="0" fontId="4" fillId="6" borderId="1" xfId="0" applyFont="1" applyFill="1" applyBorder="1" applyAlignment="1">
      <alignment horizontal="center" vertical="center" wrapText="1"/>
    </xf>
    <xf numFmtId="0" fontId="4" fillId="13" borderId="2" xfId="0" applyFont="1" applyFill="1" applyBorder="1" applyAlignment="1">
      <alignment horizontal="left" vertical="center" wrapText="1"/>
    </xf>
    <xf numFmtId="0" fontId="4" fillId="13" borderId="3" xfId="0" applyFont="1" applyFill="1" applyBorder="1" applyAlignment="1">
      <alignment horizontal="left" vertical="center" wrapText="1"/>
    </xf>
    <xf numFmtId="0" fontId="4" fillId="13" borderId="1" xfId="0" applyFont="1" applyFill="1" applyBorder="1" applyAlignment="1">
      <alignment horizontal="left" vertical="center" wrapText="1"/>
    </xf>
    <xf numFmtId="0" fontId="2" fillId="4" borderId="1" xfId="0" applyFont="1" applyFill="1" applyBorder="1" applyAlignment="1">
      <alignment horizontal="center"/>
    </xf>
    <xf numFmtId="49" fontId="4" fillId="10" borderId="4" xfId="0" applyNumberFormat="1" applyFont="1" applyFill="1" applyBorder="1" applyAlignment="1">
      <alignment horizontal="left" vertical="center" wrapText="1"/>
    </xf>
    <xf numFmtId="49" fontId="4" fillId="10" borderId="5" xfId="0" applyNumberFormat="1" applyFont="1" applyFill="1" applyBorder="1" applyAlignment="1">
      <alignment horizontal="left" vertical="center" wrapText="1"/>
    </xf>
    <xf numFmtId="49" fontId="4" fillId="10" borderId="6" xfId="0" applyNumberFormat="1" applyFont="1" applyFill="1" applyBorder="1" applyAlignment="1">
      <alignment horizontal="left" vertical="center" wrapText="1"/>
    </xf>
    <xf numFmtId="49" fontId="4" fillId="10" borderId="7" xfId="0" applyNumberFormat="1" applyFont="1" applyFill="1" applyBorder="1" applyAlignment="1">
      <alignment horizontal="left" vertical="center" wrapText="1"/>
    </xf>
    <xf numFmtId="49" fontId="4" fillId="10" borderId="8" xfId="0" applyNumberFormat="1" applyFont="1" applyFill="1" applyBorder="1" applyAlignment="1">
      <alignment horizontal="left" vertical="center" wrapText="1"/>
    </xf>
    <xf numFmtId="49" fontId="4" fillId="10" borderId="9" xfId="0" applyNumberFormat="1" applyFont="1" applyFill="1" applyBorder="1" applyAlignment="1">
      <alignment horizontal="left" vertical="center" wrapText="1"/>
    </xf>
    <xf numFmtId="0" fontId="4" fillId="13" borderId="1" xfId="0" applyFont="1" applyFill="1" applyBorder="1" applyAlignment="1">
      <alignment horizontal="center" vertical="center" wrapText="1"/>
    </xf>
    <xf numFmtId="0" fontId="4" fillId="13" borderId="2" xfId="0" applyFont="1" applyFill="1" applyBorder="1" applyAlignment="1">
      <alignment horizontal="center" vertical="center" wrapText="1"/>
    </xf>
    <xf numFmtId="0" fontId="4" fillId="13" borderId="3" xfId="0" applyFont="1" applyFill="1" applyBorder="1" applyAlignment="1">
      <alignment horizontal="center" vertical="center" wrapText="1"/>
    </xf>
    <xf numFmtId="0" fontId="2" fillId="2" borderId="1" xfId="0" applyFont="1" applyFill="1" applyBorder="1" applyAlignment="1">
      <alignment horizontal="center"/>
    </xf>
    <xf numFmtId="49" fontId="4" fillId="4" borderId="1" xfId="0" applyNumberFormat="1"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FF99"/>
      <color rgb="FFFFFF66"/>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puc.sharepoint.com/sites/DRTeam/06%20DR%20EMV/Load%20Impact%20Protocols%20(LIP)/2024%20LIP%20Process/Rates%20LMDR%20Review/SCE/PY2023_SCE_NRCPP_Ex_Post_Load_Impacts_FINAL_CONFIDENTI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apuc.sharepoint.com/sites/DRTeam/06%20DR%20EMV/Load%20Impact%20Protocols%20(LIP)/2024%20LIP%20Process/Rates%20LMDR%20Review/SCE/PY2023_SCE_NRCPP_Ex_Ante_Load_Impacts_FINAL_PUBL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s"/>
      <sheetName val="Data"/>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s"/>
      <sheetName val="Data"/>
    </sheetNames>
    <sheetDataSet>
      <sheetData sheetId="0"/>
      <sheetData sheetId="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25A36-3C2D-4A81-B6AD-AB62FC9103AA}">
  <dimension ref="A1:N17"/>
  <sheetViews>
    <sheetView workbookViewId="0">
      <selection activeCell="E21" sqref="E21"/>
    </sheetView>
  </sheetViews>
  <sheetFormatPr defaultRowHeight="15" x14ac:dyDescent="0.25"/>
  <cols>
    <col min="1" max="1" width="72.28515625" customWidth="1"/>
    <col min="2" max="2" width="8.85546875" bestFit="1" customWidth="1"/>
  </cols>
  <sheetData>
    <row r="1" spans="1:14" ht="36" customHeight="1" x14ac:dyDescent="0.25">
      <c r="A1" s="32" t="s">
        <v>14</v>
      </c>
      <c r="B1" s="32"/>
      <c r="C1" s="32"/>
      <c r="D1" s="32"/>
      <c r="E1" s="32"/>
      <c r="F1" s="32"/>
      <c r="G1" s="32"/>
      <c r="H1" s="32"/>
      <c r="I1" s="32"/>
      <c r="J1" s="32"/>
      <c r="K1" s="32"/>
      <c r="L1" s="32"/>
      <c r="M1" s="32"/>
      <c r="N1" s="32"/>
    </row>
    <row r="2" spans="1:14" ht="49.5" customHeight="1" x14ac:dyDescent="0.25">
      <c r="A2" s="33" t="s">
        <v>26</v>
      </c>
      <c r="B2" s="33"/>
      <c r="C2" s="33"/>
      <c r="D2" s="33"/>
      <c r="E2" s="33"/>
      <c r="F2" s="33"/>
      <c r="G2" s="33"/>
      <c r="H2" s="33"/>
      <c r="I2" s="33"/>
      <c r="J2" s="33"/>
      <c r="K2" s="33"/>
      <c r="L2" s="33"/>
      <c r="M2" s="33"/>
      <c r="N2" s="33"/>
    </row>
    <row r="3" spans="1:14" ht="17.25" customHeight="1" x14ac:dyDescent="0.25">
      <c r="A3" s="34" t="s">
        <v>15</v>
      </c>
      <c r="B3" s="34"/>
      <c r="C3" s="34"/>
      <c r="D3" s="34"/>
      <c r="E3" s="34"/>
      <c r="F3" s="34"/>
      <c r="G3" s="34"/>
      <c r="H3" s="34"/>
      <c r="I3" s="34"/>
      <c r="J3" s="34"/>
      <c r="K3" s="34"/>
      <c r="L3" s="34"/>
      <c r="M3" s="34"/>
      <c r="N3" s="34"/>
    </row>
    <row r="4" spans="1:14" x14ac:dyDescent="0.25">
      <c r="A4" s="35"/>
      <c r="B4" s="35"/>
      <c r="C4" s="35"/>
      <c r="D4" s="35"/>
      <c r="E4" s="35"/>
      <c r="F4" s="35"/>
      <c r="G4" s="35"/>
      <c r="H4" s="35"/>
      <c r="I4" s="35"/>
      <c r="J4" s="35"/>
      <c r="K4" s="35"/>
      <c r="L4" s="35"/>
      <c r="M4" s="35"/>
      <c r="N4" s="35"/>
    </row>
    <row r="5" spans="1:14" x14ac:dyDescent="0.25">
      <c r="A5" s="36" t="s">
        <v>0</v>
      </c>
      <c r="B5" s="36" t="s">
        <v>25</v>
      </c>
      <c r="C5" s="6" t="s">
        <v>18</v>
      </c>
      <c r="D5" s="6" t="s">
        <v>18</v>
      </c>
      <c r="E5" s="6" t="s">
        <v>18</v>
      </c>
      <c r="F5" s="6" t="s">
        <v>18</v>
      </c>
      <c r="G5" s="6" t="s">
        <v>18</v>
      </c>
      <c r="H5" s="6" t="s">
        <v>19</v>
      </c>
      <c r="I5" s="6" t="s">
        <v>20</v>
      </c>
      <c r="J5" s="6" t="s">
        <v>19</v>
      </c>
      <c r="K5" s="6" t="s">
        <v>20</v>
      </c>
      <c r="L5" s="6" t="s">
        <v>19</v>
      </c>
      <c r="M5" s="6" t="s">
        <v>19</v>
      </c>
      <c r="N5" s="6" t="s">
        <v>19</v>
      </c>
    </row>
    <row r="6" spans="1:14" x14ac:dyDescent="0.25">
      <c r="A6" s="37"/>
      <c r="B6" s="37"/>
      <c r="C6" s="15">
        <v>45678</v>
      </c>
      <c r="D6" s="15">
        <v>45709</v>
      </c>
      <c r="E6" s="15">
        <v>45737</v>
      </c>
      <c r="F6" s="15">
        <v>45768</v>
      </c>
      <c r="G6" s="15">
        <v>45798</v>
      </c>
      <c r="H6" s="15">
        <v>45829</v>
      </c>
      <c r="I6" s="15">
        <v>45859</v>
      </c>
      <c r="J6" s="15">
        <v>45890</v>
      </c>
      <c r="K6" s="15">
        <v>45921</v>
      </c>
      <c r="L6" s="15">
        <v>45951</v>
      </c>
      <c r="M6" s="15">
        <v>45982</v>
      </c>
      <c r="N6" s="15">
        <v>46012</v>
      </c>
    </row>
    <row r="7" spans="1:14" x14ac:dyDescent="0.25">
      <c r="A7" s="16" t="s">
        <v>16</v>
      </c>
      <c r="B7" s="57">
        <v>0</v>
      </c>
      <c r="C7" s="17">
        <v>0</v>
      </c>
      <c r="D7" s="17">
        <v>0</v>
      </c>
      <c r="E7" s="17">
        <v>0</v>
      </c>
      <c r="F7" s="17">
        <v>0</v>
      </c>
      <c r="G7" s="17">
        <v>1.5940190000000001</v>
      </c>
      <c r="H7" s="17">
        <v>1.633464</v>
      </c>
      <c r="I7" s="17">
        <v>2.1344669999999999</v>
      </c>
      <c r="J7" s="18">
        <v>1.843399</v>
      </c>
      <c r="K7" s="17">
        <v>2.149076</v>
      </c>
      <c r="L7" s="17">
        <v>1.869696</v>
      </c>
      <c r="M7" s="17">
        <v>0</v>
      </c>
      <c r="N7" s="17">
        <v>0</v>
      </c>
    </row>
    <row r="8" spans="1:14" ht="15" customHeight="1" x14ac:dyDescent="0.25">
      <c r="A8" s="19" t="s">
        <v>17</v>
      </c>
      <c r="B8" s="57">
        <v>0</v>
      </c>
      <c r="C8" s="10">
        <v>0</v>
      </c>
      <c r="D8" s="10">
        <v>0</v>
      </c>
      <c r="E8" s="10">
        <v>0</v>
      </c>
      <c r="F8" s="10">
        <v>0</v>
      </c>
      <c r="G8" s="10">
        <v>0.7</v>
      </c>
      <c r="H8" s="10">
        <v>0.75</v>
      </c>
      <c r="I8" s="10">
        <v>1.3039810000000001</v>
      </c>
      <c r="J8" s="10">
        <v>0.95</v>
      </c>
      <c r="K8" s="10">
        <v>1.408838</v>
      </c>
      <c r="L8" s="10">
        <v>1</v>
      </c>
      <c r="M8" s="11">
        <v>0</v>
      </c>
      <c r="N8" s="11">
        <v>0</v>
      </c>
    </row>
    <row r="9" spans="1:14" x14ac:dyDescent="0.25">
      <c r="A9" s="27" t="s">
        <v>21</v>
      </c>
      <c r="B9" s="27"/>
      <c r="C9" s="6" t="s">
        <v>18</v>
      </c>
      <c r="D9" s="6" t="s">
        <v>18</v>
      </c>
      <c r="E9" s="6" t="s">
        <v>18</v>
      </c>
      <c r="F9" s="6" t="s">
        <v>18</v>
      </c>
      <c r="G9" s="6" t="s">
        <v>18</v>
      </c>
      <c r="H9" s="6" t="s">
        <v>19</v>
      </c>
      <c r="I9" s="6" t="s">
        <v>20</v>
      </c>
      <c r="J9" s="6" t="s">
        <v>19</v>
      </c>
      <c r="K9" s="6" t="s">
        <v>20</v>
      </c>
      <c r="L9" s="6" t="s">
        <v>19</v>
      </c>
      <c r="M9" s="6" t="s">
        <v>19</v>
      </c>
      <c r="N9" s="6" t="s">
        <v>19</v>
      </c>
    </row>
    <row r="10" spans="1:14" x14ac:dyDescent="0.25">
      <c r="A10" s="27"/>
      <c r="B10" s="27"/>
      <c r="C10" s="15">
        <v>45678</v>
      </c>
      <c r="D10" s="15">
        <v>45709</v>
      </c>
      <c r="E10" s="15">
        <v>45737</v>
      </c>
      <c r="F10" s="15">
        <v>45768</v>
      </c>
      <c r="G10" s="15">
        <v>45798</v>
      </c>
      <c r="H10" s="15">
        <v>45829</v>
      </c>
      <c r="I10" s="15">
        <v>45859</v>
      </c>
      <c r="J10" s="15">
        <v>45890</v>
      </c>
      <c r="K10" s="15">
        <v>45921</v>
      </c>
      <c r="L10" s="15">
        <v>45951</v>
      </c>
      <c r="M10" s="15">
        <v>45982</v>
      </c>
      <c r="N10" s="15">
        <v>46012</v>
      </c>
    </row>
    <row r="11" spans="1:14" x14ac:dyDescent="0.25">
      <c r="A11" s="27"/>
      <c r="B11" s="27"/>
      <c r="C11" s="12">
        <f>SUM(C7,C8)</f>
        <v>0</v>
      </c>
      <c r="D11" s="12">
        <f t="shared" ref="D11:N11" si="0">SUM(D7,D8)</f>
        <v>0</v>
      </c>
      <c r="E11" s="12">
        <f t="shared" si="0"/>
        <v>0</v>
      </c>
      <c r="F11" s="12">
        <f t="shared" si="0"/>
        <v>0</v>
      </c>
      <c r="G11" s="12">
        <f t="shared" si="0"/>
        <v>2.294019</v>
      </c>
      <c r="H11" s="12">
        <f t="shared" si="0"/>
        <v>2.383464</v>
      </c>
      <c r="I11" s="12">
        <f t="shared" si="0"/>
        <v>3.4384480000000002</v>
      </c>
      <c r="J11" s="12">
        <f t="shared" si="0"/>
        <v>2.793399</v>
      </c>
      <c r="K11" s="12">
        <f t="shared" si="0"/>
        <v>3.5579140000000002</v>
      </c>
      <c r="L11" s="12">
        <f t="shared" si="0"/>
        <v>2.8696960000000002</v>
      </c>
      <c r="M11" s="12">
        <f t="shared" si="0"/>
        <v>0</v>
      </c>
      <c r="N11" s="12">
        <f t="shared" si="0"/>
        <v>0</v>
      </c>
    </row>
    <row r="12" spans="1:14" x14ac:dyDescent="0.25">
      <c r="B12" s="3"/>
      <c r="C12" s="5"/>
    </row>
    <row r="13" spans="1:14" x14ac:dyDescent="0.25">
      <c r="A13" s="31" t="s">
        <v>5</v>
      </c>
      <c r="B13" s="31"/>
      <c r="C13" s="31"/>
      <c r="D13" s="31"/>
      <c r="E13" s="31"/>
      <c r="F13" s="31"/>
      <c r="G13" s="31"/>
    </row>
    <row r="14" spans="1:14" x14ac:dyDescent="0.25">
      <c r="A14" s="28" t="s">
        <v>32</v>
      </c>
      <c r="B14" s="28"/>
      <c r="C14" s="28"/>
      <c r="D14" s="28"/>
      <c r="E14" s="28"/>
      <c r="F14" s="28"/>
      <c r="G14" s="28"/>
    </row>
    <row r="15" spans="1:14" x14ac:dyDescent="0.25">
      <c r="A15" s="29" t="s">
        <v>10</v>
      </c>
      <c r="B15" s="29"/>
      <c r="C15" s="29"/>
      <c r="D15" s="29"/>
      <c r="E15" s="29"/>
      <c r="F15" s="29"/>
      <c r="G15" s="29"/>
    </row>
    <row r="16" spans="1:14" ht="15" customHeight="1" x14ac:dyDescent="0.25">
      <c r="A16" s="30" t="s">
        <v>13</v>
      </c>
      <c r="B16" s="30"/>
      <c r="C16" s="30"/>
      <c r="D16" s="30"/>
      <c r="E16" s="30"/>
      <c r="F16" s="30"/>
      <c r="G16" s="30"/>
    </row>
    <row r="17" spans="1:7" ht="33" customHeight="1" x14ac:dyDescent="0.25">
      <c r="A17" s="30"/>
      <c r="B17" s="30"/>
      <c r="C17" s="30"/>
      <c r="D17" s="30"/>
      <c r="E17" s="30"/>
      <c r="F17" s="30"/>
      <c r="G17" s="30"/>
    </row>
  </sheetData>
  <mergeCells count="11">
    <mergeCell ref="A1:N1"/>
    <mergeCell ref="A2:N2"/>
    <mergeCell ref="A3:N3"/>
    <mergeCell ref="A4:N4"/>
    <mergeCell ref="B5:B6"/>
    <mergeCell ref="A5:A6"/>
    <mergeCell ref="A9:B11"/>
    <mergeCell ref="A14:G14"/>
    <mergeCell ref="A15:G15"/>
    <mergeCell ref="A16:G17"/>
    <mergeCell ref="A13:G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57B4F-9D04-4874-891A-5D30CBD3ACE7}">
  <dimension ref="A1:N18"/>
  <sheetViews>
    <sheetView workbookViewId="0">
      <selection activeCell="B8" sqref="B8:B9"/>
    </sheetView>
  </sheetViews>
  <sheetFormatPr defaultRowHeight="15" x14ac:dyDescent="0.25"/>
  <cols>
    <col min="1" max="1" width="72.28515625" customWidth="1"/>
    <col min="2" max="2" width="8.85546875" bestFit="1" customWidth="1"/>
  </cols>
  <sheetData>
    <row r="1" spans="1:14" ht="36" customHeight="1" x14ac:dyDescent="0.25">
      <c r="A1" s="38" t="s">
        <v>22</v>
      </c>
      <c r="B1" s="38"/>
      <c r="C1" s="38"/>
      <c r="D1" s="38"/>
      <c r="E1" s="38"/>
      <c r="F1" s="38"/>
      <c r="G1" s="38"/>
      <c r="H1" s="38"/>
      <c r="I1" s="38"/>
      <c r="J1" s="38"/>
      <c r="K1" s="38"/>
      <c r="L1" s="38"/>
      <c r="M1" s="38"/>
      <c r="N1" s="38"/>
    </row>
    <row r="2" spans="1:14" ht="46.5" customHeight="1" x14ac:dyDescent="0.25">
      <c r="A2" s="33" t="s">
        <v>26</v>
      </c>
      <c r="B2" s="33"/>
      <c r="C2" s="33"/>
      <c r="D2" s="33"/>
      <c r="E2" s="33"/>
      <c r="F2" s="33"/>
      <c r="G2" s="33"/>
      <c r="H2" s="33"/>
      <c r="I2" s="33"/>
      <c r="J2" s="33"/>
      <c r="K2" s="33"/>
      <c r="L2" s="33"/>
      <c r="M2" s="33"/>
      <c r="N2" s="33"/>
    </row>
    <row r="3" spans="1:14" ht="29.25" customHeight="1" x14ac:dyDescent="0.25">
      <c r="A3" s="34" t="s">
        <v>23</v>
      </c>
      <c r="B3" s="34"/>
      <c r="C3" s="34"/>
      <c r="D3" s="34"/>
      <c r="E3" s="34"/>
      <c r="F3" s="34"/>
      <c r="G3" s="34"/>
      <c r="H3" s="34"/>
      <c r="I3" s="34"/>
      <c r="J3" s="34"/>
      <c r="K3" s="34"/>
      <c r="L3" s="34"/>
      <c r="M3" s="34"/>
      <c r="N3" s="34"/>
    </row>
    <row r="4" spans="1:14" x14ac:dyDescent="0.25">
      <c r="A4" s="24" t="s">
        <v>2</v>
      </c>
      <c r="B4" s="39">
        <v>1.071</v>
      </c>
      <c r="C4" s="39"/>
      <c r="D4" s="39"/>
      <c r="E4" s="39"/>
      <c r="F4" s="39"/>
      <c r="G4" s="39"/>
      <c r="H4" s="39"/>
      <c r="I4" s="39"/>
      <c r="J4" s="39"/>
      <c r="K4" s="39"/>
      <c r="L4" s="39"/>
      <c r="M4" s="39"/>
      <c r="N4" s="39"/>
    </row>
    <row r="5" spans="1:14" x14ac:dyDescent="0.25">
      <c r="A5" s="2"/>
      <c r="B5" s="2"/>
      <c r="C5" s="2"/>
      <c r="D5" s="2"/>
      <c r="E5" s="2"/>
      <c r="F5" s="2"/>
      <c r="G5" s="2"/>
      <c r="H5" s="2"/>
      <c r="I5" s="2"/>
      <c r="J5" s="2"/>
      <c r="K5" s="2"/>
      <c r="L5" s="2"/>
      <c r="M5" s="2"/>
      <c r="N5" s="2"/>
    </row>
    <row r="6" spans="1:14" x14ac:dyDescent="0.25">
      <c r="A6" s="40" t="s">
        <v>0</v>
      </c>
      <c r="B6" s="41" t="s">
        <v>25</v>
      </c>
      <c r="C6" s="7" t="s">
        <v>18</v>
      </c>
      <c r="D6" s="7" t="s">
        <v>18</v>
      </c>
      <c r="E6" s="7" t="s">
        <v>18</v>
      </c>
      <c r="F6" s="7" t="s">
        <v>18</v>
      </c>
      <c r="G6" s="7" t="s">
        <v>18</v>
      </c>
      <c r="H6" s="7" t="s">
        <v>19</v>
      </c>
      <c r="I6" s="7" t="s">
        <v>20</v>
      </c>
      <c r="J6" s="7" t="s">
        <v>19</v>
      </c>
      <c r="K6" s="7" t="s">
        <v>20</v>
      </c>
      <c r="L6" s="7" t="s">
        <v>19</v>
      </c>
      <c r="M6" s="7" t="s">
        <v>19</v>
      </c>
      <c r="N6" s="7" t="s">
        <v>19</v>
      </c>
    </row>
    <row r="7" spans="1:14" x14ac:dyDescent="0.25">
      <c r="A7" s="40"/>
      <c r="B7" s="41"/>
      <c r="C7" s="8">
        <v>45678</v>
      </c>
      <c r="D7" s="8">
        <v>45709</v>
      </c>
      <c r="E7" s="8">
        <v>45737</v>
      </c>
      <c r="F7" s="8">
        <v>45768</v>
      </c>
      <c r="G7" s="8">
        <v>45798</v>
      </c>
      <c r="H7" s="8">
        <v>45829</v>
      </c>
      <c r="I7" s="8">
        <v>45859</v>
      </c>
      <c r="J7" s="8">
        <v>45890</v>
      </c>
      <c r="K7" s="8">
        <v>45921</v>
      </c>
      <c r="L7" s="8">
        <v>45951</v>
      </c>
      <c r="M7" s="8">
        <v>45982</v>
      </c>
      <c r="N7" s="8">
        <v>46012</v>
      </c>
    </row>
    <row r="8" spans="1:14" x14ac:dyDescent="0.25">
      <c r="A8" s="16" t="s">
        <v>11</v>
      </c>
      <c r="B8" s="57">
        <v>0</v>
      </c>
      <c r="C8" s="9">
        <f>'SDG&amp;E 2025 DR Allocations'!C7*'SDG&amp;E 2025 DR Allocations wDLF'!$B$4</f>
        <v>0</v>
      </c>
      <c r="D8" s="9">
        <f>'SDG&amp;E 2025 DR Allocations'!D7*'SDG&amp;E 2025 DR Allocations wDLF'!$B$4</f>
        <v>0</v>
      </c>
      <c r="E8" s="9">
        <f>'SDG&amp;E 2025 DR Allocations'!E7*'SDG&amp;E 2025 DR Allocations wDLF'!$B$4</f>
        <v>0</v>
      </c>
      <c r="F8" s="9">
        <f>'SDG&amp;E 2025 DR Allocations'!F7*'SDG&amp;E 2025 DR Allocations wDLF'!$B$4</f>
        <v>0</v>
      </c>
      <c r="G8" s="9">
        <f>'SDG&amp;E 2025 DR Allocations'!G7*'SDG&amp;E 2025 DR Allocations wDLF'!$B$4</f>
        <v>1.7071943490000001</v>
      </c>
      <c r="H8" s="9">
        <f>'SDG&amp;E 2025 DR Allocations'!H7*'SDG&amp;E 2025 DR Allocations wDLF'!$B$4</f>
        <v>1.7494399439999999</v>
      </c>
      <c r="I8" s="9">
        <f>'SDG&amp;E 2025 DR Allocations'!I7*'SDG&amp;E 2025 DR Allocations wDLF'!$B$4</f>
        <v>2.2860141569999999</v>
      </c>
      <c r="J8" s="9">
        <f>'SDG&amp;E 2025 DR Allocations'!J7*'SDG&amp;E 2025 DR Allocations wDLF'!$B$4</f>
        <v>1.9742803289999999</v>
      </c>
      <c r="K8" s="9">
        <f>'SDG&amp;E 2025 DR Allocations'!K7*'SDG&amp;E 2025 DR Allocations wDLF'!$B$4</f>
        <v>2.3016603959999999</v>
      </c>
      <c r="L8" s="9">
        <f>'SDG&amp;E 2025 DR Allocations'!L7*'SDG&amp;E 2025 DR Allocations wDLF'!$B$4</f>
        <v>2.0024444159999999</v>
      </c>
      <c r="M8" s="9">
        <f>'SDG&amp;E 2025 DR Allocations'!M7*'SDG&amp;E 2025 DR Allocations wDLF'!$B$4</f>
        <v>0</v>
      </c>
      <c r="N8" s="9">
        <f>'SDG&amp;E 2025 DR Allocations'!N7*'SDG&amp;E 2025 DR Allocations wDLF'!$B$4</f>
        <v>0</v>
      </c>
    </row>
    <row r="9" spans="1:14" ht="15" customHeight="1" x14ac:dyDescent="0.25">
      <c r="A9" s="19" t="s">
        <v>12</v>
      </c>
      <c r="B9" s="57">
        <v>0</v>
      </c>
      <c r="C9" s="10">
        <f>'SDG&amp;E 2025 DR Allocations'!C8*'SDG&amp;E 2025 DR Allocations wDLF'!$B$4</f>
        <v>0</v>
      </c>
      <c r="D9" s="10">
        <f>'SDG&amp;E 2025 DR Allocations'!D8*'SDG&amp;E 2025 DR Allocations wDLF'!$B$4</f>
        <v>0</v>
      </c>
      <c r="E9" s="10">
        <f>'SDG&amp;E 2025 DR Allocations'!E8*'SDG&amp;E 2025 DR Allocations wDLF'!$B$4</f>
        <v>0</v>
      </c>
      <c r="F9" s="10">
        <f>'SDG&amp;E 2025 DR Allocations'!F8*'SDG&amp;E 2025 DR Allocations wDLF'!$B$4</f>
        <v>0</v>
      </c>
      <c r="G9" s="10">
        <f>'SDG&amp;E 2025 DR Allocations'!G8*'SDG&amp;E 2025 DR Allocations wDLF'!$B$4</f>
        <v>0.74969999999999992</v>
      </c>
      <c r="H9" s="10">
        <f>'SDG&amp;E 2025 DR Allocations'!H8*'SDG&amp;E 2025 DR Allocations wDLF'!$B$4</f>
        <v>0.80325000000000002</v>
      </c>
      <c r="I9" s="10">
        <f>'SDG&amp;E 2025 DR Allocations'!I8*'SDG&amp;E 2025 DR Allocations wDLF'!$B$4</f>
        <v>1.3965636509999999</v>
      </c>
      <c r="J9" s="10">
        <f>'SDG&amp;E 2025 DR Allocations'!J8*'SDG&amp;E 2025 DR Allocations wDLF'!$B$4</f>
        <v>1.01745</v>
      </c>
      <c r="K9" s="10">
        <f>'SDG&amp;E 2025 DR Allocations'!K8*'SDG&amp;E 2025 DR Allocations wDLF'!$B$4</f>
        <v>1.508865498</v>
      </c>
      <c r="L9" s="10">
        <f>'SDG&amp;E 2025 DR Allocations'!L8*'SDG&amp;E 2025 DR Allocations wDLF'!$B$4</f>
        <v>1.071</v>
      </c>
      <c r="M9" s="10">
        <f>'SDG&amp;E 2025 DR Allocations'!M8*'SDG&amp;E 2025 DR Allocations wDLF'!$B$4</f>
        <v>0</v>
      </c>
      <c r="N9" s="10">
        <f>'SDG&amp;E 2025 DR Allocations'!N8*'SDG&amp;E 2025 DR Allocations wDLF'!$B$4</f>
        <v>0</v>
      </c>
    </row>
    <row r="10" spans="1:14" x14ac:dyDescent="0.25">
      <c r="A10" s="27" t="s">
        <v>27</v>
      </c>
      <c r="B10" s="27"/>
      <c r="C10" s="13" t="s">
        <v>18</v>
      </c>
      <c r="D10" s="13" t="s">
        <v>18</v>
      </c>
      <c r="E10" s="13" t="s">
        <v>18</v>
      </c>
      <c r="F10" s="13" t="s">
        <v>18</v>
      </c>
      <c r="G10" s="13" t="s">
        <v>18</v>
      </c>
      <c r="H10" s="13" t="s">
        <v>19</v>
      </c>
      <c r="I10" s="13" t="s">
        <v>20</v>
      </c>
      <c r="J10" s="13" t="s">
        <v>19</v>
      </c>
      <c r="K10" s="13" t="s">
        <v>20</v>
      </c>
      <c r="L10" s="13" t="s">
        <v>19</v>
      </c>
      <c r="M10" s="13" t="s">
        <v>19</v>
      </c>
      <c r="N10" s="13" t="s">
        <v>19</v>
      </c>
    </row>
    <row r="11" spans="1:14" x14ac:dyDescent="0.25">
      <c r="A11" s="27"/>
      <c r="B11" s="27"/>
      <c r="C11" s="14">
        <v>45678</v>
      </c>
      <c r="D11" s="14">
        <v>45709</v>
      </c>
      <c r="E11" s="14">
        <v>45737</v>
      </c>
      <c r="F11" s="14">
        <v>45768</v>
      </c>
      <c r="G11" s="14">
        <v>45798</v>
      </c>
      <c r="H11" s="14">
        <v>45829</v>
      </c>
      <c r="I11" s="14">
        <v>45859</v>
      </c>
      <c r="J11" s="14">
        <v>45890</v>
      </c>
      <c r="K11" s="14">
        <v>45921</v>
      </c>
      <c r="L11" s="14">
        <v>45951</v>
      </c>
      <c r="M11" s="14">
        <v>45982</v>
      </c>
      <c r="N11" s="14">
        <v>46012</v>
      </c>
    </row>
    <row r="12" spans="1:14" x14ac:dyDescent="0.25">
      <c r="A12" s="27"/>
      <c r="B12" s="27"/>
      <c r="C12" s="12">
        <f>SUM(C8,C9)</f>
        <v>0</v>
      </c>
      <c r="D12" s="12">
        <f t="shared" ref="D12:N12" si="0">SUM(D8,D9)</f>
        <v>0</v>
      </c>
      <c r="E12" s="12">
        <f t="shared" si="0"/>
        <v>0</v>
      </c>
      <c r="F12" s="12">
        <f t="shared" si="0"/>
        <v>0</v>
      </c>
      <c r="G12" s="12">
        <f t="shared" si="0"/>
        <v>2.4568943490000001</v>
      </c>
      <c r="H12" s="12">
        <f t="shared" si="0"/>
        <v>2.5526899439999999</v>
      </c>
      <c r="I12" s="12">
        <f t="shared" si="0"/>
        <v>3.6825778079999996</v>
      </c>
      <c r="J12" s="12">
        <f t="shared" si="0"/>
        <v>2.9917303290000001</v>
      </c>
      <c r="K12" s="12">
        <f t="shared" si="0"/>
        <v>3.810525894</v>
      </c>
      <c r="L12" s="12">
        <f t="shared" si="0"/>
        <v>3.0734444160000001</v>
      </c>
      <c r="M12" s="12">
        <f t="shared" si="0"/>
        <v>0</v>
      </c>
      <c r="N12" s="12">
        <f t="shared" si="0"/>
        <v>0</v>
      </c>
    </row>
    <row r="13" spans="1:14" x14ac:dyDescent="0.25">
      <c r="B13" s="3"/>
      <c r="C13" s="5"/>
    </row>
    <row r="14" spans="1:14" x14ac:dyDescent="0.25">
      <c r="A14" s="31" t="s">
        <v>5</v>
      </c>
      <c r="B14" s="31"/>
      <c r="C14" s="31"/>
      <c r="D14" s="31"/>
      <c r="E14" s="31"/>
      <c r="F14" s="31"/>
      <c r="G14" s="31"/>
    </row>
    <row r="15" spans="1:14" x14ac:dyDescent="0.25">
      <c r="A15" s="28" t="s">
        <v>32</v>
      </c>
      <c r="B15" s="28"/>
      <c r="C15" s="28"/>
      <c r="D15" s="28"/>
      <c r="E15" s="28"/>
      <c r="F15" s="28"/>
      <c r="G15" s="28"/>
    </row>
    <row r="16" spans="1:14" x14ac:dyDescent="0.25">
      <c r="A16" s="29" t="s">
        <v>10</v>
      </c>
      <c r="B16" s="29"/>
      <c r="C16" s="29"/>
      <c r="D16" s="29"/>
      <c r="E16" s="29"/>
      <c r="F16" s="29"/>
      <c r="G16" s="29"/>
    </row>
    <row r="17" spans="1:7" x14ac:dyDescent="0.25">
      <c r="A17" s="30" t="s">
        <v>13</v>
      </c>
      <c r="B17" s="30"/>
      <c r="C17" s="30"/>
      <c r="D17" s="30"/>
      <c r="E17" s="30"/>
      <c r="F17" s="30"/>
      <c r="G17" s="30"/>
    </row>
    <row r="18" spans="1:7" ht="30" customHeight="1" x14ac:dyDescent="0.25">
      <c r="A18" s="30"/>
      <c r="B18" s="30"/>
      <c r="C18" s="30"/>
      <c r="D18" s="30"/>
      <c r="E18" s="30"/>
      <c r="F18" s="30"/>
      <c r="G18" s="30"/>
    </row>
  </sheetData>
  <mergeCells count="11">
    <mergeCell ref="A1:N1"/>
    <mergeCell ref="A2:N2"/>
    <mergeCell ref="A3:N3"/>
    <mergeCell ref="B4:N4"/>
    <mergeCell ref="A6:A7"/>
    <mergeCell ref="B6:B7"/>
    <mergeCell ref="A14:G14"/>
    <mergeCell ref="A15:G15"/>
    <mergeCell ref="A16:G16"/>
    <mergeCell ref="A17:G18"/>
    <mergeCell ref="A10:B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9586F-EBE6-4F38-A750-F3850A6C3857}">
  <dimension ref="A1:N17"/>
  <sheetViews>
    <sheetView workbookViewId="0">
      <selection activeCell="B7" sqref="B7:B8"/>
    </sheetView>
  </sheetViews>
  <sheetFormatPr defaultRowHeight="15" x14ac:dyDescent="0.25"/>
  <cols>
    <col min="1" max="1" width="71.5703125" customWidth="1"/>
    <col min="2" max="2" width="8.85546875" bestFit="1" customWidth="1"/>
  </cols>
  <sheetData>
    <row r="1" spans="1:14" ht="33.75" customHeight="1" x14ac:dyDescent="0.25">
      <c r="A1" s="32" t="s">
        <v>24</v>
      </c>
      <c r="B1" s="32"/>
      <c r="C1" s="32"/>
      <c r="D1" s="32"/>
      <c r="E1" s="32"/>
      <c r="F1" s="32"/>
      <c r="G1" s="32"/>
      <c r="H1" s="32"/>
      <c r="I1" s="32"/>
      <c r="J1" s="32"/>
      <c r="K1" s="32"/>
      <c r="L1" s="32"/>
      <c r="M1" s="32"/>
      <c r="N1" s="32"/>
    </row>
    <row r="2" spans="1:14" ht="47.25" customHeight="1" x14ac:dyDescent="0.25">
      <c r="A2" s="33" t="s">
        <v>26</v>
      </c>
      <c r="B2" s="33"/>
      <c r="C2" s="33"/>
      <c r="D2" s="33"/>
      <c r="E2" s="33"/>
      <c r="F2" s="33"/>
      <c r="G2" s="33"/>
      <c r="H2" s="33"/>
      <c r="I2" s="33"/>
      <c r="J2" s="33"/>
      <c r="K2" s="33"/>
      <c r="L2" s="33"/>
      <c r="M2" s="33"/>
      <c r="N2" s="33"/>
    </row>
    <row r="3" spans="1:14" ht="18.75" customHeight="1" x14ac:dyDescent="0.25">
      <c r="A3" s="34" t="s">
        <v>15</v>
      </c>
      <c r="B3" s="34"/>
      <c r="C3" s="34"/>
      <c r="D3" s="34"/>
      <c r="E3" s="34"/>
      <c r="F3" s="34"/>
      <c r="G3" s="34"/>
      <c r="H3" s="34"/>
      <c r="I3" s="34"/>
      <c r="J3" s="34"/>
      <c r="K3" s="34"/>
      <c r="L3" s="34"/>
      <c r="M3" s="34"/>
      <c r="N3" s="34"/>
    </row>
    <row r="4" spans="1:14" x14ac:dyDescent="0.25">
      <c r="A4" s="35"/>
      <c r="B4" s="35"/>
      <c r="C4" s="35"/>
      <c r="D4" s="35"/>
      <c r="E4" s="35"/>
      <c r="F4" s="35"/>
      <c r="G4" s="35"/>
      <c r="H4" s="35"/>
      <c r="I4" s="35"/>
      <c r="J4" s="35"/>
      <c r="K4" s="35"/>
      <c r="L4" s="35"/>
      <c r="M4" s="35"/>
      <c r="N4" s="35"/>
    </row>
    <row r="5" spans="1:14" x14ac:dyDescent="0.25">
      <c r="A5" s="42" t="s">
        <v>0</v>
      </c>
      <c r="B5" s="42" t="s">
        <v>25</v>
      </c>
      <c r="C5" s="6" t="s">
        <v>18</v>
      </c>
      <c r="D5" s="6" t="s">
        <v>18</v>
      </c>
      <c r="E5" s="6" t="s">
        <v>18</v>
      </c>
      <c r="F5" s="6" t="s">
        <v>18</v>
      </c>
      <c r="G5" s="6" t="s">
        <v>18</v>
      </c>
      <c r="H5" s="6" t="s">
        <v>19</v>
      </c>
      <c r="I5" s="6" t="s">
        <v>20</v>
      </c>
      <c r="J5" s="6" t="s">
        <v>19</v>
      </c>
      <c r="K5" s="6" t="s">
        <v>20</v>
      </c>
      <c r="L5" s="6" t="s">
        <v>19</v>
      </c>
      <c r="M5" s="6" t="s">
        <v>19</v>
      </c>
      <c r="N5" s="6" t="s">
        <v>19</v>
      </c>
    </row>
    <row r="6" spans="1:14" x14ac:dyDescent="0.25">
      <c r="A6" s="43"/>
      <c r="B6" s="43"/>
      <c r="C6" s="15">
        <v>46043</v>
      </c>
      <c r="D6" s="15">
        <v>46074</v>
      </c>
      <c r="E6" s="15">
        <v>46102</v>
      </c>
      <c r="F6" s="15">
        <v>46133</v>
      </c>
      <c r="G6" s="15">
        <v>46163</v>
      </c>
      <c r="H6" s="15">
        <v>46194</v>
      </c>
      <c r="I6" s="15">
        <v>46224</v>
      </c>
      <c r="J6" s="15">
        <v>46255</v>
      </c>
      <c r="K6" s="15">
        <v>46286</v>
      </c>
      <c r="L6" s="15">
        <v>46316</v>
      </c>
      <c r="M6" s="15">
        <v>46347</v>
      </c>
      <c r="N6" s="15">
        <v>46377</v>
      </c>
    </row>
    <row r="7" spans="1:14" x14ac:dyDescent="0.25">
      <c r="A7" s="16" t="s">
        <v>11</v>
      </c>
      <c r="B7" s="57">
        <v>0</v>
      </c>
      <c r="C7" s="9">
        <v>0</v>
      </c>
      <c r="D7" s="9">
        <v>0</v>
      </c>
      <c r="E7" s="9">
        <v>0</v>
      </c>
      <c r="F7" s="9">
        <v>0</v>
      </c>
      <c r="G7" s="9">
        <v>1.64</v>
      </c>
      <c r="H7" s="9">
        <v>1.68</v>
      </c>
      <c r="I7" s="9">
        <v>2.1985009999999998</v>
      </c>
      <c r="J7" s="9">
        <v>1.9</v>
      </c>
      <c r="K7" s="9">
        <v>2.2135479999999998</v>
      </c>
      <c r="L7" s="9">
        <v>1.93</v>
      </c>
      <c r="M7" s="9">
        <v>0</v>
      </c>
      <c r="N7" s="9">
        <v>0</v>
      </c>
    </row>
    <row r="8" spans="1:14" ht="15" customHeight="1" x14ac:dyDescent="0.25">
      <c r="A8" s="19" t="s">
        <v>12</v>
      </c>
      <c r="B8" s="57">
        <v>0</v>
      </c>
      <c r="C8" s="10">
        <v>0</v>
      </c>
      <c r="D8" s="10">
        <v>0</v>
      </c>
      <c r="E8" s="10">
        <v>0</v>
      </c>
      <c r="F8" s="10">
        <v>0</v>
      </c>
      <c r="G8" s="10">
        <v>0.72</v>
      </c>
      <c r="H8" s="10">
        <v>0.77</v>
      </c>
      <c r="I8" s="10">
        <v>1.3431010000000001</v>
      </c>
      <c r="J8" s="10">
        <v>0.98</v>
      </c>
      <c r="K8" s="10">
        <v>1.4511039999999999</v>
      </c>
      <c r="L8" s="10">
        <v>1.03</v>
      </c>
      <c r="M8" s="11">
        <v>0</v>
      </c>
      <c r="N8" s="11">
        <v>0</v>
      </c>
    </row>
    <row r="9" spans="1:14" ht="15" customHeight="1" x14ac:dyDescent="0.25">
      <c r="A9" s="27" t="s">
        <v>28</v>
      </c>
      <c r="B9" s="27"/>
      <c r="C9" s="6" t="s">
        <v>18</v>
      </c>
      <c r="D9" s="6" t="s">
        <v>18</v>
      </c>
      <c r="E9" s="6" t="s">
        <v>18</v>
      </c>
      <c r="F9" s="6" t="s">
        <v>18</v>
      </c>
      <c r="G9" s="6" t="s">
        <v>18</v>
      </c>
      <c r="H9" s="6" t="s">
        <v>19</v>
      </c>
      <c r="I9" s="6" t="s">
        <v>20</v>
      </c>
      <c r="J9" s="6" t="s">
        <v>19</v>
      </c>
      <c r="K9" s="6" t="s">
        <v>20</v>
      </c>
      <c r="L9" s="6" t="s">
        <v>19</v>
      </c>
      <c r="M9" s="6" t="s">
        <v>19</v>
      </c>
      <c r="N9" s="6" t="s">
        <v>19</v>
      </c>
    </row>
    <row r="10" spans="1:14" x14ac:dyDescent="0.25">
      <c r="A10" s="27"/>
      <c r="B10" s="27"/>
      <c r="C10" s="15">
        <v>46043</v>
      </c>
      <c r="D10" s="15">
        <v>46074</v>
      </c>
      <c r="E10" s="15">
        <v>46102</v>
      </c>
      <c r="F10" s="15">
        <v>46133</v>
      </c>
      <c r="G10" s="15">
        <v>46163</v>
      </c>
      <c r="H10" s="15">
        <v>46194</v>
      </c>
      <c r="I10" s="15">
        <v>46224</v>
      </c>
      <c r="J10" s="15">
        <v>46255</v>
      </c>
      <c r="K10" s="15">
        <v>46286</v>
      </c>
      <c r="L10" s="15">
        <v>46316</v>
      </c>
      <c r="M10" s="15">
        <v>46347</v>
      </c>
      <c r="N10" s="15">
        <v>46377</v>
      </c>
    </row>
    <row r="11" spans="1:14" x14ac:dyDescent="0.25">
      <c r="A11" s="27"/>
      <c r="B11" s="27"/>
      <c r="C11" s="12">
        <f>SUM(C7,C8)</f>
        <v>0</v>
      </c>
      <c r="D11" s="12">
        <f t="shared" ref="D11:N11" si="0">SUM(D7,D8)</f>
        <v>0</v>
      </c>
      <c r="E11" s="12">
        <f t="shared" si="0"/>
        <v>0</v>
      </c>
      <c r="F11" s="12">
        <f t="shared" si="0"/>
        <v>0</v>
      </c>
      <c r="G11" s="12">
        <f t="shared" si="0"/>
        <v>2.36</v>
      </c>
      <c r="H11" s="12">
        <f t="shared" si="0"/>
        <v>2.4500000000000002</v>
      </c>
      <c r="I11" s="12">
        <f t="shared" si="0"/>
        <v>3.5416020000000001</v>
      </c>
      <c r="J11" s="12">
        <f t="shared" si="0"/>
        <v>2.88</v>
      </c>
      <c r="K11" s="12">
        <f t="shared" si="0"/>
        <v>3.6646519999999998</v>
      </c>
      <c r="L11" s="12">
        <f t="shared" si="0"/>
        <v>2.96</v>
      </c>
      <c r="M11" s="12">
        <f t="shared" si="0"/>
        <v>0</v>
      </c>
      <c r="N11" s="12">
        <f t="shared" si="0"/>
        <v>0</v>
      </c>
    </row>
    <row r="12" spans="1:14" x14ac:dyDescent="0.25">
      <c r="B12" s="3"/>
      <c r="C12" s="5"/>
    </row>
    <row r="13" spans="1:14" x14ac:dyDescent="0.25">
      <c r="A13" s="31" t="s">
        <v>5</v>
      </c>
      <c r="B13" s="31"/>
      <c r="C13" s="31"/>
      <c r="D13" s="31"/>
      <c r="E13" s="31"/>
      <c r="F13" s="31"/>
      <c r="G13" s="31"/>
    </row>
    <row r="14" spans="1:14" x14ac:dyDescent="0.25">
      <c r="A14" s="28" t="s">
        <v>32</v>
      </c>
      <c r="B14" s="28"/>
      <c r="C14" s="28"/>
      <c r="D14" s="28"/>
      <c r="E14" s="28"/>
      <c r="F14" s="28"/>
      <c r="G14" s="28"/>
    </row>
    <row r="15" spans="1:14" x14ac:dyDescent="0.25">
      <c r="A15" s="29" t="s">
        <v>10</v>
      </c>
      <c r="B15" s="29"/>
      <c r="C15" s="29"/>
      <c r="D15" s="29"/>
      <c r="E15" s="29"/>
      <c r="F15" s="29"/>
      <c r="G15" s="29"/>
    </row>
    <row r="16" spans="1:14" ht="15" customHeight="1" x14ac:dyDescent="0.25">
      <c r="A16" s="30" t="s">
        <v>13</v>
      </c>
      <c r="B16" s="30"/>
      <c r="C16" s="30"/>
      <c r="D16" s="30"/>
      <c r="E16" s="30"/>
      <c r="F16" s="30"/>
      <c r="G16" s="30"/>
    </row>
    <row r="17" spans="1:7" ht="33" customHeight="1" x14ac:dyDescent="0.25">
      <c r="A17" s="30"/>
      <c r="B17" s="30"/>
      <c r="C17" s="30"/>
      <c r="D17" s="30"/>
      <c r="E17" s="30"/>
      <c r="F17" s="30"/>
      <c r="G17" s="30"/>
    </row>
  </sheetData>
  <mergeCells count="11">
    <mergeCell ref="A16:G17"/>
    <mergeCell ref="A5:A6"/>
    <mergeCell ref="B5:B6"/>
    <mergeCell ref="A9:B11"/>
    <mergeCell ref="A1:N1"/>
    <mergeCell ref="A2:N2"/>
    <mergeCell ref="A3:N3"/>
    <mergeCell ref="A4:N4"/>
    <mergeCell ref="A13:G13"/>
    <mergeCell ref="A14:G14"/>
    <mergeCell ref="A15:G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589D3-AFD1-46C9-816F-E7CCE6842148}">
  <dimension ref="A1:N19"/>
  <sheetViews>
    <sheetView workbookViewId="0">
      <selection activeCell="B8" sqref="B8:B9"/>
    </sheetView>
  </sheetViews>
  <sheetFormatPr defaultRowHeight="15" x14ac:dyDescent="0.25"/>
  <cols>
    <col min="1" max="1" width="72.28515625" customWidth="1"/>
    <col min="2" max="2" width="8.85546875" bestFit="1" customWidth="1"/>
  </cols>
  <sheetData>
    <row r="1" spans="1:14" ht="15.75" x14ac:dyDescent="0.25">
      <c r="A1" s="45" t="s">
        <v>3</v>
      </c>
      <c r="B1" s="45"/>
      <c r="C1" s="45"/>
      <c r="D1" s="45"/>
      <c r="E1" s="45"/>
      <c r="F1" s="45"/>
      <c r="G1" s="45"/>
      <c r="H1" s="45"/>
      <c r="I1" s="45"/>
      <c r="J1" s="45"/>
      <c r="K1" s="45"/>
      <c r="L1" s="45"/>
      <c r="M1" s="45"/>
      <c r="N1" s="45"/>
    </row>
    <row r="2" spans="1:14" ht="51" customHeight="1" x14ac:dyDescent="0.25">
      <c r="A2" s="33" t="s">
        <v>26</v>
      </c>
      <c r="B2" s="33"/>
      <c r="C2" s="33"/>
      <c r="D2" s="33"/>
      <c r="E2" s="33"/>
      <c r="F2" s="33"/>
      <c r="G2" s="33"/>
      <c r="H2" s="33"/>
      <c r="I2" s="33"/>
      <c r="J2" s="33"/>
      <c r="K2" s="33"/>
      <c r="L2" s="33"/>
      <c r="M2" s="33"/>
      <c r="N2" s="33"/>
    </row>
    <row r="3" spans="1:14" ht="30.75" customHeight="1" x14ac:dyDescent="0.25">
      <c r="A3" s="34" t="s">
        <v>23</v>
      </c>
      <c r="B3" s="34"/>
      <c r="C3" s="34"/>
      <c r="D3" s="34"/>
      <c r="E3" s="34"/>
      <c r="F3" s="34"/>
      <c r="G3" s="34"/>
      <c r="H3" s="34"/>
      <c r="I3" s="34"/>
      <c r="J3" s="34"/>
      <c r="K3" s="34"/>
      <c r="L3" s="34"/>
      <c r="M3" s="34"/>
      <c r="N3" s="34"/>
    </row>
    <row r="4" spans="1:14" x14ac:dyDescent="0.25">
      <c r="A4" s="24" t="s">
        <v>2</v>
      </c>
      <c r="B4" s="39">
        <v>1.071</v>
      </c>
      <c r="C4" s="39"/>
      <c r="D4" s="39"/>
      <c r="E4" s="39"/>
      <c r="F4" s="39"/>
      <c r="G4" s="39"/>
      <c r="H4" s="39"/>
      <c r="I4" s="39"/>
      <c r="J4" s="39"/>
      <c r="K4" s="39"/>
      <c r="L4" s="39"/>
      <c r="M4" s="39"/>
      <c r="N4" s="39"/>
    </row>
    <row r="5" spans="1:14" x14ac:dyDescent="0.25">
      <c r="A5" s="2"/>
      <c r="B5" s="20"/>
      <c r="C5" s="2"/>
      <c r="D5" s="2"/>
      <c r="E5" s="2"/>
      <c r="F5" s="2"/>
      <c r="G5" s="2"/>
      <c r="H5" s="2"/>
      <c r="I5" s="2"/>
      <c r="J5" s="2"/>
      <c r="K5" s="2"/>
      <c r="L5" s="2"/>
      <c r="M5" s="2"/>
      <c r="N5" s="2"/>
    </row>
    <row r="6" spans="1:14" x14ac:dyDescent="0.25">
      <c r="A6" s="44" t="s">
        <v>0</v>
      </c>
      <c r="B6" s="52" t="s">
        <v>25</v>
      </c>
      <c r="C6" s="6" t="s">
        <v>18</v>
      </c>
      <c r="D6" s="6" t="s">
        <v>18</v>
      </c>
      <c r="E6" s="6" t="s">
        <v>18</v>
      </c>
      <c r="F6" s="6" t="s">
        <v>18</v>
      </c>
      <c r="G6" s="6" t="s">
        <v>18</v>
      </c>
      <c r="H6" s="6" t="s">
        <v>19</v>
      </c>
      <c r="I6" s="6" t="s">
        <v>20</v>
      </c>
      <c r="J6" s="6" t="s">
        <v>19</v>
      </c>
      <c r="K6" s="6" t="s">
        <v>20</v>
      </c>
      <c r="L6" s="6" t="s">
        <v>19</v>
      </c>
      <c r="M6" s="6" t="s">
        <v>19</v>
      </c>
      <c r="N6" s="6" t="s">
        <v>19</v>
      </c>
    </row>
    <row r="7" spans="1:14" x14ac:dyDescent="0.25">
      <c r="A7" s="44"/>
      <c r="B7" s="52"/>
      <c r="C7" s="15">
        <v>46043</v>
      </c>
      <c r="D7" s="15">
        <v>46074</v>
      </c>
      <c r="E7" s="15">
        <v>46102</v>
      </c>
      <c r="F7" s="15">
        <v>46133</v>
      </c>
      <c r="G7" s="15">
        <v>46163</v>
      </c>
      <c r="H7" s="15">
        <v>46194</v>
      </c>
      <c r="I7" s="15">
        <v>46224</v>
      </c>
      <c r="J7" s="15">
        <v>46255</v>
      </c>
      <c r="K7" s="15">
        <v>46286</v>
      </c>
      <c r="L7" s="15">
        <v>46316</v>
      </c>
      <c r="M7" s="15">
        <v>46347</v>
      </c>
      <c r="N7" s="15">
        <v>46377</v>
      </c>
    </row>
    <row r="8" spans="1:14" x14ac:dyDescent="0.25">
      <c r="A8" s="21" t="s">
        <v>11</v>
      </c>
      <c r="B8" s="58">
        <v>0</v>
      </c>
      <c r="C8" s="22">
        <f>'SDG&amp;E 2026 DR Allocations'!C7*'SDG&amp;E 2026 DR Allocations wDLF'!$B$4</f>
        <v>0</v>
      </c>
      <c r="D8" s="22">
        <f>'SDG&amp;E 2026 DR Allocations'!D7*'SDG&amp;E 2026 DR Allocations wDLF'!$B$4</f>
        <v>0</v>
      </c>
      <c r="E8" s="22">
        <f>'SDG&amp;E 2026 DR Allocations'!E7*'SDG&amp;E 2026 DR Allocations wDLF'!$B$4</f>
        <v>0</v>
      </c>
      <c r="F8" s="22">
        <f>'SDG&amp;E 2026 DR Allocations'!F7*'SDG&amp;E 2026 DR Allocations wDLF'!$B$4</f>
        <v>0</v>
      </c>
      <c r="G8" s="22">
        <f>'SDG&amp;E 2026 DR Allocations'!G7*'SDG&amp;E 2026 DR Allocations wDLF'!$B$4</f>
        <v>1.7564399999999998</v>
      </c>
      <c r="H8" s="22">
        <f>'SDG&amp;E 2026 DR Allocations'!H7*'SDG&amp;E 2026 DR Allocations wDLF'!$B$4</f>
        <v>1.7992799999999998</v>
      </c>
      <c r="I8" s="22">
        <f>'SDG&amp;E 2026 DR Allocations'!I7*'SDG&amp;E 2026 DR Allocations wDLF'!$B$4</f>
        <v>2.3545945709999998</v>
      </c>
      <c r="J8" s="22">
        <f>'SDG&amp;E 2026 DR Allocations'!J7*'SDG&amp;E 2026 DR Allocations wDLF'!$B$4</f>
        <v>2.0348999999999999</v>
      </c>
      <c r="K8" s="22">
        <f>'SDG&amp;E 2026 DR Allocations'!K7*'SDG&amp;E 2026 DR Allocations wDLF'!$B$4</f>
        <v>2.3707099079999998</v>
      </c>
      <c r="L8" s="22">
        <f>'SDG&amp;E 2026 DR Allocations'!L7*'SDG&amp;E 2026 DR Allocations wDLF'!$B$4</f>
        <v>2.0670299999999999</v>
      </c>
      <c r="M8" s="22">
        <f>'SDG&amp;E 2026 DR Allocations'!M7*'SDG&amp;E 2026 DR Allocations wDLF'!$B$4</f>
        <v>0</v>
      </c>
      <c r="N8" s="22">
        <f>'SDG&amp;E 2026 DR Allocations'!N7*'SDG&amp;E 2026 DR Allocations wDLF'!$B$4</f>
        <v>0</v>
      </c>
    </row>
    <row r="9" spans="1:14" ht="15" customHeight="1" x14ac:dyDescent="0.25">
      <c r="A9" s="23" t="s">
        <v>12</v>
      </c>
      <c r="B9" s="58">
        <v>0</v>
      </c>
      <c r="C9" s="22">
        <f>'SDG&amp;E 2026 DR Allocations'!C8*'SDG&amp;E 2026 DR Allocations wDLF'!$B$4</f>
        <v>0</v>
      </c>
      <c r="D9" s="22">
        <f>'SDG&amp;E 2026 DR Allocations'!D8*'SDG&amp;E 2026 DR Allocations wDLF'!$B$4</f>
        <v>0</v>
      </c>
      <c r="E9" s="22">
        <f>'SDG&amp;E 2026 DR Allocations'!E8*'SDG&amp;E 2026 DR Allocations wDLF'!$B$4</f>
        <v>0</v>
      </c>
      <c r="F9" s="22">
        <f>'SDG&amp;E 2026 DR Allocations'!F8*'SDG&amp;E 2026 DR Allocations wDLF'!$B$4</f>
        <v>0</v>
      </c>
      <c r="G9" s="22">
        <f>'SDG&amp;E 2026 DR Allocations'!G8*'SDG&amp;E 2026 DR Allocations wDLF'!$B$4</f>
        <v>0.77111999999999992</v>
      </c>
      <c r="H9" s="22">
        <f>'SDG&amp;E 2026 DR Allocations'!H8*'SDG&amp;E 2026 DR Allocations wDLF'!$B$4</f>
        <v>0.82467000000000001</v>
      </c>
      <c r="I9" s="22">
        <f>'SDG&amp;E 2026 DR Allocations'!I8*'SDG&amp;E 2026 DR Allocations wDLF'!$B$4</f>
        <v>1.4384611710000001</v>
      </c>
      <c r="J9" s="22">
        <f>'SDG&amp;E 2026 DR Allocations'!J8*'SDG&amp;E 2026 DR Allocations wDLF'!$B$4</f>
        <v>1.04958</v>
      </c>
      <c r="K9" s="22">
        <f>'SDG&amp;E 2026 DR Allocations'!K8*'SDG&amp;E 2026 DR Allocations wDLF'!$B$4</f>
        <v>1.5541323839999999</v>
      </c>
      <c r="L9" s="22">
        <f>'SDG&amp;E 2026 DR Allocations'!L8*'SDG&amp;E 2026 DR Allocations wDLF'!$B$4</f>
        <v>1.1031299999999999</v>
      </c>
      <c r="M9" s="22">
        <f>'SDG&amp;E 2026 DR Allocations'!M8*'SDG&amp;E 2026 DR Allocations wDLF'!$B$4</f>
        <v>0</v>
      </c>
      <c r="N9" s="22">
        <f>'SDG&amp;E 2026 DR Allocations'!N8*'SDG&amp;E 2026 DR Allocations wDLF'!$B$4</f>
        <v>0</v>
      </c>
    </row>
    <row r="10" spans="1:14" ht="15" customHeight="1" x14ac:dyDescent="0.25">
      <c r="A10" s="46" t="s">
        <v>29</v>
      </c>
      <c r="B10" s="47"/>
      <c r="C10" s="6" t="s">
        <v>18</v>
      </c>
      <c r="D10" s="6" t="s">
        <v>18</v>
      </c>
      <c r="E10" s="6" t="s">
        <v>18</v>
      </c>
      <c r="F10" s="6" t="s">
        <v>18</v>
      </c>
      <c r="G10" s="6" t="s">
        <v>18</v>
      </c>
      <c r="H10" s="6" t="s">
        <v>19</v>
      </c>
      <c r="I10" s="6" t="s">
        <v>20</v>
      </c>
      <c r="J10" s="6" t="s">
        <v>19</v>
      </c>
      <c r="K10" s="6" t="s">
        <v>20</v>
      </c>
      <c r="L10" s="6" t="s">
        <v>19</v>
      </c>
      <c r="M10" s="6" t="s">
        <v>19</v>
      </c>
      <c r="N10" s="6" t="s">
        <v>19</v>
      </c>
    </row>
    <row r="11" spans="1:14" x14ac:dyDescent="0.25">
      <c r="A11" s="48"/>
      <c r="B11" s="49"/>
      <c r="C11" s="15">
        <v>46043</v>
      </c>
      <c r="D11" s="15">
        <v>46074</v>
      </c>
      <c r="E11" s="15">
        <v>46102</v>
      </c>
      <c r="F11" s="15">
        <v>46133</v>
      </c>
      <c r="G11" s="15">
        <v>46163</v>
      </c>
      <c r="H11" s="15">
        <v>46194</v>
      </c>
      <c r="I11" s="15">
        <v>46224</v>
      </c>
      <c r="J11" s="15">
        <v>46255</v>
      </c>
      <c r="K11" s="15">
        <v>46286</v>
      </c>
      <c r="L11" s="15">
        <v>46316</v>
      </c>
      <c r="M11" s="15">
        <v>46347</v>
      </c>
      <c r="N11" s="15">
        <v>46377</v>
      </c>
    </row>
    <row r="12" spans="1:14" x14ac:dyDescent="0.25">
      <c r="A12" s="50"/>
      <c r="B12" s="51"/>
      <c r="C12" s="12">
        <f>SUM(C8,C9)</f>
        <v>0</v>
      </c>
      <c r="D12" s="12">
        <f t="shared" ref="D12:N12" si="0">SUM(D8,D9)</f>
        <v>0</v>
      </c>
      <c r="E12" s="12">
        <f t="shared" si="0"/>
        <v>0</v>
      </c>
      <c r="F12" s="12">
        <f t="shared" si="0"/>
        <v>0</v>
      </c>
      <c r="G12" s="12">
        <f t="shared" si="0"/>
        <v>2.5275599999999998</v>
      </c>
      <c r="H12" s="12">
        <f t="shared" si="0"/>
        <v>2.6239499999999998</v>
      </c>
      <c r="I12" s="12">
        <f t="shared" si="0"/>
        <v>3.793055742</v>
      </c>
      <c r="J12" s="12">
        <f t="shared" si="0"/>
        <v>3.0844800000000001</v>
      </c>
      <c r="K12" s="12">
        <f t="shared" si="0"/>
        <v>3.9248422919999997</v>
      </c>
      <c r="L12" s="12">
        <f t="shared" si="0"/>
        <v>3.1701600000000001</v>
      </c>
      <c r="M12" s="12">
        <f t="shared" si="0"/>
        <v>0</v>
      </c>
      <c r="N12" s="12">
        <f t="shared" si="0"/>
        <v>0</v>
      </c>
    </row>
    <row r="13" spans="1:14" x14ac:dyDescent="0.25">
      <c r="B13" s="3"/>
      <c r="C13" s="5"/>
    </row>
    <row r="14" spans="1:14" x14ac:dyDescent="0.25">
      <c r="A14" s="1"/>
      <c r="B14" s="3"/>
      <c r="C14" s="5"/>
    </row>
    <row r="15" spans="1:14" x14ac:dyDescent="0.25">
      <c r="A15" s="31" t="s">
        <v>5</v>
      </c>
      <c r="B15" s="31"/>
      <c r="C15" s="31"/>
      <c r="D15" s="31"/>
      <c r="E15" s="31"/>
      <c r="F15" s="31"/>
      <c r="G15" s="31"/>
    </row>
    <row r="16" spans="1:14" x14ac:dyDescent="0.25">
      <c r="A16" s="28" t="s">
        <v>32</v>
      </c>
      <c r="B16" s="28"/>
      <c r="C16" s="28"/>
      <c r="D16" s="28"/>
      <c r="E16" s="28"/>
      <c r="F16" s="28"/>
      <c r="G16" s="28"/>
    </row>
    <row r="17" spans="1:7" x14ac:dyDescent="0.25">
      <c r="A17" s="29" t="s">
        <v>10</v>
      </c>
      <c r="B17" s="29"/>
      <c r="C17" s="29"/>
      <c r="D17" s="29"/>
      <c r="E17" s="29"/>
      <c r="F17" s="29"/>
      <c r="G17" s="29"/>
    </row>
    <row r="18" spans="1:7" x14ac:dyDescent="0.25">
      <c r="A18" s="30" t="s">
        <v>13</v>
      </c>
      <c r="B18" s="30"/>
      <c r="C18" s="30"/>
      <c r="D18" s="30"/>
      <c r="E18" s="30"/>
      <c r="F18" s="30"/>
      <c r="G18" s="30"/>
    </row>
    <row r="19" spans="1:7" x14ac:dyDescent="0.25">
      <c r="A19" s="30"/>
      <c r="B19" s="30"/>
      <c r="C19" s="30"/>
      <c r="D19" s="30"/>
      <c r="E19" s="30"/>
      <c r="F19" s="30"/>
      <c r="G19" s="30"/>
    </row>
  </sheetData>
  <mergeCells count="11">
    <mergeCell ref="A16:G16"/>
    <mergeCell ref="A17:G17"/>
    <mergeCell ref="A18:G19"/>
    <mergeCell ref="B4:N4"/>
    <mergeCell ref="A10:B12"/>
    <mergeCell ref="B6:B7"/>
    <mergeCell ref="A6:A7"/>
    <mergeCell ref="A1:N1"/>
    <mergeCell ref="A2:N2"/>
    <mergeCell ref="A3:N3"/>
    <mergeCell ref="A15:G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09FEA-99E6-443B-A473-BAC28346FD9E}">
  <dimension ref="A1:P17"/>
  <sheetViews>
    <sheetView topLeftCell="C1" zoomScaleNormal="100" workbookViewId="0">
      <selection activeCell="H25" sqref="H25"/>
    </sheetView>
  </sheetViews>
  <sheetFormatPr defaultRowHeight="15" x14ac:dyDescent="0.25"/>
  <cols>
    <col min="3" max="3" width="72.28515625" customWidth="1"/>
    <col min="4" max="4" width="8.85546875" bestFit="1" customWidth="1"/>
  </cols>
  <sheetData>
    <row r="1" spans="1:16" ht="15.75" x14ac:dyDescent="0.25">
      <c r="C1" s="45" t="s">
        <v>1</v>
      </c>
      <c r="D1" s="45"/>
      <c r="E1" s="45"/>
      <c r="F1" s="45"/>
      <c r="G1" s="45"/>
      <c r="H1" s="45"/>
      <c r="I1" s="45"/>
      <c r="J1" s="45"/>
      <c r="K1" s="45"/>
      <c r="L1" s="45"/>
      <c r="M1" s="45"/>
      <c r="N1" s="45"/>
      <c r="O1" s="45"/>
      <c r="P1" s="45"/>
    </row>
    <row r="2" spans="1:16" ht="46.5" customHeight="1" x14ac:dyDescent="0.25">
      <c r="C2" s="33" t="s">
        <v>26</v>
      </c>
      <c r="D2" s="33"/>
      <c r="E2" s="33"/>
      <c r="F2" s="33"/>
      <c r="G2" s="33"/>
      <c r="H2" s="33"/>
      <c r="I2" s="33"/>
      <c r="J2" s="33"/>
      <c r="K2" s="33"/>
      <c r="L2" s="33"/>
      <c r="M2" s="33"/>
      <c r="N2" s="33"/>
      <c r="O2" s="33"/>
      <c r="P2" s="33"/>
    </row>
    <row r="3" spans="1:16" x14ac:dyDescent="0.25">
      <c r="C3" s="34" t="s">
        <v>15</v>
      </c>
      <c r="D3" s="34"/>
      <c r="E3" s="34"/>
      <c r="F3" s="34"/>
      <c r="G3" s="34"/>
      <c r="H3" s="34"/>
      <c r="I3" s="34"/>
      <c r="J3" s="34"/>
      <c r="K3" s="34"/>
      <c r="L3" s="34"/>
      <c r="M3" s="34"/>
      <c r="N3" s="34"/>
      <c r="O3" s="34"/>
      <c r="P3" s="34"/>
    </row>
    <row r="4" spans="1:16" x14ac:dyDescent="0.25">
      <c r="C4" s="35"/>
      <c r="D4" s="35"/>
      <c r="E4" s="35"/>
      <c r="F4" s="35"/>
      <c r="G4" s="35"/>
      <c r="H4" s="35"/>
      <c r="I4" s="35"/>
      <c r="J4" s="35"/>
      <c r="K4" s="35"/>
      <c r="L4" s="35"/>
      <c r="M4" s="35"/>
      <c r="N4" s="35"/>
      <c r="O4" s="35"/>
      <c r="P4" s="35"/>
    </row>
    <row r="5" spans="1:16" x14ac:dyDescent="0.25">
      <c r="C5" s="42" t="s">
        <v>0</v>
      </c>
      <c r="D5" s="53" t="s">
        <v>25</v>
      </c>
      <c r="E5" s="6" t="s">
        <v>18</v>
      </c>
      <c r="F5" s="6" t="s">
        <v>18</v>
      </c>
      <c r="G5" s="6" t="s">
        <v>18</v>
      </c>
      <c r="H5" s="6" t="s">
        <v>18</v>
      </c>
      <c r="I5" s="6" t="s">
        <v>18</v>
      </c>
      <c r="J5" s="6" t="s">
        <v>19</v>
      </c>
      <c r="K5" s="6" t="s">
        <v>20</v>
      </c>
      <c r="L5" s="6" t="s">
        <v>19</v>
      </c>
      <c r="M5" s="6" t="s">
        <v>20</v>
      </c>
      <c r="N5" s="6" t="s">
        <v>19</v>
      </c>
      <c r="O5" s="6" t="s">
        <v>19</v>
      </c>
      <c r="P5" s="6" t="s">
        <v>19</v>
      </c>
    </row>
    <row r="6" spans="1:16" x14ac:dyDescent="0.25">
      <c r="A6" s="3" t="s">
        <v>9</v>
      </c>
      <c r="B6" s="3" t="s">
        <v>6</v>
      </c>
      <c r="C6" s="43"/>
      <c r="D6" s="54"/>
      <c r="E6" s="15">
        <v>46408</v>
      </c>
      <c r="F6" s="15">
        <v>46439</v>
      </c>
      <c r="G6" s="15">
        <v>46467</v>
      </c>
      <c r="H6" s="15">
        <v>46498</v>
      </c>
      <c r="I6" s="15">
        <v>46528</v>
      </c>
      <c r="J6" s="15">
        <v>46559</v>
      </c>
      <c r="K6" s="15">
        <v>46589</v>
      </c>
      <c r="L6" s="15">
        <v>46620</v>
      </c>
      <c r="M6" s="15">
        <v>46651</v>
      </c>
      <c r="N6" s="15">
        <v>46681</v>
      </c>
      <c r="O6" s="15">
        <v>46712</v>
      </c>
      <c r="P6" s="15">
        <v>46742</v>
      </c>
    </row>
    <row r="7" spans="1:16" x14ac:dyDescent="0.25">
      <c r="A7">
        <v>39</v>
      </c>
      <c r="B7" s="4" t="s">
        <v>8</v>
      </c>
      <c r="C7" s="21" t="s">
        <v>11</v>
      </c>
      <c r="D7" s="58">
        <v>0</v>
      </c>
      <c r="E7" s="22">
        <v>0</v>
      </c>
      <c r="F7" s="22">
        <v>0</v>
      </c>
      <c r="G7" s="22">
        <v>0</v>
      </c>
      <c r="H7" s="22">
        <v>0</v>
      </c>
      <c r="I7" s="22">
        <v>1.69</v>
      </c>
      <c r="J7" s="22">
        <v>1.73</v>
      </c>
      <c r="K7" s="22">
        <v>2.264456</v>
      </c>
      <c r="L7" s="22">
        <v>1.96</v>
      </c>
      <c r="M7" s="22">
        <v>2.2799550000000002</v>
      </c>
      <c r="N7" s="22">
        <v>1.98</v>
      </c>
      <c r="O7" s="22">
        <v>0</v>
      </c>
      <c r="P7" s="22">
        <v>0</v>
      </c>
    </row>
    <row r="8" spans="1:16" ht="15" customHeight="1" x14ac:dyDescent="0.25">
      <c r="A8">
        <v>39</v>
      </c>
      <c r="B8" s="4" t="s">
        <v>7</v>
      </c>
      <c r="C8" s="23" t="s">
        <v>12</v>
      </c>
      <c r="D8" s="58">
        <v>0</v>
      </c>
      <c r="E8" s="25">
        <v>0</v>
      </c>
      <c r="F8" s="25">
        <v>0</v>
      </c>
      <c r="G8" s="25">
        <v>0</v>
      </c>
      <c r="H8" s="25">
        <v>0</v>
      </c>
      <c r="I8" s="25">
        <v>0.74</v>
      </c>
      <c r="J8" s="25">
        <v>0.79</v>
      </c>
      <c r="K8" s="25">
        <v>1.383394</v>
      </c>
      <c r="L8" s="25">
        <v>1.01</v>
      </c>
      <c r="M8" s="25">
        <v>1.494637</v>
      </c>
      <c r="N8" s="25">
        <v>1.06</v>
      </c>
      <c r="O8" s="26">
        <v>0</v>
      </c>
      <c r="P8" s="22">
        <v>0</v>
      </c>
    </row>
    <row r="9" spans="1:16" x14ac:dyDescent="0.25">
      <c r="B9" s="4"/>
      <c r="C9" s="46" t="s">
        <v>30</v>
      </c>
      <c r="D9" s="47"/>
      <c r="E9" s="6" t="s">
        <v>18</v>
      </c>
      <c r="F9" s="6" t="s">
        <v>18</v>
      </c>
      <c r="G9" s="6" t="s">
        <v>18</v>
      </c>
      <c r="H9" s="6" t="s">
        <v>18</v>
      </c>
      <c r="I9" s="6" t="s">
        <v>18</v>
      </c>
      <c r="J9" s="6" t="s">
        <v>19</v>
      </c>
      <c r="K9" s="6" t="s">
        <v>20</v>
      </c>
      <c r="L9" s="6" t="s">
        <v>19</v>
      </c>
      <c r="M9" s="6" t="s">
        <v>20</v>
      </c>
      <c r="N9" s="6" t="s">
        <v>19</v>
      </c>
      <c r="O9" s="6" t="s">
        <v>19</v>
      </c>
      <c r="P9" s="6" t="s">
        <v>19</v>
      </c>
    </row>
    <row r="10" spans="1:16" x14ac:dyDescent="0.25">
      <c r="C10" s="48"/>
      <c r="D10" s="49"/>
      <c r="E10" s="15">
        <v>46408</v>
      </c>
      <c r="F10" s="15">
        <v>46439</v>
      </c>
      <c r="G10" s="15">
        <v>46467</v>
      </c>
      <c r="H10" s="15">
        <v>46498</v>
      </c>
      <c r="I10" s="15">
        <v>46528</v>
      </c>
      <c r="J10" s="15">
        <v>46559</v>
      </c>
      <c r="K10" s="15">
        <v>46589</v>
      </c>
      <c r="L10" s="15">
        <v>46620</v>
      </c>
      <c r="M10" s="15">
        <v>46651</v>
      </c>
      <c r="N10" s="15">
        <v>46681</v>
      </c>
      <c r="O10" s="15">
        <v>46712</v>
      </c>
      <c r="P10" s="15">
        <v>46742</v>
      </c>
    </row>
    <row r="11" spans="1:16" x14ac:dyDescent="0.25">
      <c r="C11" s="50"/>
      <c r="D11" s="51"/>
      <c r="E11" s="12">
        <f>SUM(E7,E8)</f>
        <v>0</v>
      </c>
      <c r="F11" s="12">
        <f t="shared" ref="F11:P11" si="0">SUM(F7,F8)</f>
        <v>0</v>
      </c>
      <c r="G11" s="12">
        <f t="shared" si="0"/>
        <v>0</v>
      </c>
      <c r="H11" s="12">
        <f t="shared" si="0"/>
        <v>0</v>
      </c>
      <c r="I11" s="12">
        <f t="shared" si="0"/>
        <v>2.4299999999999997</v>
      </c>
      <c r="J11" s="12">
        <f t="shared" si="0"/>
        <v>2.52</v>
      </c>
      <c r="K11" s="12">
        <f t="shared" si="0"/>
        <v>3.64785</v>
      </c>
      <c r="L11" s="12">
        <f t="shared" si="0"/>
        <v>2.9699999999999998</v>
      </c>
      <c r="M11" s="12">
        <f t="shared" si="0"/>
        <v>3.7745920000000002</v>
      </c>
      <c r="N11" s="12">
        <f t="shared" si="0"/>
        <v>3.04</v>
      </c>
      <c r="O11" s="12">
        <f t="shared" si="0"/>
        <v>0</v>
      </c>
      <c r="P11" s="12">
        <f t="shared" si="0"/>
        <v>0</v>
      </c>
    </row>
    <row r="12" spans="1:16" x14ac:dyDescent="0.25">
      <c r="D12" s="3"/>
      <c r="E12" s="5"/>
    </row>
    <row r="13" spans="1:16" x14ac:dyDescent="0.25">
      <c r="C13" s="31" t="s">
        <v>5</v>
      </c>
      <c r="D13" s="31"/>
      <c r="E13" s="31"/>
      <c r="F13" s="31"/>
      <c r="G13" s="31"/>
      <c r="H13" s="31"/>
      <c r="I13" s="31"/>
    </row>
    <row r="14" spans="1:16" x14ac:dyDescent="0.25">
      <c r="C14" s="28" t="s">
        <v>32</v>
      </c>
      <c r="D14" s="28"/>
      <c r="E14" s="28"/>
      <c r="F14" s="28"/>
      <c r="G14" s="28"/>
      <c r="H14" s="28"/>
      <c r="I14" s="28"/>
    </row>
    <row r="15" spans="1:16" x14ac:dyDescent="0.25">
      <c r="C15" s="29" t="s">
        <v>10</v>
      </c>
      <c r="D15" s="29"/>
      <c r="E15" s="29"/>
      <c r="F15" s="29"/>
      <c r="G15" s="29"/>
      <c r="H15" s="29"/>
      <c r="I15" s="29"/>
    </row>
    <row r="16" spans="1:16" x14ac:dyDescent="0.25">
      <c r="C16" s="30" t="s">
        <v>13</v>
      </c>
      <c r="D16" s="30"/>
      <c r="E16" s="30"/>
      <c r="F16" s="30"/>
      <c r="G16" s="30"/>
      <c r="H16" s="30"/>
      <c r="I16" s="30"/>
    </row>
    <row r="17" spans="3:9" x14ac:dyDescent="0.25">
      <c r="C17" s="30"/>
      <c r="D17" s="30"/>
      <c r="E17" s="30"/>
      <c r="F17" s="30"/>
      <c r="G17" s="30"/>
      <c r="H17" s="30"/>
      <c r="I17" s="30"/>
    </row>
  </sheetData>
  <mergeCells count="11">
    <mergeCell ref="C13:I13"/>
    <mergeCell ref="C14:I14"/>
    <mergeCell ref="C15:I15"/>
    <mergeCell ref="C16:I17"/>
    <mergeCell ref="D5:D6"/>
    <mergeCell ref="C5:C6"/>
    <mergeCell ref="C9:D11"/>
    <mergeCell ref="C1:P1"/>
    <mergeCell ref="C2:P2"/>
    <mergeCell ref="C3:P3"/>
    <mergeCell ref="C4:P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1B30A-683D-4E26-994E-D6DC533B9EC9}">
  <dimension ref="A1:N19"/>
  <sheetViews>
    <sheetView tabSelected="1" workbookViewId="0">
      <selection activeCell="T16" sqref="T16"/>
    </sheetView>
  </sheetViews>
  <sheetFormatPr defaultRowHeight="15" x14ac:dyDescent="0.25"/>
  <cols>
    <col min="1" max="1" width="72.28515625" customWidth="1"/>
    <col min="2" max="2" width="8.85546875" bestFit="1" customWidth="1"/>
  </cols>
  <sheetData>
    <row r="1" spans="1:14" ht="15.75" x14ac:dyDescent="0.25">
      <c r="A1" s="55" t="s">
        <v>4</v>
      </c>
      <c r="B1" s="55"/>
      <c r="C1" s="55"/>
      <c r="D1" s="55"/>
      <c r="E1" s="55"/>
      <c r="F1" s="55"/>
      <c r="G1" s="55"/>
      <c r="H1" s="55"/>
      <c r="I1" s="55"/>
      <c r="J1" s="55"/>
      <c r="K1" s="55"/>
      <c r="L1" s="55"/>
      <c r="M1" s="55"/>
      <c r="N1" s="55"/>
    </row>
    <row r="2" spans="1:14" ht="48" customHeight="1" x14ac:dyDescent="0.25">
      <c r="A2" s="33" t="s">
        <v>26</v>
      </c>
      <c r="B2" s="33"/>
      <c r="C2" s="33"/>
      <c r="D2" s="33"/>
      <c r="E2" s="33"/>
      <c r="F2" s="33"/>
      <c r="G2" s="33"/>
      <c r="H2" s="33"/>
      <c r="I2" s="33"/>
      <c r="J2" s="33"/>
      <c r="K2" s="33"/>
      <c r="L2" s="33"/>
      <c r="M2" s="33"/>
      <c r="N2" s="33"/>
    </row>
    <row r="3" spans="1:14" ht="30" customHeight="1" x14ac:dyDescent="0.25">
      <c r="A3" s="34" t="s">
        <v>23</v>
      </c>
      <c r="B3" s="34"/>
      <c r="C3" s="34"/>
      <c r="D3" s="34"/>
      <c r="E3" s="34"/>
      <c r="F3" s="34"/>
      <c r="G3" s="34"/>
      <c r="H3" s="34"/>
      <c r="I3" s="34"/>
      <c r="J3" s="34"/>
      <c r="K3" s="34"/>
      <c r="L3" s="34"/>
      <c r="M3" s="34"/>
      <c r="N3" s="34"/>
    </row>
    <row r="4" spans="1:14" x14ac:dyDescent="0.25">
      <c r="A4" s="24" t="s">
        <v>2</v>
      </c>
      <c r="B4" s="39">
        <v>1.071</v>
      </c>
      <c r="C4" s="39"/>
      <c r="D4" s="39"/>
      <c r="E4" s="39"/>
      <c r="F4" s="39"/>
      <c r="G4" s="39"/>
      <c r="H4" s="39"/>
      <c r="I4" s="39"/>
      <c r="J4" s="39"/>
      <c r="K4" s="39"/>
      <c r="L4" s="39"/>
      <c r="M4" s="39"/>
      <c r="N4" s="39"/>
    </row>
    <row r="5" spans="1:14" x14ac:dyDescent="0.25">
      <c r="A5" s="2"/>
      <c r="B5" s="2"/>
      <c r="C5" s="2"/>
      <c r="D5" s="2"/>
      <c r="E5" s="2"/>
      <c r="F5" s="2"/>
      <c r="G5" s="2"/>
      <c r="H5" s="2"/>
      <c r="I5" s="2"/>
      <c r="J5" s="2"/>
      <c r="K5" s="2"/>
      <c r="L5" s="2"/>
      <c r="M5" s="2"/>
      <c r="N5" s="2"/>
    </row>
    <row r="6" spans="1:14" x14ac:dyDescent="0.25">
      <c r="A6" s="44" t="s">
        <v>0</v>
      </c>
      <c r="B6" s="56" t="s">
        <v>25</v>
      </c>
      <c r="C6" s="6" t="s">
        <v>18</v>
      </c>
      <c r="D6" s="6" t="s">
        <v>18</v>
      </c>
      <c r="E6" s="6" t="s">
        <v>18</v>
      </c>
      <c r="F6" s="6" t="s">
        <v>18</v>
      </c>
      <c r="G6" s="6" t="s">
        <v>18</v>
      </c>
      <c r="H6" s="6" t="s">
        <v>19</v>
      </c>
      <c r="I6" s="6" t="s">
        <v>20</v>
      </c>
      <c r="J6" s="6" t="s">
        <v>19</v>
      </c>
      <c r="K6" s="6" t="s">
        <v>20</v>
      </c>
      <c r="L6" s="6" t="s">
        <v>19</v>
      </c>
      <c r="M6" s="6" t="s">
        <v>19</v>
      </c>
      <c r="N6" s="6" t="s">
        <v>19</v>
      </c>
    </row>
    <row r="7" spans="1:14" x14ac:dyDescent="0.25">
      <c r="A7" s="44"/>
      <c r="B7" s="56"/>
      <c r="C7" s="15">
        <v>46408</v>
      </c>
      <c r="D7" s="15">
        <v>46439</v>
      </c>
      <c r="E7" s="15">
        <v>46467</v>
      </c>
      <c r="F7" s="15">
        <v>46498</v>
      </c>
      <c r="G7" s="15">
        <v>46528</v>
      </c>
      <c r="H7" s="15">
        <v>46559</v>
      </c>
      <c r="I7" s="15">
        <v>46589</v>
      </c>
      <c r="J7" s="15">
        <v>46620</v>
      </c>
      <c r="K7" s="15">
        <v>46651</v>
      </c>
      <c r="L7" s="15">
        <v>46681</v>
      </c>
      <c r="M7" s="15">
        <v>46712</v>
      </c>
      <c r="N7" s="15">
        <v>46742</v>
      </c>
    </row>
    <row r="8" spans="1:14" x14ac:dyDescent="0.25">
      <c r="A8" s="21" t="s">
        <v>11</v>
      </c>
      <c r="B8" s="58">
        <v>0</v>
      </c>
      <c r="C8" s="22">
        <f>'SDG&amp;E 2027 DR Allocations'!E7*'SDG&amp;E 2027 DR Allocations wDLF'!$B$4</f>
        <v>0</v>
      </c>
      <c r="D8" s="22">
        <f>'SDG&amp;E 2027 DR Allocations'!F7*'SDG&amp;E 2027 DR Allocations wDLF'!$B$4</f>
        <v>0</v>
      </c>
      <c r="E8" s="22">
        <f>'SDG&amp;E 2027 DR Allocations'!G7*'SDG&amp;E 2027 DR Allocations wDLF'!$B$4</f>
        <v>0</v>
      </c>
      <c r="F8" s="22">
        <f>'SDG&amp;E 2027 DR Allocations'!H7*'SDG&amp;E 2027 DR Allocations wDLF'!$B$4</f>
        <v>0</v>
      </c>
      <c r="G8" s="22">
        <f>'SDG&amp;E 2027 DR Allocations'!I7*'SDG&amp;E 2027 DR Allocations wDLF'!$B$4</f>
        <v>1.8099899999999998</v>
      </c>
      <c r="H8" s="22">
        <f>'SDG&amp;E 2027 DR Allocations'!J7*'SDG&amp;E 2027 DR Allocations wDLF'!$B$4</f>
        <v>1.85283</v>
      </c>
      <c r="I8" s="22">
        <f>'SDG&amp;E 2027 DR Allocations'!K7*'SDG&amp;E 2027 DR Allocations wDLF'!$B$4</f>
        <v>2.4252323759999999</v>
      </c>
      <c r="J8" s="22">
        <f>'SDG&amp;E 2027 DR Allocations'!L7*'SDG&amp;E 2027 DR Allocations wDLF'!$B$4</f>
        <v>2.0991599999999999</v>
      </c>
      <c r="K8" s="22">
        <f>'SDG&amp;E 2027 DR Allocations'!M7*'SDG&amp;E 2027 DR Allocations wDLF'!$B$4</f>
        <v>2.4418318050000001</v>
      </c>
      <c r="L8" s="22">
        <f>'SDG&amp;E 2027 DR Allocations'!N7*'SDG&amp;E 2027 DR Allocations wDLF'!$B$4</f>
        <v>2.1205799999999999</v>
      </c>
      <c r="M8" s="22">
        <f>'SDG&amp;E 2027 DR Allocations'!O7*'SDG&amp;E 2027 DR Allocations wDLF'!$B$4</f>
        <v>0</v>
      </c>
      <c r="N8" s="22">
        <f>'SDG&amp;E 2027 DR Allocations'!P7*'SDG&amp;E 2027 DR Allocations wDLF'!$B$4</f>
        <v>0</v>
      </c>
    </row>
    <row r="9" spans="1:14" ht="15" customHeight="1" x14ac:dyDescent="0.25">
      <c r="A9" s="23" t="s">
        <v>12</v>
      </c>
      <c r="B9" s="58">
        <v>0</v>
      </c>
      <c r="C9" s="22">
        <f>'SDG&amp;E 2027 DR Allocations'!E8*'SDG&amp;E 2027 DR Allocations wDLF'!$B$4</f>
        <v>0</v>
      </c>
      <c r="D9" s="22">
        <f>'SDG&amp;E 2027 DR Allocations'!F8*'SDG&amp;E 2027 DR Allocations wDLF'!$B$4</f>
        <v>0</v>
      </c>
      <c r="E9" s="22">
        <f>'SDG&amp;E 2027 DR Allocations'!G8*'SDG&amp;E 2027 DR Allocations wDLF'!$B$4</f>
        <v>0</v>
      </c>
      <c r="F9" s="22">
        <f>'SDG&amp;E 2027 DR Allocations'!H8*'SDG&amp;E 2027 DR Allocations wDLF'!$B$4</f>
        <v>0</v>
      </c>
      <c r="G9" s="22">
        <f>'SDG&amp;E 2027 DR Allocations'!I8*'SDG&amp;E 2027 DR Allocations wDLF'!$B$4</f>
        <v>0.79253999999999991</v>
      </c>
      <c r="H9" s="22">
        <f>'SDG&amp;E 2027 DR Allocations'!J8*'SDG&amp;E 2027 DR Allocations wDLF'!$B$4</f>
        <v>0.84609000000000001</v>
      </c>
      <c r="I9" s="22">
        <f>'SDG&amp;E 2027 DR Allocations'!K8*'SDG&amp;E 2027 DR Allocations wDLF'!$B$4</f>
        <v>1.481614974</v>
      </c>
      <c r="J9" s="22">
        <f>'SDG&amp;E 2027 DR Allocations'!L8*'SDG&amp;E 2027 DR Allocations wDLF'!$B$4</f>
        <v>1.0817099999999999</v>
      </c>
      <c r="K9" s="22">
        <f>'SDG&amp;E 2027 DR Allocations'!M8*'SDG&amp;E 2027 DR Allocations wDLF'!$B$4</f>
        <v>1.600756227</v>
      </c>
      <c r="L9" s="22">
        <f>'SDG&amp;E 2027 DR Allocations'!N8*'SDG&amp;E 2027 DR Allocations wDLF'!$B$4</f>
        <v>1.1352599999999999</v>
      </c>
      <c r="M9" s="22">
        <f>'SDG&amp;E 2027 DR Allocations'!O8*'SDG&amp;E 2027 DR Allocations wDLF'!$B$4</f>
        <v>0</v>
      </c>
      <c r="N9" s="22">
        <f>'SDG&amp;E 2027 DR Allocations'!P8*'SDG&amp;E 2027 DR Allocations wDLF'!$B$4</f>
        <v>0</v>
      </c>
    </row>
    <row r="10" spans="1:14" x14ac:dyDescent="0.25">
      <c r="A10" s="27" t="s">
        <v>31</v>
      </c>
      <c r="B10" s="27"/>
      <c r="C10" s="6" t="s">
        <v>18</v>
      </c>
      <c r="D10" s="6" t="s">
        <v>18</v>
      </c>
      <c r="E10" s="6" t="s">
        <v>18</v>
      </c>
      <c r="F10" s="6" t="s">
        <v>18</v>
      </c>
      <c r="G10" s="6" t="s">
        <v>18</v>
      </c>
      <c r="H10" s="6" t="s">
        <v>19</v>
      </c>
      <c r="I10" s="6" t="s">
        <v>20</v>
      </c>
      <c r="J10" s="6" t="s">
        <v>19</v>
      </c>
      <c r="K10" s="6" t="s">
        <v>20</v>
      </c>
      <c r="L10" s="6" t="s">
        <v>19</v>
      </c>
      <c r="M10" s="6" t="s">
        <v>19</v>
      </c>
      <c r="N10" s="6" t="s">
        <v>19</v>
      </c>
    </row>
    <row r="11" spans="1:14" x14ac:dyDescent="0.25">
      <c r="A11" s="27"/>
      <c r="B11" s="27"/>
      <c r="C11" s="15">
        <v>46408</v>
      </c>
      <c r="D11" s="15">
        <v>46439</v>
      </c>
      <c r="E11" s="15">
        <v>46467</v>
      </c>
      <c r="F11" s="15">
        <v>46498</v>
      </c>
      <c r="G11" s="15">
        <v>46528</v>
      </c>
      <c r="H11" s="15">
        <v>46559</v>
      </c>
      <c r="I11" s="15">
        <v>46589</v>
      </c>
      <c r="J11" s="15">
        <v>46620</v>
      </c>
      <c r="K11" s="15">
        <v>46651</v>
      </c>
      <c r="L11" s="15">
        <v>46681</v>
      </c>
      <c r="M11" s="15">
        <v>46712</v>
      </c>
      <c r="N11" s="15">
        <v>46742</v>
      </c>
    </row>
    <row r="12" spans="1:14" x14ac:dyDescent="0.25">
      <c r="A12" s="27"/>
      <c r="B12" s="27"/>
      <c r="C12" s="12">
        <f>SUM(C8,C9)</f>
        <v>0</v>
      </c>
      <c r="D12" s="12">
        <f t="shared" ref="D12:N12" si="0">SUM(D8,D9)</f>
        <v>0</v>
      </c>
      <c r="E12" s="12">
        <f t="shared" si="0"/>
        <v>0</v>
      </c>
      <c r="F12" s="12">
        <f t="shared" si="0"/>
        <v>0</v>
      </c>
      <c r="G12" s="12">
        <f t="shared" si="0"/>
        <v>2.6025299999999998</v>
      </c>
      <c r="H12" s="12">
        <f t="shared" si="0"/>
        <v>2.6989200000000002</v>
      </c>
      <c r="I12" s="12">
        <f t="shared" si="0"/>
        <v>3.9068473499999996</v>
      </c>
      <c r="J12" s="12">
        <f t="shared" si="0"/>
        <v>3.1808699999999996</v>
      </c>
      <c r="K12" s="12">
        <f t="shared" si="0"/>
        <v>4.0425880320000003</v>
      </c>
      <c r="L12" s="12">
        <f t="shared" si="0"/>
        <v>3.2558400000000001</v>
      </c>
      <c r="M12" s="12">
        <f t="shared" si="0"/>
        <v>0</v>
      </c>
      <c r="N12" s="12">
        <f t="shared" si="0"/>
        <v>0</v>
      </c>
    </row>
    <row r="13" spans="1:14" x14ac:dyDescent="0.25">
      <c r="B13" s="3"/>
      <c r="C13" s="5"/>
    </row>
    <row r="14" spans="1:14" x14ac:dyDescent="0.25">
      <c r="A14" s="1"/>
      <c r="B14" s="3"/>
      <c r="C14" s="5"/>
    </row>
    <row r="15" spans="1:14" x14ac:dyDescent="0.25">
      <c r="A15" s="31" t="s">
        <v>5</v>
      </c>
      <c r="B15" s="31"/>
      <c r="C15" s="31"/>
      <c r="D15" s="31"/>
      <c r="E15" s="31"/>
      <c r="F15" s="31"/>
      <c r="G15" s="31"/>
    </row>
    <row r="16" spans="1:14" x14ac:dyDescent="0.25">
      <c r="A16" s="28" t="s">
        <v>32</v>
      </c>
      <c r="B16" s="28"/>
      <c r="C16" s="28"/>
      <c r="D16" s="28"/>
      <c r="E16" s="28"/>
      <c r="F16" s="28"/>
      <c r="G16" s="28"/>
    </row>
    <row r="17" spans="1:7" x14ac:dyDescent="0.25">
      <c r="A17" s="29" t="s">
        <v>10</v>
      </c>
      <c r="B17" s="29"/>
      <c r="C17" s="29"/>
      <c r="D17" s="29"/>
      <c r="E17" s="29"/>
      <c r="F17" s="29"/>
      <c r="G17" s="29"/>
    </row>
    <row r="18" spans="1:7" x14ac:dyDescent="0.25">
      <c r="A18" s="30" t="s">
        <v>13</v>
      </c>
      <c r="B18" s="30"/>
      <c r="C18" s="30"/>
      <c r="D18" s="30"/>
      <c r="E18" s="30"/>
      <c r="F18" s="30"/>
      <c r="G18" s="30"/>
    </row>
    <row r="19" spans="1:7" x14ac:dyDescent="0.25">
      <c r="A19" s="30"/>
      <c r="B19" s="30"/>
      <c r="C19" s="30"/>
      <c r="D19" s="30"/>
      <c r="E19" s="30"/>
      <c r="F19" s="30"/>
      <c r="G19" s="30"/>
    </row>
  </sheetData>
  <mergeCells count="11">
    <mergeCell ref="A16:G16"/>
    <mergeCell ref="A17:G17"/>
    <mergeCell ref="A18:G19"/>
    <mergeCell ref="B4:N4"/>
    <mergeCell ref="B6:B7"/>
    <mergeCell ref="A6:A7"/>
    <mergeCell ref="A10:B12"/>
    <mergeCell ref="A1:N1"/>
    <mergeCell ref="A2:N2"/>
    <mergeCell ref="A3:N3"/>
    <mergeCell ref="A15:G1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586BC3AB7D76A4C95100ABA517F5E83" ma:contentTypeVersion="5" ma:contentTypeDescription="Create a new document." ma:contentTypeScope="" ma:versionID="f052b23cabeda76530911920975b3348">
  <xsd:schema xmlns:xsd="http://www.w3.org/2001/XMLSchema" xmlns:xs="http://www.w3.org/2001/XMLSchema" xmlns:p="http://schemas.microsoft.com/office/2006/metadata/properties" xmlns:ns2="76be18ba-3f21-4542-9cb1-4070a1d5beb6" xmlns:ns3="1b95f576-ac1d-41e6-9609-5e83155ee812" targetNamespace="http://schemas.microsoft.com/office/2006/metadata/properties" ma:root="true" ma:fieldsID="5f54bf6750501ce48c40e696d4d100b9" ns2:_="" ns3:_="">
    <xsd:import namespace="76be18ba-3f21-4542-9cb1-4070a1d5beb6"/>
    <xsd:import namespace="1b95f576-ac1d-41e6-9609-5e83155ee81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be18ba-3f21-4542-9cb1-4070a1d5beb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b95f576-ac1d-41e6-9609-5e83155ee81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8FAEBAB-0500-4ECE-8F4F-EFDB17141A6B}">
  <ds:schemaRefs>
    <ds:schemaRef ds:uri="http://schemas.microsoft.com/sharepoint/v3/contenttype/forms"/>
  </ds:schemaRefs>
</ds:datastoreItem>
</file>

<file path=customXml/itemProps2.xml><?xml version="1.0" encoding="utf-8"?>
<ds:datastoreItem xmlns:ds="http://schemas.openxmlformats.org/officeDocument/2006/customXml" ds:itemID="{45F28F19-36B8-4F77-8800-98811FB9B7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be18ba-3f21-4542-9cb1-4070a1d5beb6"/>
    <ds:schemaRef ds:uri="1b95f576-ac1d-41e6-9609-5e83155ee8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E50BA0A-DDF6-4510-8B14-3A8B64EC8C85}">
  <ds:schemaRefs>
    <ds:schemaRef ds:uri="http://purl.org/dc/terms/"/>
    <ds:schemaRef ds:uri="1b95f576-ac1d-41e6-9609-5e83155ee812"/>
    <ds:schemaRef ds:uri="http://schemas.microsoft.com/office/infopath/2007/PartnerControls"/>
    <ds:schemaRef ds:uri="http://www.w3.org/XML/1998/namespace"/>
    <ds:schemaRef ds:uri="http://schemas.microsoft.com/office/2006/documentManagement/types"/>
    <ds:schemaRef ds:uri="http://purl.org/dc/elements/1.1/"/>
    <ds:schemaRef ds:uri="http://schemas.openxmlformats.org/package/2006/metadata/core-properties"/>
    <ds:schemaRef ds:uri="76be18ba-3f21-4542-9cb1-4070a1d5beb6"/>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SDG&amp;E 2025 DR Allocations</vt:lpstr>
      <vt:lpstr>SDG&amp;E 2025 DR Allocations wDLF</vt:lpstr>
      <vt:lpstr>SDG&amp;E 2026 DR Allocations</vt:lpstr>
      <vt:lpstr>SDG&amp;E 2026 DR Allocations wDLF</vt:lpstr>
      <vt:lpstr>SDG&amp;E 2027 DR Allocations</vt:lpstr>
      <vt:lpstr>SDG&amp;E 2027 DR Allocations wDLF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Magie, Andrew</dc:creator>
  <cp:keywords/>
  <dc:description/>
  <cp:lastModifiedBy>Guishar, Natalie</cp:lastModifiedBy>
  <cp:revision/>
  <dcterms:created xsi:type="dcterms:W3CDTF">2023-07-26T23:59:42Z</dcterms:created>
  <dcterms:modified xsi:type="dcterms:W3CDTF">2025-06-04T01:13:21Z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0x0101007586BC3AB7D76A4C95100ABA517F5E83</vt:lpwstr>
  </property>
  <property fmtid="{D5CDD505-2E9C-101B-9397-08002B2CF9AE}" pid="3" name="MediaServiceImageTags">
    <vt:lpwstr/>
  </property>
</Properties>
</file>