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66925"/>
  <mc:AlternateContent xmlns:mc="http://schemas.openxmlformats.org/markup-compatibility/2006">
    <mc:Choice Requires="x15">
      <x15ac:absPath xmlns:x15ac="http://schemas.microsoft.com/office/spreadsheetml/2010/11/ac" url="https://pge-my.sharepoint.com/personal/gxz5_pge_com/Documents/Desktop/Working Docs/"/>
    </mc:Choice>
  </mc:AlternateContent>
  <xr:revisionPtr revIDLastSave="0" documentId="14_{24591FA7-DB17-45CB-9974-0C26458B6477}" xr6:coauthVersionLast="47" xr6:coauthVersionMax="47" xr10:uidLastSave="{00000000-0000-0000-0000-000000000000}"/>
  <bookViews>
    <workbookView xWindow="-120" yWindow="-120" windowWidth="20730" windowHeight="11160" xr2:uid="{00000000-000D-0000-FFFF-FFFF00000000}"/>
  </bookViews>
  <sheets>
    <sheet name="IOU Excess Resources Report" sheetId="3"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0" i="3" l="1"/>
  <c r="G40" i="3"/>
  <c r="G46" i="3"/>
  <c r="D40" i="3"/>
  <c r="E40" i="3" l="1"/>
  <c r="H40" i="3"/>
  <c r="E48" i="3" l="1"/>
  <c r="G48" i="3"/>
  <c r="G50" i="3" s="1"/>
  <c r="F46" i="3"/>
  <c r="H49" i="3"/>
  <c r="G49" i="3"/>
  <c r="F49" i="3"/>
  <c r="E49" i="3"/>
  <c r="D49" i="3"/>
  <c r="H46" i="3"/>
  <c r="E46" i="3"/>
  <c r="D46" i="3"/>
  <c r="H51" i="3" l="1"/>
  <c r="G51" i="3"/>
  <c r="F51" i="3"/>
  <c r="E51" i="3"/>
  <c r="D48" i="3"/>
  <c r="D50" i="3" s="1"/>
  <c r="F48" i="3"/>
  <c r="F50" i="3" s="1"/>
  <c r="E50" i="3"/>
  <c r="H48" i="3"/>
  <c r="D51" i="3"/>
  <c r="H50" i="3" l="1"/>
</calcChain>
</file>

<file path=xl/sharedStrings.xml><?xml version="1.0" encoding="utf-8"?>
<sst xmlns="http://schemas.openxmlformats.org/spreadsheetml/2006/main" count="81" uniqueCount="66">
  <si>
    <t>IOU EXCESS RESOURCE REPORTING SUMMARY</t>
  </si>
  <si>
    <t>Utility Name:</t>
  </si>
  <si>
    <t>Monthly Minimum MW Target:</t>
  </si>
  <si>
    <t>Date of Report</t>
  </si>
  <si>
    <t xml:space="preserve">Instructions:
</t>
  </si>
  <si>
    <t>General: Report actual MW values for previous months and estimates for future months. At the top, enter the subset of the resources from Sections 1 and 2 shown on the IOU’s supply plan for each summer month.</t>
  </si>
  <si>
    <r>
      <rPr>
        <b/>
        <sz val="11"/>
        <color theme="1"/>
        <rFont val="Calibri"/>
        <family val="2"/>
        <scheme val="minor"/>
      </rPr>
      <t>1. Supply-Side Emergency Reliability OIR Procurement</t>
    </r>
    <r>
      <rPr>
        <sz val="11"/>
        <color theme="1"/>
        <rFont val="Calibri"/>
        <family val="2"/>
        <scheme val="minor"/>
      </rPr>
      <t>: Report all approved contracts for supply-side resources authorized under D.21-12-015, showing the amount being claimed toward the IOU's monthly incremental procurement target, even if the amount for any given month is zero MW.</t>
    </r>
  </si>
  <si>
    <r>
      <rPr>
        <b/>
        <sz val="11"/>
        <color theme="1"/>
        <rFont val="Calibri"/>
        <family val="2"/>
        <scheme val="minor"/>
      </rPr>
      <t>3. Demand-Side Emergency Reliability OIR Procurement</t>
    </r>
    <r>
      <rPr>
        <sz val="11"/>
        <color theme="1"/>
        <rFont val="Calibri"/>
        <family val="2"/>
        <scheme val="minor"/>
      </rPr>
      <t>: Report all demand-side resources authorized under D.21-12-015 and being claimed toward the IOU's monthly incremental procurement target.</t>
    </r>
  </si>
  <si>
    <t>Subset of the resources below shown on the IOU’s supply plan</t>
  </si>
  <si>
    <t>IOU Supply Plan Summer Reliability MW Amount</t>
  </si>
  <si>
    <t>Project/Resource Name</t>
  </si>
  <si>
    <t>Resource Type</t>
  </si>
  <si>
    <t>Advice Letter and/or Resolution</t>
  </si>
  <si>
    <t>Notes</t>
  </si>
  <si>
    <r>
      <t xml:space="preserve">1. Supply-Side Emergency Reliability OIR Procurement -
</t>
    </r>
    <r>
      <rPr>
        <i/>
        <sz val="11"/>
        <color theme="1"/>
        <rFont val="Calibri"/>
        <family val="2"/>
        <scheme val="minor"/>
      </rPr>
      <t xml:space="preserve">        Itemize each new project/resource by name</t>
    </r>
  </si>
  <si>
    <t>Indicate whether the resource is new build, firm import, short-term energy only call option, etc.</t>
  </si>
  <si>
    <t>MW to be claimed for CAM Cost Recovery</t>
  </si>
  <si>
    <t>List # if applicable</t>
  </si>
  <si>
    <t>E.g. explain monthly variability, discrepancies between contract values, etc.</t>
  </si>
  <si>
    <t>SUBTOTAL SUPPLY-side Excess Procurement</t>
  </si>
  <si>
    <t>3. Demand-Side Emergency Reliability OIR Procurement</t>
  </si>
  <si>
    <t>Indicate subcategories of resource, if applicable</t>
  </si>
  <si>
    <t>MW reported</t>
  </si>
  <si>
    <t>N/A</t>
  </si>
  <si>
    <t>SUBTOTAL DEMAND-side Excess Procurement</t>
  </si>
  <si>
    <t>IOU Progress toward Monthly Target</t>
  </si>
  <si>
    <t>&lt;-- total MW procured</t>
  </si>
  <si>
    <t>Minimum Excess Procurement Target per D.21-12-015</t>
  </si>
  <si>
    <t xml:space="preserve">DIFFERENCE </t>
  </si>
  <si>
    <t>&lt;-- negative values mean minimum target exceeded; positive values mean minimum target not met</t>
  </si>
  <si>
    <t>Supply Side Headroom (3,000 Max)</t>
  </si>
  <si>
    <t>&lt;-- maximum additional supply resources permitted</t>
  </si>
  <si>
    <t>Monthly IOU reports available at: https://www.cpuc.ca.gov/General.aspx?id=6311</t>
  </si>
  <si>
    <t>D.21-12-015 Ordering Paragraph 74:</t>
  </si>
  <si>
    <t>"In recognition of the continued tight grid conditions experienced this summer, the California Independent System Operator’s testimony reflecting a significant shortfall in Load Serving Entity supply plan resources at net peak, and the need for additional contingency resources identified in the California Energy Commission’s Summer 2022 Stack Analysis, Southern California Edison Company (SCE), Pacific Gas and Electric Company (PG&amp;E), and San Diego Gas &amp; Electric Company (SDG&amp;E) shall use their best efforts to meet a revised targeted procurement range of 2,000 megawatts (MW) to 3,000 MW for summers 2022 and 2023, which includes and is not additive to the targeted procurement of 1,000 MW of contingency resources adopted in Decision (D.) 21-02-028 and D.21-03-056 and results in an “effective PRM” of 20%-22.5%. Based on the proportional load share in each utility’s service territory, the revised targeted procurement range represents 900 – 1,350 MW of additional procurement for SCE and PG&amp;E, and 200 – 300 MW for SDG&amp;E."</t>
  </si>
  <si>
    <t>"Pacific Gas and Electric Company, Southern California Edison Company and San Diego Gas &amp; Electric Company shall provide the monthly amounts of the excess resources they applied to the Cost Allocation Mechanism, as well as the calculus used to determine these amounts to Commission’s Energy Division, and Energy Division will post this information on the Commission’s website."</t>
  </si>
  <si>
    <t>Pacific Gas and Electric</t>
  </si>
  <si>
    <t>UOG Enhancements - Gateway</t>
  </si>
  <si>
    <t>UOG Enhancements - Colusa</t>
  </si>
  <si>
    <t>UOG Enhancement</t>
  </si>
  <si>
    <t>AL-6088, page 6</t>
  </si>
  <si>
    <t>Not included in Cost Recovery for System Reliability OIR</t>
  </si>
  <si>
    <t>Excess Resources from IOU Portfolio</t>
  </si>
  <si>
    <t>Excess Resources</t>
  </si>
  <si>
    <t>Amount to be Shown on RA/Supply Plan</t>
  </si>
  <si>
    <t>Footnote 1</t>
  </si>
  <si>
    <t>Footnote 2</t>
  </si>
  <si>
    <t>ELRP</t>
  </si>
  <si>
    <r>
      <t>ELRP Enrollment</t>
    </r>
    <r>
      <rPr>
        <vertAlign val="superscript"/>
        <sz val="11"/>
        <color theme="1"/>
        <rFont val="Calibri"/>
        <family val="2"/>
        <scheme val="minor"/>
      </rPr>
      <t>2</t>
    </r>
  </si>
  <si>
    <t>Forecast Method: Ex Ante (1-in-2); Enrollment: as of 7/11/2023</t>
  </si>
  <si>
    <t>Automated Response Technology Program</t>
  </si>
  <si>
    <t>Reflects customer-reported nominations as of April 1, 2024. For information on PG&amp;E's 2023 ELRP Load Impact evaluation, including 2023 ex post results and 2024 ex ante forecasts, see PG&amp;E's 2023 ELRP Load Impact Report.</t>
  </si>
  <si>
    <t>Total resources available as incremental above 17% RA requirement (i.e., progress toward the IOU's incremental effective PRM target)</t>
  </si>
  <si>
    <r>
      <rPr>
        <b/>
        <sz val="11"/>
        <color theme="1"/>
        <rFont val="Calibri"/>
        <family val="2"/>
        <scheme val="minor"/>
      </rPr>
      <t>2. Excess Resources from IOU Portfolio Above 17% PRM</t>
    </r>
    <r>
      <rPr>
        <sz val="11"/>
        <color theme="1"/>
        <rFont val="Calibri"/>
        <family val="2"/>
        <scheme val="minor"/>
      </rPr>
      <t>: Report any additional "excess resources" above the IOU's 17% PRM requirement being applied to CAM for each month.</t>
    </r>
  </si>
  <si>
    <t>ELRP Ex Ante (MW)</t>
  </si>
  <si>
    <t>2. Excess Resources from IOU Portfolio Above 17% PRM</t>
  </si>
  <si>
    <t>SPI</t>
  </si>
  <si>
    <t xml:space="preserve">Short-term Energy Only Call Option </t>
  </si>
  <si>
    <t>AL 7282-E</t>
  </si>
  <si>
    <t>Chevron Coalinga</t>
  </si>
  <si>
    <t>Chevron SE Kern River</t>
  </si>
  <si>
    <t>Chevron East Ridge</t>
  </si>
  <si>
    <t>Shasta Sustainable Resources</t>
  </si>
  <si>
    <t>On the Supply Plan</t>
  </si>
  <si>
    <t>Not on the Supply Plan (Proxy)</t>
  </si>
  <si>
    <t>"Applying the TAC area CAISO load shares for each utility’s service territory to the contingency procurement set forth in this decision results in target procurement amounts of 900 MW-1,350 MW each for PG&amp;E and SCE service territories and 200 MW-300 MW for SDG&amp;E service territory." (D.21-12-015, Findings of Fact 28)  PG&amp;E has Excess Resources from its portfolio available to supplement the above listed resources in October 2024.  These supplemental megawatts are not captured in the above total and will not be subject to cost recovery through D.21-12-015.  The available energy from any Excess Resources will be offered in the CAISO market based on least cost dispatch standards.
“PG&amp;E bids resources with bidding rights into the CAISO markets based on their incremental costs or opportunity costs. By bidding its resources into the CAISO markets at their incremental or opportunity costs, PG&amp;E enables total procurement to meet customer demand in the CAISO markets at least cost. Resources with contractual or physical constraints that limit their ability to be bid may be fully or partially self-scheduled into the CAISO markets.” Page 1-7, 2020 PG&amp;E ERRA Compliance Testimony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</si>
</sst>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sz val="18"/>
      <color theme="0"/>
      <name val="Calibri"/>
      <family val="2"/>
      <scheme val="minor"/>
    </font>
    <font>
      <b/>
      <sz val="14"/>
      <color theme="1"/>
      <name val="Calibri"/>
      <family val="2"/>
      <scheme val="minor"/>
    </font>
    <font>
      <b/>
      <i/>
      <sz val="11"/>
      <color rgb="FF444444"/>
      <name val="Calibri"/>
      <family val="2"/>
      <charset val="1"/>
    </font>
    <font>
      <b/>
      <sz val="12"/>
      <color theme="0"/>
      <name val="Calibri"/>
      <family val="2"/>
      <scheme val="minor"/>
    </font>
    <font>
      <sz val="9"/>
      <color theme="1"/>
      <name val="Calibri"/>
      <family val="2"/>
      <scheme val="minor"/>
    </font>
    <font>
      <sz val="11"/>
      <color rgb="FF000000"/>
      <name val="Calibri"/>
      <family val="2"/>
    </font>
    <font>
      <vertAlign val="superscript"/>
      <sz val="11"/>
      <color theme="1"/>
      <name val="Calibri"/>
      <family val="2"/>
      <scheme val="minor"/>
    </font>
    <font>
      <sz val="11"/>
      <color theme="1"/>
      <name val="Calibri"/>
      <family val="2"/>
      <scheme val="minor"/>
    </font>
    <font>
      <sz val="1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4"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s>
  <cellStyleXfs count="2">
    <xf numFmtId="0" fontId="0" fillId="0" borderId="0"/>
    <xf numFmtId="43" fontId="11" fillId="0" borderId="0" applyFont="0" applyFill="0" applyBorder="0" applyAlignment="0" applyProtection="0"/>
  </cellStyleXfs>
  <cellXfs count="137">
    <xf numFmtId="0" fontId="0" fillId="0" borderId="0" xfId="0"/>
    <xf numFmtId="0" fontId="0" fillId="0" borderId="0" xfId="0" applyAlignment="1">
      <alignment wrapText="1"/>
    </xf>
    <xf numFmtId="0" fontId="1" fillId="0" borderId="0" xfId="0" applyFont="1"/>
    <xf numFmtId="0" fontId="0" fillId="0" borderId="7" xfId="0" applyBorder="1"/>
    <xf numFmtId="0" fontId="5" fillId="0" borderId="0" xfId="0" applyFont="1"/>
    <xf numFmtId="0" fontId="1" fillId="2" borderId="11" xfId="0" applyFont="1" applyFill="1" applyBorder="1" applyAlignment="1">
      <alignment horizontal="right"/>
    </xf>
    <xf numFmtId="0" fontId="1" fillId="2" borderId="12" xfId="0" applyFont="1" applyFill="1" applyBorder="1" applyAlignment="1">
      <alignment horizontal="right"/>
    </xf>
    <xf numFmtId="0" fontId="1" fillId="2" borderId="13" xfId="0" applyFont="1" applyFill="1" applyBorder="1" applyAlignment="1">
      <alignment horizontal="right"/>
    </xf>
    <xf numFmtId="0" fontId="3" fillId="0" borderId="0" xfId="0" applyFont="1"/>
    <xf numFmtId="0" fontId="1" fillId="6" borderId="23" xfId="0" applyFont="1" applyFill="1" applyBorder="1"/>
    <xf numFmtId="0" fontId="1" fillId="6" borderId="24" xfId="0" applyFont="1" applyFill="1" applyBorder="1"/>
    <xf numFmtId="0" fontId="1" fillId="6" borderId="14" xfId="0" applyFont="1" applyFill="1" applyBorder="1"/>
    <xf numFmtId="0" fontId="1" fillId="6" borderId="26" xfId="0" applyFont="1" applyFill="1" applyBorder="1"/>
    <xf numFmtId="0" fontId="0" fillId="0" borderId="24" xfId="0" applyBorder="1"/>
    <xf numFmtId="0" fontId="0" fillId="0" borderId="23" xfId="0" applyBorder="1" applyAlignment="1">
      <alignment horizontal="left" indent="3"/>
    </xf>
    <xf numFmtId="0" fontId="7" fillId="7" borderId="8" xfId="0" applyFont="1" applyFill="1" applyBorder="1" applyAlignment="1">
      <alignment horizontal="center"/>
    </xf>
    <xf numFmtId="17" fontId="7" fillId="7" borderId="9" xfId="0" applyNumberFormat="1" applyFont="1" applyFill="1" applyBorder="1" applyAlignment="1">
      <alignment horizontal="center"/>
    </xf>
    <xf numFmtId="0" fontId="7" fillId="7" borderId="10" xfId="0" applyFont="1" applyFill="1" applyBorder="1" applyAlignment="1">
      <alignment horizontal="center" wrapText="1"/>
    </xf>
    <xf numFmtId="0" fontId="6" fillId="9" borderId="17" xfId="0" applyFont="1" applyFill="1" applyBorder="1" applyAlignment="1">
      <alignment horizontal="right"/>
    </xf>
    <xf numFmtId="0" fontId="0" fillId="9" borderId="33" xfId="0" applyFill="1" applyBorder="1"/>
    <xf numFmtId="0" fontId="7" fillId="7" borderId="34" xfId="0" applyFont="1" applyFill="1" applyBorder="1" applyAlignment="1">
      <alignment horizontal="center" wrapText="1"/>
    </xf>
    <xf numFmtId="0" fontId="0" fillId="0" borderId="4" xfId="0" applyBorder="1"/>
    <xf numFmtId="0" fontId="3" fillId="9" borderId="36" xfId="0" applyFont="1" applyFill="1" applyBorder="1"/>
    <xf numFmtId="0" fontId="0" fillId="0" borderId="4" xfId="0" applyBorder="1" applyAlignment="1">
      <alignment horizontal="left"/>
    </xf>
    <xf numFmtId="0" fontId="0" fillId="9" borderId="38" xfId="0" applyFill="1" applyBorder="1"/>
    <xf numFmtId="0" fontId="7" fillId="7" borderId="40" xfId="0" applyFont="1" applyFill="1" applyBorder="1" applyAlignment="1">
      <alignment horizontal="center" wrapText="1"/>
    </xf>
    <xf numFmtId="17" fontId="7" fillId="7" borderId="34" xfId="0" applyNumberFormat="1" applyFont="1" applyFill="1" applyBorder="1" applyAlignment="1">
      <alignment horizontal="center"/>
    </xf>
    <xf numFmtId="17" fontId="7" fillId="7" borderId="41" xfId="0" applyNumberFormat="1" applyFont="1" applyFill="1" applyBorder="1" applyAlignment="1">
      <alignment horizontal="center"/>
    </xf>
    <xf numFmtId="1" fontId="1" fillId="0" borderId="0" xfId="0" applyNumberFormat="1" applyFont="1" applyAlignment="1">
      <alignment horizontal="right"/>
    </xf>
    <xf numFmtId="0" fontId="6" fillId="0" borderId="0" xfId="0" applyFont="1" applyAlignment="1">
      <alignment horizontal="right"/>
    </xf>
    <xf numFmtId="0" fontId="0" fillId="0" borderId="20" xfId="0" applyBorder="1" applyAlignment="1">
      <alignment horizontal="center"/>
    </xf>
    <xf numFmtId="0" fontId="0" fillId="0" borderId="21" xfId="0" applyBorder="1" applyAlignment="1">
      <alignment horizontal="center"/>
    </xf>
    <xf numFmtId="0" fontId="0" fillId="0" borderId="7" xfId="0" applyBorder="1" applyAlignment="1">
      <alignment horizontal="center"/>
    </xf>
    <xf numFmtId="0" fontId="1" fillId="2" borderId="16" xfId="0" applyFont="1" applyFill="1" applyBorder="1" applyAlignment="1">
      <alignment wrapText="1"/>
    </xf>
    <xf numFmtId="0" fontId="0" fillId="2" borderId="6" xfId="0" applyFill="1" applyBorder="1"/>
    <xf numFmtId="0" fontId="0" fillId="2" borderId="1" xfId="0" applyFill="1" applyBorder="1"/>
    <xf numFmtId="0" fontId="0" fillId="2" borderId="29" xfId="0" applyFill="1" applyBorder="1"/>
    <xf numFmtId="0" fontId="1" fillId="2" borderId="14" xfId="0" applyFont="1" applyFill="1" applyBorder="1"/>
    <xf numFmtId="0" fontId="0" fillId="2" borderId="39" xfId="0" applyFill="1" applyBorder="1"/>
    <xf numFmtId="0" fontId="0" fillId="2" borderId="26" xfId="0" applyFill="1" applyBorder="1"/>
    <xf numFmtId="17" fontId="4" fillId="0" borderId="0" xfId="0" applyNumberFormat="1" applyFont="1" applyAlignment="1">
      <alignment vertical="center"/>
    </xf>
    <xf numFmtId="0" fontId="2" fillId="2" borderId="1" xfId="0" applyFont="1" applyFill="1" applyBorder="1" applyAlignment="1">
      <alignment horizontal="center"/>
    </xf>
    <xf numFmtId="0" fontId="1" fillId="2" borderId="12" xfId="0" applyFont="1" applyFill="1" applyBorder="1" applyAlignment="1">
      <alignment wrapText="1"/>
    </xf>
    <xf numFmtId="0" fontId="2" fillId="2" borderId="21" xfId="0" applyFont="1" applyFill="1" applyBorder="1" applyAlignment="1">
      <alignment horizontal="center" wrapText="1"/>
    </xf>
    <xf numFmtId="3" fontId="0" fillId="0" borderId="4" xfId="0" applyNumberFormat="1" applyBorder="1" applyAlignment="1">
      <alignment horizontal="right"/>
    </xf>
    <xf numFmtId="3" fontId="0" fillId="0" borderId="0" xfId="0" applyNumberFormat="1" applyAlignment="1">
      <alignment horizontal="right"/>
    </xf>
    <xf numFmtId="3" fontId="0" fillId="0" borderId="5" xfId="0" applyNumberFormat="1" applyBorder="1" applyAlignment="1">
      <alignment horizontal="right"/>
    </xf>
    <xf numFmtId="3" fontId="0" fillId="0" borderId="0" xfId="0" applyNumberFormat="1"/>
    <xf numFmtId="3" fontId="1" fillId="9" borderId="36" xfId="0" applyNumberFormat="1" applyFont="1" applyFill="1" applyBorder="1" applyAlignment="1">
      <alignment horizontal="right"/>
    </xf>
    <xf numFmtId="3" fontId="1" fillId="9" borderId="32" xfId="0" applyNumberFormat="1" applyFont="1" applyFill="1" applyBorder="1" applyAlignment="1">
      <alignment horizontal="right"/>
    </xf>
    <xf numFmtId="3" fontId="1" fillId="9" borderId="18" xfId="0" applyNumberFormat="1" applyFont="1" applyFill="1" applyBorder="1" applyAlignment="1">
      <alignment horizontal="right"/>
    </xf>
    <xf numFmtId="3" fontId="1" fillId="8" borderId="35" xfId="0" applyNumberFormat="1" applyFont="1" applyFill="1" applyBorder="1" applyAlignment="1">
      <alignment horizontal="right"/>
    </xf>
    <xf numFmtId="3" fontId="1" fillId="8" borderId="31" xfId="0" applyNumberFormat="1" applyFont="1" applyFill="1" applyBorder="1" applyAlignment="1">
      <alignment horizontal="right"/>
    </xf>
    <xf numFmtId="3" fontId="1" fillId="8" borderId="26" xfId="0" applyNumberFormat="1" applyFont="1" applyFill="1" applyBorder="1" applyAlignment="1">
      <alignment horizontal="right"/>
    </xf>
    <xf numFmtId="3" fontId="0" fillId="4" borderId="6" xfId="0" applyNumberFormat="1" applyFill="1" applyBorder="1" applyAlignment="1">
      <alignment horizontal="right"/>
    </xf>
    <xf numFmtId="3" fontId="0" fillId="4" borderId="2" xfId="0" applyNumberFormat="1" applyFill="1" applyBorder="1" applyAlignment="1">
      <alignment horizontal="right"/>
    </xf>
    <xf numFmtId="3" fontId="0" fillId="4" borderId="29" xfId="0" applyNumberFormat="1" applyFill="1" applyBorder="1" applyAlignment="1">
      <alignment horizontal="right"/>
    </xf>
    <xf numFmtId="3" fontId="0" fillId="5" borderId="6" xfId="0" applyNumberFormat="1" applyFill="1" applyBorder="1" applyAlignment="1">
      <alignment horizontal="right"/>
    </xf>
    <xf numFmtId="3" fontId="0" fillId="5" borderId="2" xfId="0" applyNumberFormat="1" applyFill="1" applyBorder="1" applyAlignment="1">
      <alignment horizontal="right"/>
    </xf>
    <xf numFmtId="3" fontId="0" fillId="5" borderId="29" xfId="0" applyNumberFormat="1" applyFill="1" applyBorder="1" applyAlignment="1">
      <alignment horizontal="right"/>
    </xf>
    <xf numFmtId="3" fontId="0" fillId="10" borderId="37" xfId="0" applyNumberFormat="1" applyFill="1" applyBorder="1" applyAlignment="1">
      <alignment horizontal="right"/>
    </xf>
    <xf numFmtId="3" fontId="0" fillId="10" borderId="30" xfId="0" applyNumberFormat="1" applyFill="1" applyBorder="1" applyAlignment="1">
      <alignment horizontal="right"/>
    </xf>
    <xf numFmtId="3" fontId="0" fillId="10" borderId="19" xfId="0" applyNumberFormat="1" applyFill="1" applyBorder="1" applyAlignment="1">
      <alignment horizontal="right"/>
    </xf>
    <xf numFmtId="0" fontId="7" fillId="7" borderId="8" xfId="0" applyFont="1" applyFill="1" applyBorder="1" applyAlignment="1">
      <alignment horizontal="center" wrapText="1"/>
    </xf>
    <xf numFmtId="17" fontId="7" fillId="7" borderId="10" xfId="0" applyNumberFormat="1" applyFont="1" applyFill="1" applyBorder="1" applyAlignment="1">
      <alignment horizontal="center"/>
    </xf>
    <xf numFmtId="0" fontId="0" fillId="0" borderId="25" xfId="0" applyBorder="1" applyAlignment="1">
      <alignment horizontal="center" wrapText="1"/>
    </xf>
    <xf numFmtId="0" fontId="2" fillId="2" borderId="35" xfId="0" applyFont="1" applyFill="1" applyBorder="1" applyAlignment="1">
      <alignment horizontal="center" wrapText="1"/>
    </xf>
    <xf numFmtId="0" fontId="2" fillId="2" borderId="1" xfId="0" applyFont="1" applyFill="1" applyBorder="1" applyAlignment="1">
      <alignment horizontal="center" wrapText="1"/>
    </xf>
    <xf numFmtId="14" fontId="0" fillId="0" borderId="22" xfId="0" applyNumberFormat="1" applyBorder="1" applyAlignment="1">
      <alignment horizontal="center"/>
    </xf>
    <xf numFmtId="4" fontId="0" fillId="0" borderId="37" xfId="0" applyNumberFormat="1" applyBorder="1" applyAlignment="1">
      <alignment horizontal="right"/>
    </xf>
    <xf numFmtId="4" fontId="0" fillId="0" borderId="30" xfId="0" applyNumberFormat="1" applyBorder="1" applyAlignment="1">
      <alignment horizontal="right"/>
    </xf>
    <xf numFmtId="0" fontId="0" fillId="0" borderId="0" xfId="0" applyAlignment="1">
      <alignment vertical="center"/>
    </xf>
    <xf numFmtId="0" fontId="0" fillId="0" borderId="0" xfId="0" applyAlignment="1">
      <alignment vertical="top" wrapText="1"/>
    </xf>
    <xf numFmtId="17" fontId="7" fillId="7" borderId="46" xfId="0" applyNumberFormat="1" applyFont="1" applyFill="1" applyBorder="1" applyAlignment="1">
      <alignment horizontal="center"/>
    </xf>
    <xf numFmtId="17" fontId="7" fillId="7" borderId="45" xfId="0" applyNumberFormat="1" applyFont="1" applyFill="1" applyBorder="1" applyAlignment="1">
      <alignment horizontal="center"/>
    </xf>
    <xf numFmtId="17" fontId="7" fillId="7" borderId="47" xfId="0" applyNumberFormat="1" applyFont="1" applyFill="1" applyBorder="1" applyAlignment="1">
      <alignment horizontal="center"/>
    </xf>
    <xf numFmtId="0" fontId="7" fillId="7" borderId="48" xfId="0" applyFont="1" applyFill="1" applyBorder="1" applyAlignment="1">
      <alignment horizontal="center" wrapText="1"/>
    </xf>
    <xf numFmtId="0" fontId="7" fillId="7" borderId="49" xfId="0" applyFont="1" applyFill="1" applyBorder="1" applyAlignment="1">
      <alignment horizontal="center" wrapText="1"/>
    </xf>
    <xf numFmtId="2" fontId="9" fillId="0" borderId="1" xfId="0" applyNumberFormat="1" applyFont="1" applyBorder="1" applyAlignment="1">
      <alignment horizontal="center" vertical="center"/>
    </xf>
    <xf numFmtId="0" fontId="0" fillId="0" borderId="1" xfId="0" applyBorder="1"/>
    <xf numFmtId="0" fontId="0" fillId="0" borderId="27" xfId="0" applyBorder="1"/>
    <xf numFmtId="0" fontId="0" fillId="0" borderId="7" xfId="0" applyBorder="1" applyAlignment="1">
      <alignment horizontal="left"/>
    </xf>
    <xf numFmtId="4" fontId="0" fillId="0" borderId="19" xfId="0" applyNumberFormat="1" applyBorder="1" applyAlignment="1">
      <alignment horizontal="right"/>
    </xf>
    <xf numFmtId="43" fontId="0" fillId="10" borderId="0" xfId="1" applyFont="1" applyFill="1" applyBorder="1" applyAlignment="1">
      <alignment horizontal="left"/>
    </xf>
    <xf numFmtId="43" fontId="0" fillId="11" borderId="0" xfId="1" applyFont="1" applyFill="1" applyBorder="1" applyAlignment="1">
      <alignment horizontal="left"/>
    </xf>
    <xf numFmtId="0" fontId="0" fillId="10" borderId="23" xfId="0" applyFill="1" applyBorder="1" applyAlignment="1">
      <alignment horizontal="left" indent="3"/>
    </xf>
    <xf numFmtId="0" fontId="0" fillId="10" borderId="4" xfId="0" applyFill="1" applyBorder="1"/>
    <xf numFmtId="3" fontId="0" fillId="10" borderId="4" xfId="0" applyNumberFormat="1" applyFill="1" applyBorder="1" applyAlignment="1">
      <alignment horizontal="right"/>
    </xf>
    <xf numFmtId="3" fontId="0" fillId="10" borderId="0" xfId="0" applyNumberFormat="1" applyFill="1" applyAlignment="1">
      <alignment horizontal="right"/>
    </xf>
    <xf numFmtId="3" fontId="0" fillId="10" borderId="5" xfId="0" applyNumberFormat="1" applyFill="1" applyBorder="1" applyAlignment="1">
      <alignment horizontal="right"/>
    </xf>
    <xf numFmtId="0" fontId="0" fillId="10" borderId="7" xfId="0" applyFill="1" applyBorder="1"/>
    <xf numFmtId="0" fontId="0" fillId="10" borderId="24" xfId="0" applyFill="1" applyBorder="1"/>
    <xf numFmtId="0" fontId="0" fillId="11" borderId="23" xfId="0" applyFill="1" applyBorder="1" applyAlignment="1">
      <alignment horizontal="left" indent="3"/>
    </xf>
    <xf numFmtId="0" fontId="0" fillId="11" borderId="4" xfId="0" applyFill="1" applyBorder="1"/>
    <xf numFmtId="3" fontId="0" fillId="11" borderId="4" xfId="0" applyNumberFormat="1" applyFill="1" applyBorder="1" applyAlignment="1">
      <alignment horizontal="right"/>
    </xf>
    <xf numFmtId="3" fontId="0" fillId="11" borderId="0" xfId="0" applyNumberFormat="1" applyFill="1" applyAlignment="1">
      <alignment horizontal="right"/>
    </xf>
    <xf numFmtId="3" fontId="0" fillId="11" borderId="5" xfId="0" applyNumberFormat="1" applyFill="1" applyBorder="1" applyAlignment="1">
      <alignment horizontal="right"/>
    </xf>
    <xf numFmtId="0" fontId="0" fillId="11" borderId="7" xfId="0" applyFill="1" applyBorder="1"/>
    <xf numFmtId="0" fontId="0" fillId="11" borderId="24" xfId="0" applyFill="1" applyBorder="1"/>
    <xf numFmtId="0" fontId="0" fillId="11" borderId="7" xfId="0" applyFill="1" applyBorder="1" applyAlignment="1">
      <alignment wrapText="1"/>
    </xf>
    <xf numFmtId="0" fontId="12" fillId="11" borderId="0" xfId="0" applyFont="1" applyFill="1" applyAlignment="1">
      <alignment horizontal="right" vertical="center"/>
    </xf>
    <xf numFmtId="0" fontId="8" fillId="0" borderId="0" xfId="0" applyFont="1" applyAlignment="1">
      <alignment horizontal="left" vertical="top" wrapText="1"/>
    </xf>
    <xf numFmtId="0" fontId="7" fillId="7" borderId="44" xfId="0" applyFont="1" applyFill="1" applyBorder="1" applyAlignment="1">
      <alignment horizontal="center" wrapText="1"/>
    </xf>
    <xf numFmtId="0" fontId="7" fillId="7" borderId="45" xfId="0" applyFont="1" applyFill="1" applyBorder="1" applyAlignment="1">
      <alignment horizontal="center" wrapText="1"/>
    </xf>
    <xf numFmtId="0" fontId="0" fillId="0" borderId="6" xfId="0" applyBorder="1" applyAlignment="1">
      <alignment horizontal="center"/>
    </xf>
    <xf numFmtId="0" fontId="0" fillId="0" borderId="3" xfId="0" applyBorder="1" applyAlignment="1">
      <alignment horizontal="center"/>
    </xf>
    <xf numFmtId="0" fontId="0" fillId="6" borderId="23" xfId="0" applyFill="1" applyBorder="1" applyAlignment="1">
      <alignment horizontal="left" wrapText="1"/>
    </xf>
    <xf numFmtId="0" fontId="0" fillId="6" borderId="24" xfId="0" applyFill="1" applyBorder="1" applyAlignment="1">
      <alignment horizontal="left" wrapText="1"/>
    </xf>
    <xf numFmtId="0" fontId="0" fillId="6" borderId="27" xfId="0" applyFill="1" applyBorder="1" applyAlignment="1">
      <alignment horizontal="left" wrapText="1"/>
    </xf>
    <xf numFmtId="0" fontId="0" fillId="6" borderId="28" xfId="0" applyFill="1" applyBorder="1" applyAlignment="1">
      <alignment horizontal="left" wrapText="1"/>
    </xf>
    <xf numFmtId="0" fontId="0" fillId="6" borderId="25" xfId="0" applyFill="1" applyBorder="1" applyAlignment="1">
      <alignment horizontal="left" wrapText="1"/>
    </xf>
    <xf numFmtId="0" fontId="0" fillId="6" borderId="19" xfId="0" applyFill="1" applyBorder="1" applyAlignment="1">
      <alignment horizontal="left" wrapText="1"/>
    </xf>
    <xf numFmtId="17" fontId="4" fillId="3" borderId="8" xfId="0" applyNumberFormat="1" applyFont="1" applyFill="1" applyBorder="1" applyAlignment="1">
      <alignment horizontal="center" vertical="center"/>
    </xf>
    <xf numFmtId="17" fontId="4" fillId="3" borderId="10" xfId="0" applyNumberFormat="1" applyFont="1" applyFill="1" applyBorder="1" applyAlignment="1">
      <alignment horizontal="center" vertical="center"/>
    </xf>
    <xf numFmtId="0" fontId="1" fillId="2" borderId="14" xfId="0" applyFont="1" applyFill="1" applyBorder="1" applyAlignment="1">
      <alignment horizontal="left" vertical="top" wrapText="1"/>
    </xf>
    <xf numFmtId="0" fontId="1" fillId="2" borderId="26" xfId="0" applyFont="1" applyFill="1" applyBorder="1" applyAlignment="1">
      <alignment horizontal="left" vertical="top" wrapText="1"/>
    </xf>
    <xf numFmtId="0" fontId="0" fillId="2" borderId="23" xfId="0" applyFill="1" applyBorder="1" applyAlignment="1">
      <alignment horizontal="left" vertical="top" wrapText="1"/>
    </xf>
    <xf numFmtId="0" fontId="0" fillId="2" borderId="24" xfId="0" applyFill="1" applyBorder="1" applyAlignment="1">
      <alignment horizontal="left" vertical="top" wrapText="1"/>
    </xf>
    <xf numFmtId="0" fontId="2" fillId="2" borderId="6"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35" xfId="0" applyFont="1" applyFill="1" applyBorder="1" applyAlignment="1">
      <alignment horizontal="center" wrapText="1"/>
    </xf>
    <xf numFmtId="0" fontId="2" fillId="2" borderId="31" xfId="0" applyFont="1" applyFill="1" applyBorder="1" applyAlignment="1">
      <alignment horizontal="center" wrapText="1"/>
    </xf>
    <xf numFmtId="0" fontId="2" fillId="2" borderId="15" xfId="0" applyFont="1" applyFill="1" applyBorder="1" applyAlignment="1">
      <alignment horizontal="center" wrapText="1"/>
    </xf>
    <xf numFmtId="0" fontId="2" fillId="2" borderId="1" xfId="0" applyFont="1" applyFill="1" applyBorder="1" applyAlignment="1">
      <alignment horizontal="center" wrapText="1"/>
    </xf>
    <xf numFmtId="0" fontId="0" fillId="2" borderId="25" xfId="0" applyFill="1" applyBorder="1" applyAlignment="1">
      <alignment horizontal="left" vertical="top" wrapText="1"/>
    </xf>
    <xf numFmtId="0" fontId="0" fillId="2" borderId="19" xfId="0" applyFill="1" applyBorder="1" applyAlignment="1">
      <alignment horizontal="left" vertical="top" wrapText="1"/>
    </xf>
    <xf numFmtId="0" fontId="1" fillId="10" borderId="17" xfId="0" applyFont="1" applyFill="1" applyBorder="1" applyAlignment="1">
      <alignment horizontal="right"/>
    </xf>
    <xf numFmtId="0" fontId="1" fillId="10" borderId="18" xfId="0" applyFont="1" applyFill="1" applyBorder="1" applyAlignment="1">
      <alignment horizontal="right"/>
    </xf>
    <xf numFmtId="0" fontId="0" fillId="2" borderId="42" xfId="0" applyFill="1" applyBorder="1" applyAlignment="1">
      <alignment horizontal="left" vertical="top" wrapText="1"/>
    </xf>
    <xf numFmtId="0" fontId="0" fillId="2" borderId="43" xfId="0" applyFill="1" applyBorder="1" applyAlignment="1">
      <alignment horizontal="left" vertical="top" wrapText="1"/>
    </xf>
    <xf numFmtId="0" fontId="1" fillId="8" borderId="14" xfId="0" applyFont="1" applyFill="1" applyBorder="1" applyAlignment="1">
      <alignment horizontal="right"/>
    </xf>
    <xf numFmtId="0" fontId="1" fillId="8" borderId="15" xfId="0" applyFont="1" applyFill="1" applyBorder="1" applyAlignment="1">
      <alignment horizontal="right"/>
    </xf>
    <xf numFmtId="0" fontId="1" fillId="4" borderId="16" xfId="0" applyFont="1" applyFill="1" applyBorder="1" applyAlignment="1">
      <alignment horizontal="right"/>
    </xf>
    <xf numFmtId="0" fontId="1" fillId="4" borderId="3" xfId="0" applyFont="1" applyFill="1" applyBorder="1" applyAlignment="1">
      <alignment horizontal="right"/>
    </xf>
    <xf numFmtId="0" fontId="1" fillId="5" borderId="16" xfId="0" applyFont="1" applyFill="1" applyBorder="1" applyAlignment="1">
      <alignment horizontal="right"/>
    </xf>
    <xf numFmtId="0" fontId="1" fillId="5" borderId="3" xfId="0" applyFont="1" applyFill="1" applyBorder="1" applyAlignment="1">
      <alignment horizontal="right"/>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1AB8F-01ED-4E4B-8E95-E857E01C785E}">
  <sheetPr>
    <pageSetUpPr fitToPage="1"/>
  </sheetPr>
  <dimension ref="A1:J77"/>
  <sheetViews>
    <sheetView tabSelected="1" zoomScale="85" zoomScaleNormal="85" workbookViewId="0">
      <selection activeCell="H39" sqref="H39"/>
    </sheetView>
  </sheetViews>
  <sheetFormatPr defaultRowHeight="15" x14ac:dyDescent="0.25"/>
  <cols>
    <col min="1" max="1" width="21.140625" customWidth="1"/>
    <col min="2" max="2" width="51.42578125" customWidth="1"/>
    <col min="3" max="3" width="49" customWidth="1"/>
    <col min="4" max="8" width="8.28515625" customWidth="1"/>
    <col min="9" max="9" width="26.140625" customWidth="1"/>
    <col min="10" max="10" width="68" customWidth="1"/>
  </cols>
  <sheetData>
    <row r="1" spans="2:7" ht="15.75" thickBot="1" x14ac:dyDescent="0.3"/>
    <row r="2" spans="2:7" ht="24" thickBot="1" x14ac:dyDescent="0.3">
      <c r="B2" s="112" t="s">
        <v>0</v>
      </c>
      <c r="C2" s="113"/>
      <c r="D2" s="40"/>
      <c r="E2" s="40"/>
      <c r="G2" s="2"/>
    </row>
    <row r="3" spans="2:7" ht="15.75" thickBot="1" x14ac:dyDescent="0.3"/>
    <row r="4" spans="2:7" x14ac:dyDescent="0.25">
      <c r="B4" s="5" t="s">
        <v>1</v>
      </c>
      <c r="C4" s="30" t="s">
        <v>36</v>
      </c>
    </row>
    <row r="5" spans="2:7" x14ac:dyDescent="0.25">
      <c r="B5" s="6" t="s">
        <v>2</v>
      </c>
      <c r="C5" s="31">
        <v>765</v>
      </c>
    </row>
    <row r="6" spans="2:7" ht="15.75" thickBot="1" x14ac:dyDescent="0.3">
      <c r="B6" s="7" t="s">
        <v>3</v>
      </c>
      <c r="C6" s="68">
        <v>45566</v>
      </c>
    </row>
    <row r="7" spans="2:7" ht="15.75" thickBot="1" x14ac:dyDescent="0.3"/>
    <row r="8" spans="2:7" ht="15" customHeight="1" x14ac:dyDescent="0.25">
      <c r="B8" s="114" t="s">
        <v>4</v>
      </c>
      <c r="C8" s="115"/>
    </row>
    <row r="9" spans="2:7" ht="15" customHeight="1" x14ac:dyDescent="0.25">
      <c r="B9" s="129" t="s">
        <v>5</v>
      </c>
      <c r="C9" s="130"/>
    </row>
    <row r="10" spans="2:7" ht="15" customHeight="1" x14ac:dyDescent="0.25">
      <c r="B10" s="116"/>
      <c r="C10" s="117"/>
    </row>
    <row r="11" spans="2:7" ht="15" customHeight="1" x14ac:dyDescent="0.25">
      <c r="B11" s="116" t="s">
        <v>6</v>
      </c>
      <c r="C11" s="117"/>
    </row>
    <row r="12" spans="2:7" ht="15" customHeight="1" x14ac:dyDescent="0.25">
      <c r="B12" s="116"/>
      <c r="C12" s="117"/>
    </row>
    <row r="13" spans="2:7" ht="15" customHeight="1" x14ac:dyDescent="0.25">
      <c r="B13" s="116"/>
      <c r="C13" s="117"/>
    </row>
    <row r="14" spans="2:7" ht="15" customHeight="1" x14ac:dyDescent="0.25">
      <c r="B14" s="116" t="s">
        <v>53</v>
      </c>
      <c r="C14" s="117"/>
    </row>
    <row r="15" spans="2:7" x14ac:dyDescent="0.25">
      <c r="B15" s="116"/>
      <c r="C15" s="117"/>
    </row>
    <row r="16" spans="2:7" ht="15" customHeight="1" x14ac:dyDescent="0.25">
      <c r="B16" s="116" t="s">
        <v>7</v>
      </c>
      <c r="C16" s="117"/>
    </row>
    <row r="17" spans="2:10" ht="15" customHeight="1" thickBot="1" x14ac:dyDescent="0.3">
      <c r="B17" s="125"/>
      <c r="C17" s="126"/>
    </row>
    <row r="19" spans="2:10" ht="19.5" thickBot="1" x14ac:dyDescent="0.35">
      <c r="C19" s="4" t="s">
        <v>8</v>
      </c>
    </row>
    <row r="20" spans="2:10" ht="16.5" thickBot="1" x14ac:dyDescent="0.3">
      <c r="C20" s="63"/>
      <c r="D20" s="26">
        <v>45444</v>
      </c>
      <c r="E20" s="16">
        <v>45474</v>
      </c>
      <c r="F20" s="16">
        <v>45505</v>
      </c>
      <c r="G20" s="16">
        <v>45536</v>
      </c>
      <c r="H20" s="64">
        <v>45566</v>
      </c>
      <c r="I20" s="83" t="s">
        <v>63</v>
      </c>
    </row>
    <row r="21" spans="2:10" x14ac:dyDescent="0.25">
      <c r="C21" s="65" t="s">
        <v>9</v>
      </c>
      <c r="D21" s="69">
        <v>801.54</v>
      </c>
      <c r="E21" s="70">
        <v>534.19000000000005</v>
      </c>
      <c r="F21" s="70">
        <v>289.97000000000003</v>
      </c>
      <c r="G21" s="70">
        <v>149.63999999999999</v>
      </c>
      <c r="H21" s="82">
        <v>731.86</v>
      </c>
      <c r="I21" s="84" t="s">
        <v>64</v>
      </c>
    </row>
    <row r="23" spans="2:10" ht="19.5" thickBot="1" x14ac:dyDescent="0.35">
      <c r="B23" s="4" t="s">
        <v>52</v>
      </c>
      <c r="C23" s="4"/>
    </row>
    <row r="24" spans="2:10" ht="32.25" thickBot="1" x14ac:dyDescent="0.3">
      <c r="B24" s="15" t="s">
        <v>10</v>
      </c>
      <c r="C24" s="20" t="s">
        <v>11</v>
      </c>
      <c r="D24" s="26">
        <v>45444</v>
      </c>
      <c r="E24" s="16">
        <v>45474</v>
      </c>
      <c r="F24" s="16">
        <v>45505</v>
      </c>
      <c r="G24" s="16">
        <v>45536</v>
      </c>
      <c r="H24" s="27">
        <v>45566</v>
      </c>
      <c r="I24" s="25" t="s">
        <v>12</v>
      </c>
      <c r="J24" s="17" t="s">
        <v>13</v>
      </c>
    </row>
    <row r="25" spans="2:10" ht="29.25" customHeight="1" x14ac:dyDescent="0.25">
      <c r="B25" s="42" t="s">
        <v>14</v>
      </c>
      <c r="C25" s="67" t="s">
        <v>15</v>
      </c>
      <c r="D25" s="124" t="s">
        <v>16</v>
      </c>
      <c r="E25" s="124"/>
      <c r="F25" s="124"/>
      <c r="G25" s="124"/>
      <c r="H25" s="124"/>
      <c r="I25" s="41" t="s">
        <v>17</v>
      </c>
      <c r="J25" s="43" t="s">
        <v>18</v>
      </c>
    </row>
    <row r="26" spans="2:10" x14ac:dyDescent="0.25">
      <c r="B26" s="92" t="s">
        <v>37</v>
      </c>
      <c r="C26" s="93" t="s">
        <v>39</v>
      </c>
      <c r="D26" s="94">
        <v>10</v>
      </c>
      <c r="E26" s="95">
        <v>10</v>
      </c>
      <c r="F26" s="95">
        <v>10</v>
      </c>
      <c r="G26" s="95">
        <v>10</v>
      </c>
      <c r="H26" s="96">
        <v>10</v>
      </c>
      <c r="I26" s="97" t="s">
        <v>40</v>
      </c>
      <c r="J26" s="98" t="s">
        <v>41</v>
      </c>
    </row>
    <row r="27" spans="2:10" x14ac:dyDescent="0.25">
      <c r="B27" s="92" t="s">
        <v>38</v>
      </c>
      <c r="C27" s="93" t="s">
        <v>39</v>
      </c>
      <c r="D27" s="94">
        <v>10</v>
      </c>
      <c r="E27" s="95">
        <v>10</v>
      </c>
      <c r="F27" s="95">
        <v>10</v>
      </c>
      <c r="G27" s="95">
        <v>10</v>
      </c>
      <c r="H27" s="96">
        <v>10</v>
      </c>
      <c r="I27" s="97" t="s">
        <v>40</v>
      </c>
      <c r="J27" s="98" t="s">
        <v>41</v>
      </c>
    </row>
    <row r="28" spans="2:10" x14ac:dyDescent="0.25">
      <c r="B28" s="92" t="s">
        <v>56</v>
      </c>
      <c r="C28" s="93" t="s">
        <v>57</v>
      </c>
      <c r="D28" s="94">
        <v>7</v>
      </c>
      <c r="E28" s="95">
        <v>7</v>
      </c>
      <c r="F28" s="95">
        <v>7</v>
      </c>
      <c r="G28" s="95">
        <v>7</v>
      </c>
      <c r="H28" s="96">
        <v>10</v>
      </c>
      <c r="I28" s="97" t="s">
        <v>58</v>
      </c>
      <c r="J28" s="98"/>
    </row>
    <row r="29" spans="2:10" x14ac:dyDescent="0.25">
      <c r="B29" s="92" t="s">
        <v>59</v>
      </c>
      <c r="C29" s="93" t="s">
        <v>57</v>
      </c>
      <c r="D29" s="94">
        <v>3.2</v>
      </c>
      <c r="E29" s="95">
        <v>3.2</v>
      </c>
      <c r="F29" s="95">
        <v>3.2</v>
      </c>
      <c r="G29" s="95">
        <v>3</v>
      </c>
      <c r="H29" s="96">
        <v>3.2</v>
      </c>
      <c r="I29" s="97" t="s">
        <v>58</v>
      </c>
      <c r="J29" s="98"/>
    </row>
    <row r="30" spans="2:10" ht="15" customHeight="1" x14ac:dyDescent="0.25">
      <c r="B30" s="92" t="s">
        <v>60</v>
      </c>
      <c r="C30" s="93" t="s">
        <v>57</v>
      </c>
      <c r="D30" s="94">
        <v>15</v>
      </c>
      <c r="E30" s="95">
        <v>15</v>
      </c>
      <c r="F30" s="95">
        <v>15</v>
      </c>
      <c r="G30" s="95">
        <v>15</v>
      </c>
      <c r="H30" s="96">
        <v>15</v>
      </c>
      <c r="I30" s="97" t="s">
        <v>58</v>
      </c>
      <c r="J30" s="98"/>
    </row>
    <row r="31" spans="2:10" x14ac:dyDescent="0.25">
      <c r="B31" s="92" t="s">
        <v>61</v>
      </c>
      <c r="C31" s="93" t="s">
        <v>57</v>
      </c>
      <c r="D31" s="94">
        <v>3</v>
      </c>
      <c r="E31" s="95">
        <v>3</v>
      </c>
      <c r="F31" s="95">
        <v>3</v>
      </c>
      <c r="G31" s="95">
        <v>3</v>
      </c>
      <c r="H31" s="96">
        <v>3</v>
      </c>
      <c r="I31" s="97" t="s">
        <v>58</v>
      </c>
      <c r="J31" s="98"/>
    </row>
    <row r="32" spans="2:10" x14ac:dyDescent="0.25">
      <c r="B32" s="92" t="s">
        <v>62</v>
      </c>
      <c r="C32" s="93" t="s">
        <v>57</v>
      </c>
      <c r="D32" s="94">
        <v>15.9</v>
      </c>
      <c r="E32" s="95">
        <v>15.9</v>
      </c>
      <c r="F32" s="95">
        <v>15.9</v>
      </c>
      <c r="G32" s="95">
        <v>16</v>
      </c>
      <c r="H32" s="96">
        <v>15.9</v>
      </c>
      <c r="I32" s="97" t="s">
        <v>58</v>
      </c>
      <c r="J32" s="98"/>
    </row>
    <row r="33" spans="2:10" ht="15" customHeight="1" x14ac:dyDescent="0.25">
      <c r="B33" s="92"/>
      <c r="C33" s="99"/>
      <c r="D33" s="100"/>
      <c r="E33" s="100"/>
      <c r="F33" s="100"/>
      <c r="G33" s="100"/>
      <c r="H33" s="100"/>
      <c r="I33" s="97"/>
      <c r="J33" s="98"/>
    </row>
    <row r="34" spans="2:10" x14ac:dyDescent="0.25">
      <c r="B34" s="92"/>
      <c r="C34" s="99"/>
      <c r="D34" s="100"/>
      <c r="E34" s="100"/>
      <c r="F34" s="100"/>
      <c r="G34" s="100"/>
      <c r="H34" s="100"/>
      <c r="I34" s="97"/>
      <c r="J34" s="98"/>
    </row>
    <row r="35" spans="2:10" x14ac:dyDescent="0.25">
      <c r="B35" s="14"/>
      <c r="C35" s="21"/>
      <c r="D35" s="44"/>
      <c r="E35" s="47"/>
      <c r="F35" s="45"/>
      <c r="G35" s="47"/>
      <c r="H35" s="46"/>
      <c r="I35" s="3"/>
      <c r="J35" s="13"/>
    </row>
    <row r="36" spans="2:10" x14ac:dyDescent="0.25">
      <c r="B36" s="14"/>
      <c r="C36" s="21"/>
      <c r="D36" s="44"/>
      <c r="E36" s="47"/>
      <c r="F36" s="45"/>
      <c r="G36" s="47"/>
      <c r="H36" s="46"/>
      <c r="I36" s="3"/>
      <c r="J36" s="13"/>
    </row>
    <row r="37" spans="2:10" x14ac:dyDescent="0.25">
      <c r="B37" s="14"/>
      <c r="C37" s="21"/>
      <c r="D37" s="44"/>
      <c r="E37" s="47"/>
      <c r="F37" s="45"/>
      <c r="G37" s="47"/>
      <c r="H37" s="46"/>
      <c r="I37" s="3"/>
      <c r="J37" s="13"/>
    </row>
    <row r="38" spans="2:10" x14ac:dyDescent="0.25">
      <c r="B38" s="33" t="s">
        <v>55</v>
      </c>
      <c r="C38" s="34"/>
      <c r="D38" s="118" t="s">
        <v>16</v>
      </c>
      <c r="E38" s="119"/>
      <c r="F38" s="119"/>
      <c r="G38" s="119"/>
      <c r="H38" s="120"/>
      <c r="I38" s="35"/>
      <c r="J38" s="36"/>
    </row>
    <row r="39" spans="2:10" x14ac:dyDescent="0.25">
      <c r="B39" s="85" t="s">
        <v>42</v>
      </c>
      <c r="C39" s="86" t="s">
        <v>43</v>
      </c>
      <c r="D39" s="87">
        <v>801.54</v>
      </c>
      <c r="E39" s="88">
        <v>534.19000000000005</v>
      </c>
      <c r="F39" s="88">
        <v>289.97000000000003</v>
      </c>
      <c r="G39" s="88">
        <v>149.63999999999999</v>
      </c>
      <c r="H39" s="89">
        <v>731.86</v>
      </c>
      <c r="I39" s="90"/>
      <c r="J39" s="91" t="s">
        <v>44</v>
      </c>
    </row>
    <row r="40" spans="2:10" ht="15.75" thickBot="1" x14ac:dyDescent="0.3">
      <c r="B40" s="18" t="s">
        <v>19</v>
      </c>
      <c r="C40" s="22"/>
      <c r="D40" s="48">
        <f>SUM(D26:D37)+D39</f>
        <v>865.64</v>
      </c>
      <c r="E40" s="49">
        <f>SUM(E26:E37)+E39</f>
        <v>598.29000000000008</v>
      </c>
      <c r="F40" s="49">
        <f>SUM(F26:F37)+F39</f>
        <v>354.07000000000005</v>
      </c>
      <c r="G40" s="49">
        <f>SUM(G26:G37)+G39</f>
        <v>213.64</v>
      </c>
      <c r="H40" s="50">
        <f>SUM(H26:H37)+H39</f>
        <v>798.96</v>
      </c>
      <c r="I40" s="24"/>
      <c r="J40" s="19"/>
    </row>
    <row r="41" spans="2:10" x14ac:dyDescent="0.25">
      <c r="B41" s="37" t="s">
        <v>20</v>
      </c>
      <c r="C41" s="66" t="s">
        <v>21</v>
      </c>
      <c r="D41" s="121" t="s">
        <v>22</v>
      </c>
      <c r="E41" s="122"/>
      <c r="F41" s="122"/>
      <c r="G41" s="122"/>
      <c r="H41" s="123"/>
      <c r="I41" s="38"/>
      <c r="J41" s="39"/>
    </row>
    <row r="42" spans="2:10" x14ac:dyDescent="0.25">
      <c r="B42" s="92" t="s">
        <v>54</v>
      </c>
      <c r="C42" s="93"/>
      <c r="D42" s="94">
        <v>111</v>
      </c>
      <c r="E42" s="95">
        <v>108</v>
      </c>
      <c r="F42" s="95">
        <v>98</v>
      </c>
      <c r="G42" s="95">
        <v>94</v>
      </c>
      <c r="H42" s="96">
        <v>81</v>
      </c>
      <c r="I42" s="97" t="s">
        <v>23</v>
      </c>
      <c r="J42" s="98" t="s">
        <v>49</v>
      </c>
    </row>
    <row r="43" spans="2:10" x14ac:dyDescent="0.25">
      <c r="B43" s="92" t="s">
        <v>50</v>
      </c>
      <c r="C43" s="93"/>
      <c r="D43" s="94">
        <v>29</v>
      </c>
      <c r="E43" s="95">
        <v>30</v>
      </c>
      <c r="F43" s="95">
        <v>29</v>
      </c>
      <c r="G43" s="95">
        <v>27</v>
      </c>
      <c r="H43" s="96">
        <v>9</v>
      </c>
      <c r="I43" s="97" t="s">
        <v>23</v>
      </c>
      <c r="J43" s="98"/>
    </row>
    <row r="44" spans="2:10" x14ac:dyDescent="0.25">
      <c r="B44" s="14"/>
      <c r="C44" s="23"/>
      <c r="D44" s="44"/>
      <c r="E44" s="45"/>
      <c r="F44" s="45"/>
      <c r="G44" s="45"/>
      <c r="H44" s="46"/>
      <c r="I44" s="81"/>
      <c r="J44" s="13"/>
    </row>
    <row r="45" spans="2:10" x14ac:dyDescent="0.25">
      <c r="B45" s="80"/>
      <c r="I45" s="32"/>
      <c r="J45" s="13"/>
    </row>
    <row r="46" spans="2:10" ht="15.75" thickBot="1" x14ac:dyDescent="0.3">
      <c r="B46" s="18" t="s">
        <v>24</v>
      </c>
      <c r="C46" s="22"/>
      <c r="D46" s="48">
        <f>SUM(D42:D44)</f>
        <v>140</v>
      </c>
      <c r="E46" s="49">
        <f>SUM(E42:E44)</f>
        <v>138</v>
      </c>
      <c r="F46" s="49">
        <f>SUM(F42:F44)</f>
        <v>127</v>
      </c>
      <c r="G46" s="49">
        <f>SUM(G42:G44)</f>
        <v>121</v>
      </c>
      <c r="H46" s="50">
        <f>SUM(H42:H44)</f>
        <v>90</v>
      </c>
      <c r="I46" s="24"/>
      <c r="J46" s="19"/>
    </row>
    <row r="47" spans="2:10" ht="15.75" thickBot="1" x14ac:dyDescent="0.3">
      <c r="B47" s="29"/>
      <c r="C47" s="8"/>
      <c r="D47" s="28"/>
      <c r="E47" s="28"/>
      <c r="F47" s="28"/>
      <c r="G47" s="28"/>
      <c r="H47" s="28"/>
    </row>
    <row r="48" spans="2:10" ht="15" customHeight="1" x14ac:dyDescent="0.25">
      <c r="B48" s="131" t="s">
        <v>25</v>
      </c>
      <c r="C48" s="132"/>
      <c r="D48" s="51">
        <f>D40+D46</f>
        <v>1005.64</v>
      </c>
      <c r="E48" s="52">
        <f>E40+E46</f>
        <v>736.29000000000008</v>
      </c>
      <c r="F48" s="52">
        <f t="shared" ref="F48:H48" si="0">F40+F46</f>
        <v>481.07000000000005</v>
      </c>
      <c r="G48" s="52">
        <f>G40+G46</f>
        <v>334.64</v>
      </c>
      <c r="H48" s="53">
        <f t="shared" si="0"/>
        <v>888.96</v>
      </c>
      <c r="I48" s="8" t="s">
        <v>26</v>
      </c>
    </row>
    <row r="49" spans="2:9" x14ac:dyDescent="0.25">
      <c r="B49" s="133" t="s">
        <v>27</v>
      </c>
      <c r="C49" s="134"/>
      <c r="D49" s="54">
        <f>$C$5</f>
        <v>765</v>
      </c>
      <c r="E49" s="55">
        <f>$C$5</f>
        <v>765</v>
      </c>
      <c r="F49" s="55">
        <f>$C$5</f>
        <v>765</v>
      </c>
      <c r="G49" s="55">
        <f t="shared" ref="G49:H49" si="1">$C$5</f>
        <v>765</v>
      </c>
      <c r="H49" s="56">
        <f t="shared" si="1"/>
        <v>765</v>
      </c>
    </row>
    <row r="50" spans="2:9" x14ac:dyDescent="0.25">
      <c r="B50" s="135" t="s">
        <v>28</v>
      </c>
      <c r="C50" s="136"/>
      <c r="D50" s="57">
        <f>D49-D48</f>
        <v>-240.64</v>
      </c>
      <c r="E50" s="58">
        <f>E49-E48</f>
        <v>28.709999999999923</v>
      </c>
      <c r="F50" s="58">
        <f>F49-F48</f>
        <v>283.92999999999995</v>
      </c>
      <c r="G50" s="58">
        <f>G49-G48</f>
        <v>430.36</v>
      </c>
      <c r="H50" s="59">
        <f>H49-H48</f>
        <v>-123.96000000000004</v>
      </c>
      <c r="I50" s="8" t="s">
        <v>29</v>
      </c>
    </row>
    <row r="51" spans="2:9" ht="15.75" thickBot="1" x14ac:dyDescent="0.3">
      <c r="B51" s="127" t="s">
        <v>30</v>
      </c>
      <c r="C51" s="128"/>
      <c r="D51" s="60">
        <f>D49*1.5-D40</f>
        <v>281.86</v>
      </c>
      <c r="E51" s="61">
        <f>E49*1.5-E40</f>
        <v>549.20999999999992</v>
      </c>
      <c r="F51" s="61">
        <f t="shared" ref="F51:H51" si="2">F49*1.5-F40</f>
        <v>793.43</v>
      </c>
      <c r="G51" s="61">
        <f t="shared" si="2"/>
        <v>933.86</v>
      </c>
      <c r="H51" s="62">
        <f t="shared" si="2"/>
        <v>348.53999999999996</v>
      </c>
      <c r="I51" s="8" t="s">
        <v>31</v>
      </c>
    </row>
    <row r="52" spans="2:9" x14ac:dyDescent="0.25">
      <c r="B52" t="s">
        <v>32</v>
      </c>
    </row>
    <row r="54" spans="2:9" ht="15.75" thickBot="1" x14ac:dyDescent="0.3"/>
    <row r="55" spans="2:9" x14ac:dyDescent="0.25">
      <c r="B55" s="11" t="s">
        <v>33</v>
      </c>
      <c r="C55" s="12"/>
    </row>
    <row r="56" spans="2:9" x14ac:dyDescent="0.25">
      <c r="B56" s="106" t="s">
        <v>34</v>
      </c>
      <c r="C56" s="107"/>
      <c r="D56" s="1"/>
      <c r="E56" s="1"/>
    </row>
    <row r="57" spans="2:9" x14ac:dyDescent="0.25">
      <c r="B57" s="106"/>
      <c r="C57" s="107"/>
      <c r="D57" s="1"/>
      <c r="E57" s="1"/>
    </row>
    <row r="58" spans="2:9" x14ac:dyDescent="0.25">
      <c r="B58" s="106"/>
      <c r="C58" s="107"/>
      <c r="D58" s="1"/>
      <c r="E58" s="1"/>
    </row>
    <row r="59" spans="2:9" ht="15" customHeight="1" x14ac:dyDescent="0.25">
      <c r="B59" s="106"/>
      <c r="C59" s="107"/>
      <c r="D59" s="1"/>
      <c r="E59" s="1"/>
    </row>
    <row r="60" spans="2:9" x14ac:dyDescent="0.25">
      <c r="B60" s="106"/>
      <c r="C60" s="107"/>
      <c r="D60" s="1"/>
      <c r="E60" s="1"/>
    </row>
    <row r="61" spans="2:9" x14ac:dyDescent="0.25">
      <c r="B61" s="106"/>
      <c r="C61" s="107"/>
      <c r="D61" s="1"/>
      <c r="E61" s="1"/>
    </row>
    <row r="62" spans="2:9" x14ac:dyDescent="0.25">
      <c r="B62" s="106"/>
      <c r="C62" s="107"/>
      <c r="D62" s="1"/>
      <c r="E62" s="1"/>
    </row>
    <row r="63" spans="2:9" x14ac:dyDescent="0.25">
      <c r="B63" s="106"/>
      <c r="C63" s="107"/>
      <c r="D63" s="1"/>
      <c r="E63" s="1"/>
    </row>
    <row r="64" spans="2:9" ht="16.5" customHeight="1" x14ac:dyDescent="0.25">
      <c r="B64" s="106"/>
      <c r="C64" s="107"/>
      <c r="D64" s="1"/>
      <c r="E64" s="1"/>
    </row>
    <row r="65" spans="1:10" x14ac:dyDescent="0.25">
      <c r="B65" s="108"/>
      <c r="C65" s="109"/>
      <c r="D65" s="1"/>
      <c r="E65" s="1"/>
    </row>
    <row r="66" spans="1:10" ht="30" customHeight="1" x14ac:dyDescent="0.25">
      <c r="B66" s="9" t="s">
        <v>33</v>
      </c>
      <c r="C66" s="10"/>
    </row>
    <row r="67" spans="1:10" x14ac:dyDescent="0.25">
      <c r="B67" s="106" t="s">
        <v>35</v>
      </c>
      <c r="C67" s="107"/>
      <c r="D67" s="1"/>
      <c r="E67" s="1"/>
    </row>
    <row r="68" spans="1:10" x14ac:dyDescent="0.25">
      <c r="B68" s="106"/>
      <c r="C68" s="107"/>
      <c r="D68" s="1"/>
      <c r="E68" s="1"/>
    </row>
    <row r="69" spans="1:10" x14ac:dyDescent="0.25">
      <c r="B69" s="106"/>
      <c r="C69" s="107"/>
      <c r="D69" s="1"/>
      <c r="E69" s="1"/>
    </row>
    <row r="70" spans="1:10" ht="15.75" thickBot="1" x14ac:dyDescent="0.3">
      <c r="B70" s="110"/>
      <c r="C70" s="111"/>
      <c r="D70" s="1"/>
      <c r="E70" s="1"/>
    </row>
    <row r="72" spans="1:10" ht="141" customHeight="1" x14ac:dyDescent="0.25">
      <c r="A72" s="71" t="s">
        <v>45</v>
      </c>
      <c r="B72" s="101" t="s">
        <v>65</v>
      </c>
      <c r="C72" s="101"/>
      <c r="D72" s="72"/>
    </row>
    <row r="73" spans="1:10" ht="15" customHeight="1" x14ac:dyDescent="0.25"/>
    <row r="74" spans="1:10" ht="32.25" customHeight="1" x14ac:dyDescent="0.25">
      <c r="A74" s="71" t="s">
        <v>46</v>
      </c>
      <c r="B74" s="101" t="s">
        <v>51</v>
      </c>
      <c r="C74" s="101"/>
    </row>
    <row r="75" spans="1:10" ht="15.75" thickBot="1" x14ac:dyDescent="0.3"/>
    <row r="76" spans="1:10" ht="15.75" x14ac:dyDescent="0.25">
      <c r="B76" s="102" t="s">
        <v>47</v>
      </c>
      <c r="C76" s="103"/>
      <c r="D76" s="73">
        <v>45444</v>
      </c>
      <c r="E76" s="74">
        <v>45474</v>
      </c>
      <c r="F76" s="74">
        <v>45505</v>
      </c>
      <c r="G76" s="74">
        <v>45536</v>
      </c>
      <c r="H76" s="75">
        <v>45566</v>
      </c>
      <c r="I76" s="76"/>
      <c r="J76" s="77" t="s">
        <v>13</v>
      </c>
    </row>
    <row r="77" spans="1:10" ht="17.25" x14ac:dyDescent="0.25">
      <c r="B77" s="104" t="s">
        <v>48</v>
      </c>
      <c r="C77" s="105"/>
      <c r="D77" s="78">
        <v>710</v>
      </c>
      <c r="E77" s="78">
        <v>710</v>
      </c>
      <c r="F77" s="78">
        <v>710</v>
      </c>
      <c r="G77" s="78">
        <v>710</v>
      </c>
      <c r="H77" s="78">
        <v>728</v>
      </c>
      <c r="I77" s="79"/>
      <c r="J77" s="79"/>
    </row>
  </sheetData>
  <mergeCells count="19">
    <mergeCell ref="B51:C51"/>
    <mergeCell ref="B9:C10"/>
    <mergeCell ref="B48:C48"/>
    <mergeCell ref="B49:C49"/>
    <mergeCell ref="B50:C50"/>
    <mergeCell ref="B2:C2"/>
    <mergeCell ref="B8:C8"/>
    <mergeCell ref="B14:C15"/>
    <mergeCell ref="D38:H38"/>
    <mergeCell ref="D41:H41"/>
    <mergeCell ref="D25:H25"/>
    <mergeCell ref="B16:C17"/>
    <mergeCell ref="B11:C13"/>
    <mergeCell ref="B72:C72"/>
    <mergeCell ref="B74:C74"/>
    <mergeCell ref="B76:C76"/>
    <mergeCell ref="B77:C77"/>
    <mergeCell ref="B56:C65"/>
    <mergeCell ref="B67:C70"/>
  </mergeCells>
  <pageMargins left="0.7" right="0.7" top="0.75" bottom="0.75" header="0.3" footer="0.3"/>
  <pageSetup scale="37" orientation="landscape"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CD8856E94EF54C8844AA4F23A76EB5" ma:contentTypeVersion="17" ma:contentTypeDescription="Create a new document." ma:contentTypeScope="" ma:versionID="25104ffa1633a893e36740311711faa5">
  <xsd:schema xmlns:xsd="http://www.w3.org/2001/XMLSchema" xmlns:xs="http://www.w3.org/2001/XMLSchema" xmlns:p="http://schemas.microsoft.com/office/2006/metadata/properties" xmlns:ns2="97e57212-3e02-407f-8b2d-05f7d7f19b15" xmlns:ns3="e88bc686-2a5a-4a8c-98ae-cb9429efaf58" xmlns:ns4="5552328c-943d-4268-805b-1f781d962ef2" targetNamespace="http://schemas.microsoft.com/office/2006/metadata/properties" ma:root="true" ma:fieldsID="c44e15350461c79e31a04c0f591da5ca" ns2:_="" ns3:_="" ns4:_="">
    <xsd:import namespace="97e57212-3e02-407f-8b2d-05f7d7f19b15"/>
    <xsd:import namespace="e88bc686-2a5a-4a8c-98ae-cb9429efaf58"/>
    <xsd:import namespace="5552328c-943d-4268-805b-1f781d962ef2"/>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SharedWithUsers" minOccurs="0"/>
                <xsd:element ref="ns3:SharedWithDetails" minOccurs="0"/>
                <xsd:element ref="ns4:MediaServiceMetadata" minOccurs="0"/>
                <xsd:element ref="ns4:MediaServiceFastMetadata" minOccurs="0"/>
                <xsd:element ref="ns4:MediaServiceAutoKeyPoints" minOccurs="0"/>
                <xsd:element ref="ns4:MediaServiceKeyPoints"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ma:readOnly="false">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855729ee-09ea-4683-9021-30fabac2bab5}" ma:internalName="TaxCatchAll" ma:showField="CatchAllData" ma:web="e88bc686-2a5a-4a8c-98ae-cb9429efaf58">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855729ee-09ea-4683-9021-30fabac2bab5}" ma:internalName="TaxCatchAllLabel" ma:readOnly="true" ma:showField="CatchAllDataLabel" ma:web="e88bc686-2a5a-4a8c-98ae-cb9429efaf58">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88bc686-2a5a-4a8c-98ae-cb9429efaf5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52328c-943d-4268-805b-1f781d962ef2"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b06c99b3-cd83-43e5-b4c1-d62f316c1e37" ContentTypeId="0x0101" PreviousValue="false" LastSyncTimeStamp="2020-01-27T23:41:31.003Z"/>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TaxCatchAll xmlns="97e57212-3e02-407f-8b2d-05f7d7f19b15" xsi:nil="true"/>
  </documentManagement>
</p:properties>
</file>

<file path=customXml/itemProps1.xml><?xml version="1.0" encoding="utf-8"?>
<ds:datastoreItem xmlns:ds="http://schemas.openxmlformats.org/officeDocument/2006/customXml" ds:itemID="{029D47FD-8731-4882-AFC6-3AD1619BA3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e88bc686-2a5a-4a8c-98ae-cb9429efaf58"/>
    <ds:schemaRef ds:uri="5552328c-943d-4268-805b-1f781d962e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8B3725-9A3B-4D8C-BFA3-998426E837BC}">
  <ds:schemaRefs>
    <ds:schemaRef ds:uri="Microsoft.SharePoint.Taxonomy.ContentTypeSync"/>
  </ds:schemaRefs>
</ds:datastoreItem>
</file>

<file path=customXml/itemProps3.xml><?xml version="1.0" encoding="utf-8"?>
<ds:datastoreItem xmlns:ds="http://schemas.openxmlformats.org/officeDocument/2006/customXml" ds:itemID="{7ADE7D72-56B6-490D-86D9-BD8DCE8781A1}">
  <ds:schemaRefs>
    <ds:schemaRef ds:uri="http://schemas.microsoft.com/sharepoint/v3/contenttype/forms"/>
  </ds:schemaRefs>
</ds:datastoreItem>
</file>

<file path=customXml/itemProps4.xml><?xml version="1.0" encoding="utf-8"?>
<ds:datastoreItem xmlns:ds="http://schemas.openxmlformats.org/officeDocument/2006/customXml" ds:itemID="{2D506414-B588-4B45-9827-05492524CB0A}">
  <ds:schemaRefs>
    <ds:schemaRef ds:uri="http://schemas.microsoft.com/office/2006/metadata/properties"/>
    <ds:schemaRef ds:uri="http://schemas.microsoft.com/office/infopath/2007/PartnerControls"/>
    <ds:schemaRef ds:uri="97e57212-3e02-407f-8b2d-05f7d7f19b15"/>
  </ds:schemaRefs>
</ds:datastoreItem>
</file>

<file path=docMetadata/LabelInfo.xml><?xml version="1.0" encoding="utf-8"?>
<clbl:labelList xmlns:clbl="http://schemas.microsoft.com/office/2020/mipLabelMetadata">
  <clbl:label id="{746d2a3f-4d51-44da-b226-f025675a294d}" enabled="1" method="Privileged" siteId="{44ae661a-ece6-41aa-bc96-7c2c85a0894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IOU Excess Resources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Perry, Michael</dc:creator>
  <cp:keywords/>
  <dc:description/>
  <cp:lastModifiedBy>Zahariudakis, George</cp:lastModifiedBy>
  <cp:revision/>
  <cp:lastPrinted>2024-09-03T19:38:04Z</cp:lastPrinted>
  <dcterms:created xsi:type="dcterms:W3CDTF">2021-04-08T22:24:45Z</dcterms:created>
  <dcterms:modified xsi:type="dcterms:W3CDTF">2024-09-03T19:38:23Z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0x0101000DCD8856E94EF54C8844AA4F23A76EB5</vt:lpwstr>
  </property>
  <property fmtid="{D5CDD505-2E9C-101B-9397-08002B2CF9AE}" pid="3" name="MSIP_Label_c5dfce28-a393-415c-a886-b7f3e3fd647c_Enabled">
    <vt:lpwstr>true</vt:lpwstr>
  </property>
  <property fmtid="{D5CDD505-2E9C-101B-9397-08002B2CF9AE}" pid="4" name="MSIP_Label_c5dfce28-a393-415c-a886-b7f3e3fd647c_SetDate">
    <vt:lpwstr>2023-08-17T00:22:53Z</vt:lpwstr>
  </property>
  <property fmtid="{D5CDD505-2E9C-101B-9397-08002B2CF9AE}" pid="5" name="MSIP_Label_c5dfce28-a393-415c-a886-b7f3e3fd647c_Method">
    <vt:lpwstr>Privileged</vt:lpwstr>
  </property>
  <property fmtid="{D5CDD505-2E9C-101B-9397-08002B2CF9AE}" pid="6" name="MSIP_Label_c5dfce28-a393-415c-a886-b7f3e3fd647c_Name">
    <vt:lpwstr>Confidential (With Markings)</vt:lpwstr>
  </property>
  <property fmtid="{D5CDD505-2E9C-101B-9397-08002B2CF9AE}" pid="7" name="MSIP_Label_c5dfce28-a393-415c-a886-b7f3e3fd647c_SiteId">
    <vt:lpwstr>44ae661a-ece6-41aa-bc96-7c2c85a08941</vt:lpwstr>
  </property>
  <property fmtid="{D5CDD505-2E9C-101B-9397-08002B2CF9AE}" pid="8" name="MSIP_Label_c5dfce28-a393-415c-a886-b7f3e3fd647c_ActionId">
    <vt:lpwstr>d44353a7-7cb2-4a80-b808-842661dd2134</vt:lpwstr>
  </property>
  <property fmtid="{D5CDD505-2E9C-101B-9397-08002B2CF9AE}" pid="9" name="MSIP_Label_c5dfce28-a393-415c-a886-b7f3e3fd647c_ContentBits">
    <vt:lpwstr>3</vt:lpwstr>
  </property>
</Properties>
</file>