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66925"/>
  <mc:AlternateContent xmlns:mc="http://schemas.openxmlformats.org/markup-compatibility/2006">
    <mc:Choice Requires="x15">
      <x15ac:absPath xmlns:x15ac="http://schemas.microsoft.com/office/spreadsheetml/2010/11/ac" url="H:\RA Compliance\RA Compliance Filings\2025 Month-Ahead RA Compliance Filings\2025 - 07 MA Jul\T45\"/>
    </mc:Choice>
  </mc:AlternateContent>
  <xr:revisionPtr revIDLastSave="0" documentId="13_ncr:1_{D01E51B4-C880-4371-AF0C-77F825FD198B}" xr6:coauthVersionLast="47" xr6:coauthVersionMax="47" xr10:uidLastSave="{00000000-0000-0000-0000-000000000000}"/>
  <bookViews>
    <workbookView xWindow="33495" yWindow="1680" windowWidth="21600" windowHeight="11295" xr2:uid="{00000000-000D-0000-FFFF-FFFF00000000}"/>
  </bookViews>
  <sheets>
    <sheet name="IOU Excess Resources Report" sheetId="3" r:id="rId1"/>
  </sheets>
  <definedNames>
    <definedName name="_xlnm._FilterDatabase" localSheetId="0" hidden="1">'IOU Excess Resources Report'!$B$24:$J$36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3" l="1"/>
  <c r="H31" i="3"/>
  <c r="G31" i="3" l="1"/>
  <c r="E31" i="3"/>
  <c r="G21" i="3"/>
  <c r="F31" i="3" l="1"/>
  <c r="D31" i="3"/>
  <c r="E36" i="3"/>
  <c r="F21" i="3"/>
  <c r="E21" i="3"/>
  <c r="D21" i="3"/>
  <c r="E38" i="3" l="1"/>
  <c r="H36" i="3"/>
  <c r="G36" i="3"/>
  <c r="F36" i="3"/>
  <c r="D36" i="3" l="1"/>
  <c r="D38" i="3" s="1"/>
  <c r="F38" i="3" l="1"/>
  <c r="G38" i="3" l="1"/>
  <c r="H39" i="3" l="1"/>
  <c r="G39" i="3"/>
  <c r="F39" i="3"/>
  <c r="E39" i="3"/>
  <c r="D39" i="3"/>
  <c r="F41" i="3" l="1"/>
  <c r="E41" i="3"/>
  <c r="G41" i="3"/>
  <c r="H41" i="3"/>
  <c r="D40" i="3"/>
  <c r="F40" i="3"/>
  <c r="E40" i="3"/>
  <c r="G40" i="3"/>
  <c r="H38" i="3"/>
  <c r="D41" i="3"/>
  <c r="H40" i="3" l="1"/>
</calcChain>
</file>

<file path=xl/sharedStrings.xml><?xml version="1.0" encoding="utf-8"?>
<sst xmlns="http://schemas.openxmlformats.org/spreadsheetml/2006/main" count="56" uniqueCount="51">
  <si>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</si>
  <si>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</si>
  <si>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</si>
  <si>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</si>
  <si>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</si>
  <si>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</si>
  <si>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</si>
  <si>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</si>
  <si>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</si>
  <si>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</si>
  <si>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</si>
  <si>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</si>
  <si>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</si>
  <si>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</si>
  <si>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</si>
  <si>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</si>
  <si>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</si>
  <si>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</si>
  <si>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</si>
  <si>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</si>
  <si>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</si>
  <si>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</si>
  <si>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</si>
  <si>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</si>
  <si>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</si>
  <si>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</si>
  <si>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</si>
  <si>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</si>
  <si>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</si>
  <si>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</si>
  <si>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</si>
  <si>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</si>
  <si>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</si>
  <si>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</si>
  <si>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Southern California Edison</t>
  </si>
  <si>
    <t>Toll</t>
  </si>
  <si>
    <t>D.21-12-015</t>
  </si>
  <si>
    <t>ELRP</t>
  </si>
  <si>
    <t>ELRP Enrollement</t>
  </si>
  <si>
    <t>On the Supply Plan</t>
  </si>
  <si>
    <t>Not on the Supply Plan (Proxy)</t>
  </si>
  <si>
    <r>
      <rPr>
        <b/>
        <sz val="11"/>
        <color theme="1"/>
        <rFont val="Calibri"/>
        <family val="2"/>
        <scheme val="minor"/>
      </rPr>
      <t>2. Excess Resources from IOU Portfolio Above 17% PRM</t>
    </r>
    <r>
      <rPr>
        <sz val="11"/>
        <color theme="1"/>
        <rFont val="Calibri"/>
        <family val="2"/>
        <scheme val="minor"/>
      </rPr>
      <t>: Report any additional "excess resources" above the IOU's 15% PRM requirement being applied to CAM for each month.</t>
    </r>
  </si>
  <si>
    <t>2. Excess Resources from IOU Portfolio Above 17% PRM</t>
  </si>
  <si>
    <t>Total resources available as incremental above 17% RA requirement (i.e., progress toward the IOU's incremental effective PRM target)</t>
  </si>
  <si>
    <t>UOG</t>
  </si>
  <si>
    <t>Reflects customer-reported nominations as of April 1, 2025 for all ELRP subgroups.</t>
  </si>
  <si>
    <t>ELRP Ex Ante Forecast (MW)*</t>
  </si>
  <si>
    <t>Ex ante values are pending final approval &amp; could change.</t>
  </si>
  <si>
    <t>Reliability OIR Procurement</t>
  </si>
  <si>
    <t>Excess above 17% PRM</t>
  </si>
  <si>
    <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</si>
</sst>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sz val="8"/>
      <name val="Calibri"/>
      <family val="2"/>
      <scheme val="minor"/>
    </font>
    <font>
      <sz val="11"/>
      <color rgb="FF000000"/>
      <name val="Calibri"/>
      <family val="2"/>
    </font>
    <font>
      <i/>
      <sz val="11"/>
      <color rgb="FFFF0000"/>
      <name val="Calibri"/>
      <family val="2"/>
      <scheme val="minor"/>
    </font>
    <font>
      <i/>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xf numFmtId="43" fontId="8"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3" fillId="0" borderId="0" xfId="0" applyFont="1"/>
    <xf numFmtId="0" fontId="1" fillId="6" borderId="22" xfId="0" applyFont="1" applyFill="1" applyBorder="1"/>
    <xf numFmtId="0" fontId="1" fillId="6" borderId="23" xfId="0" applyFont="1" applyFill="1" applyBorder="1"/>
    <xf numFmtId="0" fontId="1" fillId="6" borderId="13" xfId="0" applyFont="1" applyFill="1" applyBorder="1"/>
    <xf numFmtId="0" fontId="1" fillId="6" borderId="25" xfId="0" applyFont="1" applyFill="1" applyBorder="1"/>
    <xf numFmtId="0" fontId="7" fillId="7" borderId="8" xfId="0" applyFont="1" applyFill="1" applyBorder="1" applyAlignment="1">
      <alignment horizontal="center"/>
    </xf>
    <xf numFmtId="0" fontId="7" fillId="7" borderId="9" xfId="0" applyFont="1" applyFill="1" applyBorder="1" applyAlignment="1">
      <alignment horizontal="center" wrapText="1"/>
    </xf>
    <xf numFmtId="0" fontId="6" fillId="9" borderId="16" xfId="0" applyFont="1" applyFill="1" applyBorder="1" applyAlignment="1">
      <alignment horizontal="right"/>
    </xf>
    <xf numFmtId="0" fontId="0" fillId="9" borderId="32" xfId="0" applyFill="1" applyBorder="1"/>
    <xf numFmtId="0" fontId="7" fillId="7" borderId="33" xfId="0" applyFont="1" applyFill="1" applyBorder="1" applyAlignment="1">
      <alignment horizontal="center" wrapText="1"/>
    </xf>
    <xf numFmtId="0" fontId="3" fillId="9" borderId="35" xfId="0" applyFont="1" applyFill="1" applyBorder="1"/>
    <xf numFmtId="0" fontId="0" fillId="9" borderId="37" xfId="0" applyFill="1" applyBorder="1"/>
    <xf numFmtId="0" fontId="7" fillId="7" borderId="39" xfId="0" applyFont="1" applyFill="1" applyBorder="1" applyAlignment="1">
      <alignment horizontal="center" wrapText="1"/>
    </xf>
    <xf numFmtId="17" fontId="7" fillId="7" borderId="33"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19" xfId="0" applyBorder="1" applyAlignment="1">
      <alignment horizontal="center"/>
    </xf>
    <xf numFmtId="0" fontId="0" fillId="0" borderId="20" xfId="0" applyBorder="1" applyAlignment="1">
      <alignment horizontal="center"/>
    </xf>
    <xf numFmtId="0" fontId="1" fillId="2" borderId="13" xfId="0" applyFont="1" applyFill="1" applyBorder="1"/>
    <xf numFmtId="0" fontId="0" fillId="2" borderId="38" xfId="0" applyFill="1" applyBorder="1"/>
    <xf numFmtId="0" fontId="0" fillId="2" borderId="25" xfId="0" applyFill="1" applyBorder="1"/>
    <xf numFmtId="17" fontId="4" fillId="0" borderId="0" xfId="0" applyNumberFormat="1" applyFont="1" applyAlignment="1">
      <alignment vertical="center"/>
    </xf>
    <xf numFmtId="3" fontId="1" fillId="8" borderId="34" xfId="0" applyNumberFormat="1" applyFont="1" applyFill="1" applyBorder="1" applyAlignment="1">
      <alignment horizontal="right"/>
    </xf>
    <xf numFmtId="3" fontId="1" fillId="8" borderId="30" xfId="0" applyNumberFormat="1" applyFont="1" applyFill="1" applyBorder="1" applyAlignment="1">
      <alignment horizontal="right"/>
    </xf>
    <xf numFmtId="3" fontId="1" fillId="8" borderId="25"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8" xfId="0" applyNumberFormat="1" applyFill="1" applyBorder="1" applyAlignment="1">
      <alignment horizontal="right"/>
    </xf>
    <xf numFmtId="3" fontId="0" fillId="10" borderId="36" xfId="0" applyNumberFormat="1" applyFill="1" applyBorder="1" applyAlignment="1">
      <alignment horizontal="right"/>
    </xf>
    <xf numFmtId="3" fontId="0" fillId="10" borderId="29" xfId="0" applyNumberFormat="1" applyFill="1" applyBorder="1" applyAlignment="1">
      <alignment horizontal="right"/>
    </xf>
    <xf numFmtId="3" fontId="0" fillId="10" borderId="18" xfId="0" applyNumberFormat="1" applyFill="1" applyBorder="1" applyAlignment="1">
      <alignment horizontal="right"/>
    </xf>
    <xf numFmtId="0" fontId="7" fillId="7" borderId="8" xfId="0" applyFont="1" applyFill="1" applyBorder="1" applyAlignment="1">
      <alignment horizontal="center" wrapText="1"/>
    </xf>
    <xf numFmtId="0" fontId="0" fillId="0" borderId="24" xfId="0" applyBorder="1" applyAlignment="1">
      <alignment horizontal="center" wrapText="1"/>
    </xf>
    <xf numFmtId="0" fontId="2" fillId="2" borderId="34" xfId="0" applyFont="1" applyFill="1" applyBorder="1" applyAlignment="1">
      <alignment horizontal="center" wrapText="1"/>
    </xf>
    <xf numFmtId="14" fontId="0" fillId="0" borderId="21" xfId="0" applyNumberFormat="1" applyBorder="1" applyAlignment="1">
      <alignment horizontal="center"/>
    </xf>
    <xf numFmtId="164" fontId="0" fillId="5" borderId="6" xfId="0" applyNumberFormat="1" applyFill="1" applyBorder="1" applyAlignment="1">
      <alignment horizontal="right"/>
    </xf>
    <xf numFmtId="164" fontId="0" fillId="5" borderId="2" xfId="0" applyNumberFormat="1" applyFill="1" applyBorder="1" applyAlignment="1">
      <alignment horizontal="right"/>
    </xf>
    <xf numFmtId="164" fontId="1" fillId="9" borderId="35" xfId="0" applyNumberFormat="1" applyFont="1" applyFill="1" applyBorder="1" applyAlignment="1">
      <alignment horizontal="right"/>
    </xf>
    <xf numFmtId="164" fontId="1" fillId="0" borderId="0" xfId="0" applyNumberFormat="1" applyFont="1" applyAlignment="1">
      <alignment horizontal="right"/>
    </xf>
    <xf numFmtId="3" fontId="0" fillId="0" borderId="36" xfId="0" applyNumberFormat="1" applyBorder="1" applyAlignment="1">
      <alignment horizontal="right"/>
    </xf>
    <xf numFmtId="0" fontId="7" fillId="7" borderId="1" xfId="0" applyFont="1" applyFill="1" applyBorder="1" applyAlignment="1">
      <alignment horizontal="center" wrapText="1"/>
    </xf>
    <xf numFmtId="2" fontId="10" fillId="0" borderId="1" xfId="0" applyNumberFormat="1" applyFont="1" applyBorder="1" applyAlignment="1">
      <alignment horizontal="center" vertical="center"/>
    </xf>
    <xf numFmtId="0" fontId="0" fillId="0" borderId="1" xfId="0" applyBorder="1"/>
    <xf numFmtId="0" fontId="1" fillId="2" borderId="42" xfId="0" applyFont="1" applyFill="1" applyBorder="1" applyAlignment="1">
      <alignment wrapText="1"/>
    </xf>
    <xf numFmtId="0" fontId="2" fillId="2" borderId="43" xfId="0" applyFont="1" applyFill="1" applyBorder="1" applyAlignment="1">
      <alignment horizontal="center" wrapText="1"/>
    </xf>
    <xf numFmtId="0" fontId="2" fillId="2" borderId="43" xfId="0" applyFont="1" applyFill="1" applyBorder="1" applyAlignment="1">
      <alignment horizontal="center"/>
    </xf>
    <xf numFmtId="0" fontId="2" fillId="2" borderId="44" xfId="0" applyFont="1" applyFill="1" applyBorder="1" applyAlignment="1">
      <alignment horizontal="center" wrapText="1"/>
    </xf>
    <xf numFmtId="0" fontId="6" fillId="9" borderId="24" xfId="0" applyFont="1" applyFill="1" applyBorder="1" applyAlignment="1">
      <alignment horizontal="right"/>
    </xf>
    <xf numFmtId="0" fontId="3" fillId="9" borderId="36" xfId="0" applyFont="1" applyFill="1" applyBorder="1"/>
    <xf numFmtId="0" fontId="0" fillId="9" borderId="45" xfId="0" applyFill="1" applyBorder="1"/>
    <xf numFmtId="0" fontId="0" fillId="9" borderId="18" xfId="0" applyFill="1" applyBorder="1"/>
    <xf numFmtId="164" fontId="1" fillId="9" borderId="29" xfId="1" applyNumberFormat="1" applyFont="1" applyFill="1" applyBorder="1" applyAlignment="1">
      <alignment horizontal="right"/>
    </xf>
    <xf numFmtId="0" fontId="0" fillId="10" borderId="22" xfId="0" applyFill="1" applyBorder="1"/>
    <xf numFmtId="0" fontId="0" fillId="10" borderId="4" xfId="0" applyFill="1" applyBorder="1"/>
    <xf numFmtId="43" fontId="0" fillId="10" borderId="4" xfId="1" applyFont="1" applyFill="1" applyBorder="1" applyAlignment="1">
      <alignment horizontal="center"/>
    </xf>
    <xf numFmtId="43" fontId="0" fillId="10" borderId="0" xfId="1" applyFont="1" applyFill="1" applyBorder="1" applyAlignment="1">
      <alignment horizontal="center"/>
    </xf>
    <xf numFmtId="43" fontId="0" fillId="10" borderId="0" xfId="1" applyFont="1" applyFill="1" applyBorder="1" applyAlignment="1">
      <alignment horizontal="right"/>
    </xf>
    <xf numFmtId="43" fontId="0" fillId="10" borderId="5" xfId="1" applyFont="1" applyFill="1" applyBorder="1" applyAlignment="1">
      <alignment horizontal="right"/>
    </xf>
    <xf numFmtId="0" fontId="2" fillId="10" borderId="7" xfId="0" applyFont="1" applyFill="1" applyBorder="1"/>
    <xf numFmtId="0" fontId="0" fillId="10" borderId="23" xfId="0" applyFill="1" applyBorder="1"/>
    <xf numFmtId="0" fontId="0" fillId="10" borderId="4" xfId="0" applyFill="1" applyBorder="1" applyAlignment="1">
      <alignment wrapText="1"/>
    </xf>
    <xf numFmtId="0" fontId="2" fillId="10" borderId="23" xfId="0" applyFont="1" applyFill="1" applyBorder="1"/>
    <xf numFmtId="0" fontId="1" fillId="2" borderId="16" xfId="0" applyFont="1" applyFill="1" applyBorder="1" applyAlignment="1">
      <alignment wrapText="1"/>
    </xf>
    <xf numFmtId="0" fontId="0" fillId="2" borderId="35" xfId="0" applyFill="1" applyBorder="1"/>
    <xf numFmtId="0" fontId="0" fillId="2" borderId="37" xfId="0" applyFill="1" applyBorder="1"/>
    <xf numFmtId="0" fontId="0" fillId="2" borderId="32" xfId="0" applyFill="1" applyBorder="1"/>
    <xf numFmtId="0" fontId="0" fillId="11" borderId="46" xfId="0" applyFill="1" applyBorder="1"/>
    <xf numFmtId="0" fontId="0" fillId="11" borderId="5" xfId="0" applyFill="1" applyBorder="1" applyAlignment="1">
      <alignment wrapText="1"/>
    </xf>
    <xf numFmtId="43" fontId="0" fillId="11" borderId="0" xfId="1" applyFont="1" applyFill="1" applyBorder="1" applyAlignment="1">
      <alignment horizontal="center"/>
    </xf>
    <xf numFmtId="43" fontId="0" fillId="11" borderId="0" xfId="1" applyFont="1" applyFill="1" applyBorder="1" applyAlignment="1">
      <alignment horizontal="right"/>
    </xf>
    <xf numFmtId="43" fontId="0" fillId="11" borderId="5" xfId="1" applyFont="1" applyFill="1" applyBorder="1" applyAlignment="1">
      <alignment horizontal="right"/>
    </xf>
    <xf numFmtId="0" fontId="2" fillId="11" borderId="5" xfId="0" applyFont="1" applyFill="1" applyBorder="1"/>
    <xf numFmtId="0" fontId="2" fillId="11" borderId="23" xfId="0" applyFont="1" applyFill="1" applyBorder="1"/>
    <xf numFmtId="43" fontId="0" fillId="10" borderId="0" xfId="1" applyFont="1" applyFill="1" applyBorder="1" applyAlignment="1">
      <alignment horizontal="left"/>
    </xf>
    <xf numFmtId="43" fontId="0" fillId="11" borderId="0" xfId="1" applyFont="1" applyFill="1" applyBorder="1" applyAlignment="1">
      <alignment horizontal="left"/>
    </xf>
    <xf numFmtId="43" fontId="0" fillId="0" borderId="0" xfId="1" applyFont="1"/>
    <xf numFmtId="164" fontId="1" fillId="9" borderId="36" xfId="1" applyNumberFormat="1" applyFont="1" applyFill="1" applyBorder="1" applyAlignment="1">
      <alignment horizontal="right"/>
    </xf>
    <xf numFmtId="0" fontId="11" fillId="11" borderId="23" xfId="0" applyFont="1" applyFill="1" applyBorder="1"/>
    <xf numFmtId="0" fontId="2" fillId="0" borderId="0" xfId="0" applyFont="1"/>
    <xf numFmtId="164" fontId="0" fillId="0" borderId="0" xfId="0" applyNumberFormat="1"/>
    <xf numFmtId="0" fontId="12" fillId="0" borderId="0" xfId="0" applyFont="1"/>
    <xf numFmtId="0" fontId="2" fillId="2" borderId="43" xfId="0" applyFont="1" applyFill="1" applyBorder="1" applyAlignment="1">
      <alignment horizont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0" fontId="0" fillId="6" borderId="22" xfId="0" applyFill="1" applyBorder="1" applyAlignment="1">
      <alignment horizontal="left" wrapText="1"/>
    </xf>
    <xf numFmtId="0" fontId="0" fillId="6" borderId="23" xfId="0" applyFill="1" applyBorder="1" applyAlignment="1">
      <alignment horizontal="left"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4" xfId="0" applyFill="1" applyBorder="1" applyAlignment="1">
      <alignment horizontal="left" wrapText="1"/>
    </xf>
    <xf numFmtId="0" fontId="0" fillId="6" borderId="18" xfId="0" applyFill="1" applyBorder="1" applyAlignment="1">
      <alignment horizontal="left" wrapText="1"/>
    </xf>
    <xf numFmtId="43" fontId="2" fillId="2" borderId="35" xfId="1" applyFont="1" applyFill="1" applyBorder="1" applyAlignment="1">
      <alignment horizontal="right" wrapText="1"/>
    </xf>
    <xf numFmtId="43" fontId="2" fillId="2" borderId="31" xfId="1" applyFont="1" applyFill="1" applyBorder="1" applyAlignment="1">
      <alignment horizontal="right" wrapText="1"/>
    </xf>
    <xf numFmtId="43" fontId="2" fillId="2" borderId="17" xfId="1" applyFont="1" applyFill="1" applyBorder="1" applyAlignment="1">
      <alignment horizontal="right" wrapText="1"/>
    </xf>
    <xf numFmtId="0" fontId="2" fillId="2" borderId="34" xfId="0" applyFont="1" applyFill="1" applyBorder="1" applyAlignment="1">
      <alignment horizontal="right" wrapText="1"/>
    </xf>
    <xf numFmtId="0" fontId="2" fillId="2" borderId="30" xfId="0" applyFont="1" applyFill="1" applyBorder="1" applyAlignment="1">
      <alignment horizontal="right" wrapText="1"/>
    </xf>
    <xf numFmtId="0" fontId="2" fillId="2" borderId="14" xfId="0" applyFont="1" applyFill="1" applyBorder="1" applyAlignment="1">
      <alignment horizontal="right" wrapText="1"/>
    </xf>
    <xf numFmtId="0" fontId="1" fillId="8" borderId="13" xfId="0" applyFont="1" applyFill="1" applyBorder="1" applyAlignment="1">
      <alignment horizontal="right"/>
    </xf>
    <xf numFmtId="0" fontId="1" fillId="8" borderId="14" xfId="0" applyFont="1" applyFill="1" applyBorder="1" applyAlignment="1">
      <alignment horizontal="right"/>
    </xf>
    <xf numFmtId="0" fontId="1" fillId="4" borderId="15" xfId="0" applyFont="1" applyFill="1" applyBorder="1" applyAlignment="1">
      <alignment horizontal="right"/>
    </xf>
    <xf numFmtId="0" fontId="1" fillId="4" borderId="3" xfId="0" applyFont="1" applyFill="1" applyBorder="1" applyAlignment="1">
      <alignment horizontal="right"/>
    </xf>
    <xf numFmtId="0" fontId="1" fillId="5" borderId="15" xfId="0" applyFont="1" applyFill="1" applyBorder="1" applyAlignment="1">
      <alignment horizontal="right"/>
    </xf>
    <xf numFmtId="0" fontId="1" fillId="5" borderId="3" xfId="0" applyFont="1" applyFill="1" applyBorder="1" applyAlignment="1">
      <alignment horizontal="right"/>
    </xf>
    <xf numFmtId="0" fontId="1" fillId="10" borderId="16" xfId="0" applyFont="1" applyFill="1" applyBorder="1" applyAlignment="1">
      <alignment horizontal="right"/>
    </xf>
    <xf numFmtId="0" fontId="1" fillId="10" borderId="17" xfId="0" applyFont="1" applyFill="1" applyBorder="1" applyAlignment="1">
      <alignment horizontal="right"/>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9" xfId="0" applyNumberFormat="1" applyFont="1" applyFill="1" applyBorder="1" applyAlignment="1">
      <alignment horizontal="center" vertical="center"/>
    </xf>
    <xf numFmtId="0" fontId="1" fillId="2" borderId="13" xfId="0" applyFont="1" applyFill="1" applyBorder="1" applyAlignment="1">
      <alignment horizontal="left" vertical="top" wrapText="1"/>
    </xf>
    <xf numFmtId="0" fontId="1" fillId="2" borderId="25" xfId="0" applyFont="1" applyFill="1" applyBorder="1" applyAlignment="1">
      <alignment horizontal="left" vertical="top" wrapText="1"/>
    </xf>
    <xf numFmtId="0" fontId="7" fillId="7" borderId="1"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codeName="Sheet1"/>
  <dimension ref="B1:J64"/>
  <sheetViews>
    <sheetView tabSelected="1" zoomScale="80" zoomScaleNormal="80" workbookViewId="0">
      <selection activeCell="I7" sqref="I7"/>
    </sheetView>
  </sheetViews>
  <sheetFormatPr defaultRowHeight="15" x14ac:dyDescent="0.25"/>
  <cols>
    <col min="1" max="1" width="6.7109375" customWidth="1"/>
    <col min="2" max="2" width="51.42578125" customWidth="1"/>
    <col min="3" max="3" width="49" customWidth="1"/>
    <col min="4" max="5" width="8.28515625" customWidth="1"/>
    <col min="6" max="6" width="9.85546875" customWidth="1"/>
    <col min="7" max="7" width="11.140625" customWidth="1"/>
    <col min="8" max="8" width="8.28515625" customWidth="1"/>
    <col min="9" max="9" width="29.28515625" customWidth="1"/>
    <col min="10" max="10" width="66.28515625" customWidth="1"/>
    <col min="13" max="13" width="28" bestFit="1" customWidth="1"/>
  </cols>
  <sheetData>
    <row r="1" spans="2:7" ht="15.75" thickBot="1" x14ac:dyDescent="0.3"/>
    <row r="2" spans="2:7" ht="24" thickBot="1" x14ac:dyDescent="0.3">
      <c r="B2" s="115" t="s">
        <v>0</v>
      </c>
      <c r="C2" s="116"/>
      <c r="D2" s="28"/>
      <c r="E2" s="28"/>
      <c r="G2" s="2"/>
    </row>
    <row r="3" spans="2:7" ht="15.75" thickBot="1" x14ac:dyDescent="0.3"/>
    <row r="4" spans="2:7" x14ac:dyDescent="0.25">
      <c r="B4" s="4" t="s">
        <v>1</v>
      </c>
      <c r="C4" s="23" t="s">
        <v>34</v>
      </c>
    </row>
    <row r="5" spans="2:7" x14ac:dyDescent="0.25">
      <c r="B5" s="5" t="s">
        <v>2</v>
      </c>
      <c r="C5" s="24">
        <v>765</v>
      </c>
    </row>
    <row r="6" spans="2:7" ht="15.75" thickBot="1" x14ac:dyDescent="0.3">
      <c r="B6" s="6" t="s">
        <v>3</v>
      </c>
      <c r="C6" s="41">
        <v>45794</v>
      </c>
    </row>
    <row r="7" spans="2:7" ht="15.75" thickBot="1" x14ac:dyDescent="0.3"/>
    <row r="8" spans="2:7" ht="15" customHeight="1" x14ac:dyDescent="0.25">
      <c r="B8" s="117" t="s">
        <v>4</v>
      </c>
      <c r="C8" s="118"/>
    </row>
    <row r="9" spans="2:7" ht="15" customHeight="1" x14ac:dyDescent="0.25">
      <c r="B9" s="113" t="s">
        <v>5</v>
      </c>
      <c r="C9" s="114"/>
    </row>
    <row r="10" spans="2:7" ht="15" customHeight="1" x14ac:dyDescent="0.25">
      <c r="B10" s="89"/>
      <c r="C10" s="90"/>
    </row>
    <row r="11" spans="2:7" ht="15" customHeight="1" x14ac:dyDescent="0.25">
      <c r="B11" s="89" t="s">
        <v>6</v>
      </c>
      <c r="C11" s="90"/>
    </row>
    <row r="12" spans="2:7" ht="15" customHeight="1" x14ac:dyDescent="0.25">
      <c r="B12" s="89"/>
      <c r="C12" s="90"/>
    </row>
    <row r="13" spans="2:7" ht="15" customHeight="1" x14ac:dyDescent="0.25">
      <c r="B13" s="89"/>
      <c r="C13" s="90"/>
    </row>
    <row r="14" spans="2:7" ht="15" customHeight="1" x14ac:dyDescent="0.25">
      <c r="B14" s="89" t="s">
        <v>41</v>
      </c>
      <c r="C14" s="90"/>
    </row>
    <row r="15" spans="2:7" x14ac:dyDescent="0.25">
      <c r="B15" s="89"/>
      <c r="C15" s="90"/>
    </row>
    <row r="16" spans="2:7" ht="15" customHeight="1" x14ac:dyDescent="0.25">
      <c r="B16" s="89" t="s">
        <v>7</v>
      </c>
      <c r="C16" s="90"/>
    </row>
    <row r="17" spans="2:10" ht="15" customHeight="1" thickBot="1" x14ac:dyDescent="0.3">
      <c r="B17" s="91"/>
      <c r="C17" s="92"/>
    </row>
    <row r="19" spans="2:10" ht="19.5" thickBot="1" x14ac:dyDescent="0.35">
      <c r="C19" s="3" t="s">
        <v>8</v>
      </c>
    </row>
    <row r="20" spans="2:10" ht="16.5" thickBot="1" x14ac:dyDescent="0.3">
      <c r="C20" s="38"/>
      <c r="D20" s="20">
        <v>45809</v>
      </c>
      <c r="E20" s="20">
        <v>45839</v>
      </c>
      <c r="F20" s="20">
        <v>45870</v>
      </c>
      <c r="G20" s="20">
        <v>45901</v>
      </c>
      <c r="H20" s="20">
        <v>45931</v>
      </c>
      <c r="I20" s="80" t="s">
        <v>39</v>
      </c>
    </row>
    <row r="21" spans="2:10" ht="15.75" thickBot="1" x14ac:dyDescent="0.3">
      <c r="C21" s="39" t="s">
        <v>9</v>
      </c>
      <c r="D21" s="46">
        <f>D26+SUM(D29:D30)</f>
        <v>765</v>
      </c>
      <c r="E21" s="46">
        <f>E26+SUM(E29:E30)</f>
        <v>20</v>
      </c>
      <c r="F21" s="46">
        <f>F26+SUM(F29:F30)</f>
        <v>0</v>
      </c>
      <c r="G21" s="46">
        <f>G26</f>
        <v>0</v>
      </c>
      <c r="H21" s="46">
        <f>H26</f>
        <v>0</v>
      </c>
      <c r="I21" s="81" t="s">
        <v>40</v>
      </c>
    </row>
    <row r="23" spans="2:10" ht="19.5" thickBot="1" x14ac:dyDescent="0.35">
      <c r="B23" s="3" t="s">
        <v>43</v>
      </c>
      <c r="C23" s="3"/>
    </row>
    <row r="24" spans="2:10" ht="32.25" thickBot="1" x14ac:dyDescent="0.3">
      <c r="B24" s="12" t="s">
        <v>10</v>
      </c>
      <c r="C24" s="16" t="s">
        <v>11</v>
      </c>
      <c r="D24" s="20">
        <v>45809</v>
      </c>
      <c r="E24" s="20">
        <v>45839</v>
      </c>
      <c r="F24" s="20">
        <v>45870</v>
      </c>
      <c r="G24" s="20">
        <v>45901</v>
      </c>
      <c r="H24" s="20">
        <v>45931</v>
      </c>
      <c r="I24" s="19" t="s">
        <v>12</v>
      </c>
      <c r="J24" s="13" t="s">
        <v>13</v>
      </c>
    </row>
    <row r="25" spans="2:10" ht="29.25" customHeight="1" x14ac:dyDescent="0.25">
      <c r="B25" s="50" t="s">
        <v>14</v>
      </c>
      <c r="C25" s="51" t="s">
        <v>15</v>
      </c>
      <c r="D25" s="88" t="s">
        <v>16</v>
      </c>
      <c r="E25" s="88"/>
      <c r="F25" s="88"/>
      <c r="G25" s="88"/>
      <c r="H25" s="88"/>
      <c r="I25" s="52" t="s">
        <v>17</v>
      </c>
      <c r="J25" s="53" t="s">
        <v>18</v>
      </c>
    </row>
    <row r="26" spans="2:10" x14ac:dyDescent="0.25">
      <c r="B26" s="59" t="s">
        <v>48</v>
      </c>
      <c r="C26" s="60" t="s">
        <v>35</v>
      </c>
      <c r="D26" s="61">
        <v>245</v>
      </c>
      <c r="E26" s="62">
        <v>20</v>
      </c>
      <c r="F26" s="62"/>
      <c r="G26" s="63"/>
      <c r="H26" s="64"/>
      <c r="I26" s="65" t="s">
        <v>36</v>
      </c>
      <c r="J26" s="66"/>
    </row>
    <row r="27" spans="2:10" x14ac:dyDescent="0.25">
      <c r="B27" s="59"/>
      <c r="C27" s="67"/>
      <c r="D27" s="61"/>
      <c r="E27" s="62"/>
      <c r="F27" s="62"/>
      <c r="G27" s="63"/>
      <c r="H27" s="64"/>
      <c r="I27" s="65"/>
      <c r="J27" s="68"/>
    </row>
    <row r="28" spans="2:10" ht="15" customHeight="1" thickBot="1" x14ac:dyDescent="0.3">
      <c r="B28" s="69" t="s">
        <v>42</v>
      </c>
      <c r="C28" s="70"/>
      <c r="D28" s="99" t="s">
        <v>16</v>
      </c>
      <c r="E28" s="100"/>
      <c r="F28" s="100"/>
      <c r="G28" s="100"/>
      <c r="H28" s="101"/>
      <c r="I28" s="71"/>
      <c r="J28" s="72"/>
    </row>
    <row r="29" spans="2:10" ht="15" customHeight="1" x14ac:dyDescent="0.25">
      <c r="B29" s="59" t="s">
        <v>49</v>
      </c>
      <c r="C29" s="67" t="s">
        <v>44</v>
      </c>
      <c r="D29" s="61">
        <v>520</v>
      </c>
      <c r="E29" s="62"/>
      <c r="F29" s="62"/>
      <c r="G29" s="63"/>
      <c r="H29" s="64"/>
      <c r="I29" s="65"/>
      <c r="J29" s="68"/>
    </row>
    <row r="30" spans="2:10" ht="15" customHeight="1" x14ac:dyDescent="0.25">
      <c r="B30" s="59"/>
      <c r="C30" s="67"/>
      <c r="D30" s="61"/>
      <c r="E30" s="62"/>
      <c r="F30" s="62"/>
      <c r="G30" s="63"/>
      <c r="H30" s="64"/>
      <c r="I30" s="65"/>
      <c r="J30" s="68"/>
    </row>
    <row r="31" spans="2:10" ht="15.75" thickBot="1" x14ac:dyDescent="0.3">
      <c r="B31" s="54" t="s">
        <v>19</v>
      </c>
      <c r="C31" s="55"/>
      <c r="D31" s="83">
        <f>SUM(D26:D26)+SUM(D29:D30)</f>
        <v>765</v>
      </c>
      <c r="E31" s="58">
        <f>SUM(E29:E30)+E26</f>
        <v>20</v>
      </c>
      <c r="F31" s="58">
        <f>SUM(F29:F30)+F26</f>
        <v>0</v>
      </c>
      <c r="G31" s="58">
        <f>SUM(G29:G30)+G26</f>
        <v>0</v>
      </c>
      <c r="H31" s="58">
        <f>SUM(H26:H26)+SUM(H29:H30)</f>
        <v>0</v>
      </c>
      <c r="I31" s="56"/>
      <c r="J31" s="57"/>
    </row>
    <row r="32" spans="2:10" ht="15" customHeight="1" x14ac:dyDescent="0.25">
      <c r="B32" s="25" t="s">
        <v>20</v>
      </c>
      <c r="C32" s="40" t="s">
        <v>21</v>
      </c>
      <c r="D32" s="102" t="s">
        <v>22</v>
      </c>
      <c r="E32" s="103"/>
      <c r="F32" s="103"/>
      <c r="G32" s="103"/>
      <c r="H32" s="104"/>
      <c r="I32" s="26"/>
      <c r="J32" s="27"/>
    </row>
    <row r="33" spans="2:10" x14ac:dyDescent="0.25">
      <c r="B33" s="73" t="s">
        <v>46</v>
      </c>
      <c r="C33" s="74"/>
      <c r="D33" s="75">
        <v>9.2899999999999991</v>
      </c>
      <c r="E33" s="75">
        <v>9.49</v>
      </c>
      <c r="F33" s="75"/>
      <c r="G33" s="76"/>
      <c r="H33" s="77"/>
      <c r="I33" s="78" t="s">
        <v>36</v>
      </c>
      <c r="J33" s="79" t="s">
        <v>47</v>
      </c>
    </row>
    <row r="34" spans="2:10" x14ac:dyDescent="0.25">
      <c r="B34" s="73" t="s">
        <v>50</v>
      </c>
      <c r="C34" s="74"/>
      <c r="D34" s="75">
        <v>425</v>
      </c>
      <c r="E34" s="75">
        <v>425</v>
      </c>
      <c r="F34" s="75"/>
      <c r="G34" s="76"/>
      <c r="H34" s="77"/>
      <c r="I34" s="78" t="s">
        <v>36</v>
      </c>
      <c r="J34" s="79"/>
    </row>
    <row r="35" spans="2:10" x14ac:dyDescent="0.25">
      <c r="B35" s="73"/>
      <c r="C35" s="74"/>
      <c r="D35" s="75"/>
      <c r="E35" s="75"/>
      <c r="F35" s="75"/>
      <c r="G35" s="75"/>
      <c r="H35" s="77"/>
      <c r="I35" s="78"/>
      <c r="J35" s="84"/>
    </row>
    <row r="36" spans="2:10" ht="15.75" thickBot="1" x14ac:dyDescent="0.3">
      <c r="B36" s="14" t="s">
        <v>23</v>
      </c>
      <c r="C36" s="17"/>
      <c r="D36" s="44">
        <f>SUM(D33:D35)</f>
        <v>434.29</v>
      </c>
      <c r="E36" s="44">
        <f>SUM(E33:E35)</f>
        <v>434.49</v>
      </c>
      <c r="F36" s="44">
        <f>SUM(F33:F35)</f>
        <v>0</v>
      </c>
      <c r="G36" s="44">
        <f>SUM(G33:G35)</f>
        <v>0</v>
      </c>
      <c r="H36" s="44">
        <f>SUM(H33:H35)</f>
        <v>0</v>
      </c>
      <c r="I36" s="18"/>
      <c r="J36" s="15"/>
    </row>
    <row r="37" spans="2:10" ht="15.75" thickBot="1" x14ac:dyDescent="0.3">
      <c r="B37" s="22"/>
      <c r="C37" s="7"/>
      <c r="D37" s="45"/>
      <c r="E37" s="45"/>
      <c r="F37" s="21"/>
      <c r="G37" s="21"/>
      <c r="H37" s="21"/>
    </row>
    <row r="38" spans="2:10" x14ac:dyDescent="0.25">
      <c r="B38" s="105" t="s">
        <v>24</v>
      </c>
      <c r="C38" s="106"/>
      <c r="D38" s="29">
        <f>D31+D36</f>
        <v>1199.29</v>
      </c>
      <c r="E38" s="30">
        <f>E31+E36</f>
        <v>454.49</v>
      </c>
      <c r="F38" s="30">
        <f>F31+F36</f>
        <v>0</v>
      </c>
      <c r="G38" s="30">
        <f>G31+G36</f>
        <v>0</v>
      </c>
      <c r="H38" s="31">
        <f>H31+H36</f>
        <v>0</v>
      </c>
      <c r="I38" s="7" t="s">
        <v>25</v>
      </c>
    </row>
    <row r="39" spans="2:10" x14ac:dyDescent="0.25">
      <c r="B39" s="107" t="s">
        <v>26</v>
      </c>
      <c r="C39" s="108"/>
      <c r="D39" s="32">
        <f>$C$5</f>
        <v>765</v>
      </c>
      <c r="E39" s="33">
        <f>$C$5</f>
        <v>765</v>
      </c>
      <c r="F39" s="33">
        <f>$C$5</f>
        <v>765</v>
      </c>
      <c r="G39" s="33">
        <f t="shared" ref="G39:H39" si="0">$C$5</f>
        <v>765</v>
      </c>
      <c r="H39" s="34">
        <f t="shared" si="0"/>
        <v>765</v>
      </c>
    </row>
    <row r="40" spans="2:10" x14ac:dyDescent="0.25">
      <c r="B40" s="109" t="s">
        <v>27</v>
      </c>
      <c r="C40" s="110"/>
      <c r="D40" s="42">
        <f>D39-D38</f>
        <v>-434.28999999999996</v>
      </c>
      <c r="E40" s="43">
        <f>E39-E38</f>
        <v>310.51</v>
      </c>
      <c r="F40" s="43">
        <f>F39-F38</f>
        <v>765</v>
      </c>
      <c r="G40" s="43">
        <f>G39-G38</f>
        <v>765</v>
      </c>
      <c r="H40" s="43">
        <f>H39-H38</f>
        <v>765</v>
      </c>
      <c r="I40" s="7" t="s">
        <v>28</v>
      </c>
    </row>
    <row r="41" spans="2:10" ht="15.75" thickBot="1" x14ac:dyDescent="0.3">
      <c r="B41" s="111" t="s">
        <v>29</v>
      </c>
      <c r="C41" s="112"/>
      <c r="D41" s="35">
        <f>D39*1.5-D31</f>
        <v>382.5</v>
      </c>
      <c r="E41" s="36">
        <f>E39*1.5-E31</f>
        <v>1127.5</v>
      </c>
      <c r="F41" s="36">
        <f>F39*1.5-F31</f>
        <v>1147.5</v>
      </c>
      <c r="G41" s="36">
        <f>G39*1.5-G31</f>
        <v>1147.5</v>
      </c>
      <c r="H41" s="37">
        <f>H39*1.5-H31</f>
        <v>1147.5</v>
      </c>
      <c r="I41" s="7" t="s">
        <v>30</v>
      </c>
    </row>
    <row r="43" spans="2:10" x14ac:dyDescent="0.25">
      <c r="B43" s="87"/>
    </row>
    <row r="44" spans="2:10" ht="15.75" thickBot="1" x14ac:dyDescent="0.3">
      <c r="B44" s="85"/>
    </row>
    <row r="45" spans="2:10" x14ac:dyDescent="0.25">
      <c r="B45" s="10" t="s">
        <v>31</v>
      </c>
      <c r="C45" s="11"/>
      <c r="D45" s="82"/>
      <c r="H45" s="86"/>
    </row>
    <row r="46" spans="2:10" ht="15" customHeight="1" x14ac:dyDescent="0.25">
      <c r="B46" s="93" t="s">
        <v>32</v>
      </c>
      <c r="C46" s="94"/>
      <c r="D46" s="1"/>
      <c r="E46" s="1"/>
    </row>
    <row r="47" spans="2:10" x14ac:dyDescent="0.25">
      <c r="B47" s="93"/>
      <c r="C47" s="94"/>
      <c r="D47" s="1"/>
      <c r="E47" s="1"/>
    </row>
    <row r="48" spans="2:10" x14ac:dyDescent="0.25">
      <c r="B48" s="93"/>
      <c r="C48" s="94"/>
      <c r="D48" s="1"/>
      <c r="E48" s="1"/>
    </row>
    <row r="49" spans="2:10" x14ac:dyDescent="0.25">
      <c r="B49" s="93"/>
      <c r="C49" s="94"/>
      <c r="D49" s="1"/>
      <c r="E49" s="1"/>
    </row>
    <row r="50" spans="2:10" x14ac:dyDescent="0.25">
      <c r="B50" s="93"/>
      <c r="C50" s="94"/>
      <c r="D50" s="1"/>
      <c r="E50" s="1"/>
    </row>
    <row r="51" spans="2:10" x14ac:dyDescent="0.25">
      <c r="B51" s="93"/>
      <c r="C51" s="94"/>
      <c r="D51" s="1"/>
      <c r="E51" s="1"/>
    </row>
    <row r="52" spans="2:10" x14ac:dyDescent="0.25">
      <c r="B52" s="93"/>
      <c r="C52" s="94"/>
      <c r="D52" s="1"/>
      <c r="E52" s="1"/>
    </row>
    <row r="53" spans="2:10" x14ac:dyDescent="0.25">
      <c r="B53" s="93"/>
      <c r="C53" s="94"/>
      <c r="D53" s="1"/>
      <c r="E53" s="1"/>
    </row>
    <row r="54" spans="2:10" x14ac:dyDescent="0.25">
      <c r="B54" s="93"/>
      <c r="C54" s="94"/>
      <c r="D54" s="1"/>
      <c r="E54" s="1"/>
    </row>
    <row r="55" spans="2:10" x14ac:dyDescent="0.25">
      <c r="B55" s="95"/>
      <c r="C55" s="96"/>
      <c r="D55" s="1"/>
      <c r="E55" s="1"/>
    </row>
    <row r="56" spans="2:10" x14ac:dyDescent="0.25">
      <c r="B56" s="8" t="s">
        <v>31</v>
      </c>
      <c r="C56" s="9"/>
    </row>
    <row r="57" spans="2:10" ht="15" customHeight="1" x14ac:dyDescent="0.25">
      <c r="B57" s="93" t="s">
        <v>33</v>
      </c>
      <c r="C57" s="94"/>
      <c r="D57" s="1"/>
      <c r="E57" s="1"/>
    </row>
    <row r="58" spans="2:10" x14ac:dyDescent="0.25">
      <c r="B58" s="93"/>
      <c r="C58" s="94"/>
      <c r="D58" s="1"/>
      <c r="E58" s="1"/>
    </row>
    <row r="59" spans="2:10" x14ac:dyDescent="0.25">
      <c r="B59" s="93"/>
      <c r="C59" s="94"/>
      <c r="D59" s="1"/>
      <c r="E59" s="1"/>
    </row>
    <row r="60" spans="2:10" ht="15.75" thickBot="1" x14ac:dyDescent="0.3">
      <c r="B60" s="97"/>
      <c r="C60" s="98"/>
      <c r="D60" s="1"/>
      <c r="E60" s="1"/>
    </row>
    <row r="62" spans="2:10" ht="15.75" thickBot="1" x14ac:dyDescent="0.3"/>
    <row r="63" spans="2:10" ht="16.5" thickBot="1" x14ac:dyDescent="0.3">
      <c r="B63" s="119" t="s">
        <v>37</v>
      </c>
      <c r="C63" s="119"/>
      <c r="D63" s="20">
        <v>45809</v>
      </c>
      <c r="E63" s="20">
        <v>45839</v>
      </c>
      <c r="F63" s="20">
        <v>45870</v>
      </c>
      <c r="G63" s="20">
        <v>45901</v>
      </c>
      <c r="H63" s="20">
        <v>45931</v>
      </c>
      <c r="I63" s="47"/>
      <c r="J63" s="47" t="s">
        <v>13</v>
      </c>
    </row>
    <row r="64" spans="2:10" x14ac:dyDescent="0.25">
      <c r="B64" s="120" t="s">
        <v>38</v>
      </c>
      <c r="C64" s="121"/>
      <c r="D64" s="48">
        <v>47.44</v>
      </c>
      <c r="E64" s="48">
        <v>48.64</v>
      </c>
      <c r="F64" s="48">
        <v>50.02</v>
      </c>
      <c r="G64" s="48">
        <v>51.59</v>
      </c>
      <c r="H64" s="48">
        <v>50.9</v>
      </c>
      <c r="I64" s="49"/>
      <c r="J64" s="49" t="s">
        <v>45</v>
      </c>
    </row>
  </sheetData>
  <mergeCells count="17">
    <mergeCell ref="B64:C64"/>
    <mergeCell ref="B9:C10"/>
    <mergeCell ref="B2:C2"/>
    <mergeCell ref="B8:C8"/>
    <mergeCell ref="B14:C15"/>
    <mergeCell ref="B63:C63"/>
    <mergeCell ref="D25:H25"/>
    <mergeCell ref="B16:C17"/>
    <mergeCell ref="B11:C13"/>
    <mergeCell ref="B46:C55"/>
    <mergeCell ref="B57:C60"/>
    <mergeCell ref="D28:H28"/>
    <mergeCell ref="D32:H32"/>
    <mergeCell ref="B38:C38"/>
    <mergeCell ref="B39:C39"/>
    <mergeCell ref="B40:C40"/>
    <mergeCell ref="B41:C41"/>
  </mergeCells>
  <phoneticPr fontId="9" type="noConversion"/>
  <pageMargins left="0.7" right="0.7" top="0.75" bottom="0.75" header="0.3" footer="0.3"/>
  <pageSetup orientation="portrait" horizontalDpi="90" verticalDpi="90" r:id="rId1"/>
  <ignoredErrors>
    <ignoredError sqref="D21:F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44e6da9b-9905-461a-82c2-8ad0612fc35b">RFO/RFP</Topic>
    <TaxCatchAll xmlns="e45da448-bf9c-43e8-8676-7e88d583ded9" xsi:nil="true"/>
    <Team xmlns="44e6da9b-9905-461a-82c2-8ad0612fc35b" xsi:nil="true"/>
    <Comment xmlns="44e6da9b-9905-461a-82c2-8ad0612fc35b" xsi:nil="true"/>
    <g465a71ee31640c6be2b2ef7244dee8f xmlns="df563676-8b16-455b-9cf3-dfc3c8077c93">
      <Terms xmlns="http://schemas.microsoft.com/office/infopath/2007/PartnerControls"/>
    </g465a71ee31640c6be2b2ef7244dee8f>
    <_dlc_DocId xmlns="df563676-8b16-455b-9cf3-dfc3c8077c93">FPNKTECXUMSJ-941122381-119927</_dlc_DocId>
    <_dlc_DocIdUrl xmlns="df563676-8b16-455b-9cf3-dfc3c8077c93">
      <Url>https://edisonintl.sharepoint.com/teams/PS3/PPA/_layouts/15/DocIdRedir.aspx?ID=FPNKTECXUMSJ-941122381-119927</Url>
      <Description>FPNKTECXUMSJ-941122381-119927</Description>
    </_dlc_DocIdUrl>
    <lcf76f155ced4ddcb4097134ff3c332f xmlns="44e6da9b-9905-461a-82c2-8ad0612fc35b">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3BE9E59B9977F45A05D9CC9AE31F59A" ma:contentTypeVersion="20" ma:contentTypeDescription="Create a new document." ma:contentTypeScope="" ma:versionID="478ae327ea7d89ea6e683e146f15743f">
  <xsd:schema xmlns:xsd="http://www.w3.org/2001/XMLSchema" xmlns:xs="http://www.w3.org/2001/XMLSchema" xmlns:p="http://schemas.microsoft.com/office/2006/metadata/properties" xmlns:ns1="df563676-8b16-455b-9cf3-dfc3c8077c93" xmlns:ns3="44e6da9b-9905-461a-82c2-8ad0612fc35b" xmlns:ns4="e45da448-bf9c-43e8-8676-7e88d583ded9" targetNamespace="http://schemas.microsoft.com/office/2006/metadata/properties" ma:root="true" ma:fieldsID="ca7fa9db6a83023197930e8aa619a238" ns1:_="" ns3:_="" ns4:_="">
    <xsd:import namespace="df563676-8b16-455b-9cf3-dfc3c8077c93"/>
    <xsd:import namespace="44e6da9b-9905-461a-82c2-8ad0612fc35b"/>
    <xsd:import namespace="e45da448-bf9c-43e8-8676-7e88d583ded9"/>
    <xsd:element name="properties">
      <xsd:complexType>
        <xsd:sequence>
          <xsd:element name="documentManagement">
            <xsd:complexType>
              <xsd:all>
                <xsd:element ref="ns3:MediaServiceMetadata" minOccurs="0"/>
                <xsd:element ref="ns3:MediaServiceFastMetadata" minOccurs="0"/>
                <xsd:element ref="ns1:SharedWithUsers" minOccurs="0"/>
                <xsd:element ref="ns1:SharedWithDetails" minOccurs="0"/>
                <xsd:element ref="ns3:Team" minOccurs="0"/>
                <xsd:element ref="ns3:Topic" minOccurs="0"/>
                <xsd:element ref="ns3:MediaServiceAutoKeyPoints" minOccurs="0"/>
                <xsd:element ref="ns3:MediaServiceKeyPoints" minOccurs="0"/>
                <xsd:element ref="ns3:MediaServiceAutoTags" minOccurs="0"/>
                <xsd:element ref="ns3:MediaServiceOCR" minOccurs="0"/>
                <xsd:element ref="ns1:g465a71ee31640c6be2b2ef7244dee8f" minOccurs="0"/>
                <xsd:element ref="ns4:TaxCatchAll" minOccurs="0"/>
                <xsd:element ref="ns4:TaxCatchAllLabel" minOccurs="0"/>
                <xsd:element ref="ns3:MediaServiceDateTaken" minOccurs="0"/>
                <xsd:element ref="ns3:MediaServiceGenerationTime" minOccurs="0"/>
                <xsd:element ref="ns3:MediaServiceEventHashCode" minOccurs="0"/>
                <xsd:element ref="ns3:Comment" minOccurs="0"/>
                <xsd:element ref="ns3:MediaServiceLocation" minOccurs="0"/>
                <xsd:element ref="ns3:MediaLengthInSeconds" minOccurs="0"/>
                <xsd:element ref="ns1:_dlc_DocId" minOccurs="0"/>
                <xsd:element ref="ns1:_dlc_DocIdUrl" minOccurs="0"/>
                <xsd:element ref="ns1:_dlc_DocIdPersistI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g465a71ee31640c6be2b2ef7244dee8f" ma:index="18" nillable="true" ma:taxonomy="true" ma:internalName="g465a71ee31640c6be2b2ef7244dee8f" ma:taxonomyFieldName="Folder" ma:displayName="Folder" ma:indexed="true" ma:default="" ma:fieldId="{0465a71e-e316-40c6-be2b-2ef7244dee8f}" ma:sspId="1da7e81d-6ea8-45c5-b51f-f6fb8dd5843f" ma:termSetId="424cec3e-90e4-4adf-98b4-a85e59fdf06d" ma:anchorId="00000000-0000-0000-0000-000000000000"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e6da9b-9905-461a-82c2-8ad0612fc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2" nillable="true" ma:displayName="Team" ma:format="Dropdown" ma:internalName="Team">
      <xsd:simpleType>
        <xsd:restriction base="dms:Choice">
          <xsd:enumeration value="Portfolio Reporting"/>
          <xsd:enumeration value="Reporting &amp; AFA"/>
          <xsd:enumeration value="Systems &amp; Analytics"/>
          <xsd:enumeration value="Valuation"/>
          <xsd:enumeration value="PP&amp;A"/>
        </xsd:restriction>
      </xsd:simpleType>
    </xsd:element>
    <xsd:element name="Topic" ma:index="13" nillable="true" ma:displayName="Topic" ma:default="RFO/RFP" ma:format="Dropdown" ma:internalName="Topic">
      <xsd:simpleType>
        <xsd:restriction base="dms:Choice">
          <xsd:enumeration value="RFO/RFP"/>
          <xsd:enumeration value="Bilats"/>
          <xsd:enumeration value="CRR"/>
          <xsd:enumeration value="RA"/>
          <xsd:enumeration value="RPS"/>
          <xsd:enumeration value="Admin"/>
          <xsd:enumeration value="Data"/>
          <xsd:enumeration value="General"/>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ment" ma:index="25" nillable="true" ma:displayName="Comment" ma:format="Dropdown" ma:internalName="Comment">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610c97ad-5bf4-4eb4-bce1-1fce6c42bf9a}" ma:internalName="TaxCatchAllLabel" ma:readOnly="true" ma:showField="CatchAllDataLabel"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44e6da9b-9905-461a-82c2-8ad0612fc35b"/>
    <ds:schemaRef ds:uri="e45da448-bf9c-43e8-8676-7e88d583ded9"/>
    <ds:schemaRef ds:uri="df563676-8b16-455b-9cf3-dfc3c8077c93"/>
  </ds:schemaRefs>
</ds:datastoreItem>
</file>

<file path=customXml/itemProps3.xml><?xml version="1.0" encoding="utf-8"?>
<ds:datastoreItem xmlns:ds="http://schemas.openxmlformats.org/officeDocument/2006/customXml" ds:itemID="{CDC26E49-A070-41CB-BFFE-17657AC8664F}">
  <ds:schemaRefs>
    <ds:schemaRef ds:uri="http://schemas.microsoft.com/sharepoint/events"/>
  </ds:schemaRefs>
</ds:datastoreItem>
</file>

<file path=customXml/itemProps4.xml><?xml version="1.0" encoding="utf-8"?>
<ds:datastoreItem xmlns:ds="http://schemas.openxmlformats.org/officeDocument/2006/customXml" ds:itemID="{1773B282-8C86-4FC2-997A-E5412E434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63676-8b16-455b-9cf3-dfc3c8077c93"/>
    <ds:schemaRef ds:uri="44e6da9b-9905-461a-82c2-8ad0612fc35b"/>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Jose I Velasco</cp:lastModifiedBy>
  <cp:revision/>
  <dcterms:created xsi:type="dcterms:W3CDTF">2021-04-08T22:24:45Z</dcterms:created>
  <dcterms:modified xsi:type="dcterms:W3CDTF">2025-05-13T23:40:40Z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0x010100C3BE9E59B9977F45A05D9CC9AE31F59A</vt:lpwstr>
  </property>
  <property fmtid="{D5CDD505-2E9C-101B-9397-08002B2CF9AE}" pid="3" name="_dlc_DocIdItemGuid">
    <vt:lpwstr>7c06c572-1f9f-4f38-b13b-bc5a500b14be</vt:lpwstr>
  </property>
  <property fmtid="{D5CDD505-2E9C-101B-9397-08002B2CF9AE}" pid="4" name="Folder">
    <vt:lpwstr/>
  </property>
  <property fmtid="{D5CDD505-2E9C-101B-9397-08002B2CF9AE}" pid="5" name="MSIP_Label_bc3dd1c7-2c40-4a31-84b2-bec599b321a0_Enabled">
    <vt:lpwstr>true</vt:lpwstr>
  </property>
  <property fmtid="{D5CDD505-2E9C-101B-9397-08002B2CF9AE}" pid="6" name="MSIP_Label_bc3dd1c7-2c40-4a31-84b2-bec599b321a0_SetDate">
    <vt:lpwstr>2024-02-07T21:57:09Z</vt:lpwstr>
  </property>
  <property fmtid="{D5CDD505-2E9C-101B-9397-08002B2CF9AE}" pid="7" name="MSIP_Label_bc3dd1c7-2c40-4a31-84b2-bec599b321a0_Method">
    <vt:lpwstr>Standard</vt:lpwstr>
  </property>
  <property fmtid="{D5CDD505-2E9C-101B-9397-08002B2CF9AE}" pid="8" name="MSIP_Label_bc3dd1c7-2c40-4a31-84b2-bec599b321a0_Name">
    <vt:lpwstr>bc3dd1c7-2c40-4a31-84b2-bec599b321a0</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ActionId">
    <vt:lpwstr>a2860a06-3b95-4bb6-b337-e07c85d34803</vt:lpwstr>
  </property>
  <property fmtid="{D5CDD505-2E9C-101B-9397-08002B2CF9AE}" pid="11" name="MSIP_Label_bc3dd1c7-2c40-4a31-84b2-bec599b321a0_ContentBits">
    <vt:lpwstr>0</vt:lpwstr>
  </property>
  <property fmtid="{D5CDD505-2E9C-101B-9397-08002B2CF9AE}" pid="12" name="MediaServiceImageTags">
    <vt:lpwstr/>
  </property>
</Properties>
</file>