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filterPrivacy="1" defaultThemeVersion="166925"/>
  <xr:revisionPtr revIDLastSave="0" documentId="8_{F8C4C36D-D5FF-4A70-BB3B-2712F6D52929}" xr6:coauthVersionLast="47" xr6:coauthVersionMax="47" xr10:uidLastSave="{00000000-0000-0000-0000-000000000000}"/>
  <workbookProtection lockStructure="1"/>
  <bookViews>
    <workbookView xWindow="4080" yWindow="2685" windowWidth="21600" windowHeight="12675" activeTab="1" xr2:uid="{97E35FCA-2897-40AF-833B-6593535AA2D5}"/>
  </bookViews>
  <sheets>
    <sheet name="Instructions" sheetId="1" r:id="rId1"/>
    <sheet name="E&amp;O Cost" sheetId="2" r:id="rId2"/>
  </sheets>
  <definedNames>
    <definedName name="_xlnm._FilterDatabase" localSheetId="1" hidden="1">'E&amp;O Cost'!$A$4:$G$32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 r="D22" i="2" l="1"/>
  <c r="C10" i="2" l="1"/>
  <c r="D16" i="2"/>
  <c r="C16" i="2"/>
</calcChain>
</file>

<file path=xl/sharedStrings.xml><?xml version="1.0" encoding="utf-8"?>
<sst xmlns="http://schemas.openxmlformats.org/spreadsheetml/2006/main" count="113" uniqueCount="88">
  <si>
    <t>Education and Outreach Costs Tracking</t>
  </si>
  <si>
    <t>Authority by Section 3, Appendix A of Decision 21-06-034</t>
  </si>
  <si>
    <t xml:space="preserve"> </t>
  </si>
  <si>
    <t>Instructions:</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</si>
  <si>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</si>
  <si>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</si>
  <si>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Do not merge cells in the spreadsheet.</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</si>
  <si>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</si>
  <si>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Name file according to the following protocols:</t>
  </si>
  <si>
    <t>Syntax:</t>
  </si>
  <si>
    <t>&lt;Utility Abbreviation&gt;_POSTSR3_&lt;Submission Date&gt;</t>
  </si>
  <si>
    <t>Examples:</t>
  </si>
  <si>
    <t>IOUs Subject to Requirement:</t>
  </si>
  <si>
    <t>Pacific Gas and Electric Company</t>
  </si>
  <si>
    <t>San Diego Gas &amp; Electric Company</t>
  </si>
  <si>
    <t>Southern California Edison Company</t>
  </si>
  <si>
    <t>Golden State Water Company on behalf of its Bear Valley Electric Service Division</t>
  </si>
  <si>
    <t>Liberty Utilities (CalPeco Electric) LLC</t>
  </si>
  <si>
    <t>PacifiCorp d.b.a. Pacific Power</t>
  </si>
  <si>
    <t>Acronyms:</t>
  </si>
  <si>
    <t>E&amp;O</t>
  </si>
  <si>
    <t>Education and Outreach</t>
  </si>
  <si>
    <t>PSPS</t>
  </si>
  <si>
    <t>Public Safety Power Shutoff</t>
  </si>
  <si>
    <t>AFN</t>
  </si>
  <si>
    <t>Access and Functional Needs</t>
  </si>
  <si>
    <t>Any questions related to the template should be directed to CPUC staff via email address mw7@cpuc.ca.gov.</t>
  </si>
  <si>
    <t>Education and Outreach Cost</t>
  </si>
  <si>
    <t>From 01/01/2024 Through 12/31/2024</t>
  </si>
  <si>
    <t>PSPS E&amp;O Program Type</t>
  </si>
  <si>
    <t>E&amp;O Program Description and Method</t>
  </si>
  <si>
    <t>Approximate Number of People Reached</t>
  </si>
  <si>
    <r>
      <rPr>
        <b/>
        <sz val="12"/>
        <color rgb="FFFFFFFF"/>
        <rFont val="Times New Roman"/>
        <family val="1"/>
      </rPr>
      <t xml:space="preserve">Cost Incurred By IOU </t>
    </r>
    <r>
      <rPr>
        <b/>
        <vertAlign val="superscript"/>
        <sz val="12"/>
        <color rgb="FFFFFFFF"/>
        <rFont val="Times New Roman"/>
        <family val="1"/>
      </rPr>
      <t>1</t>
    </r>
  </si>
  <si>
    <t xml:space="preserve">Names of Entities 
(IOU, CBO, etc.) </t>
  </si>
  <si>
    <r>
      <rPr>
        <b/>
        <sz val="12"/>
        <color rgb="FFFFFFFF"/>
        <rFont val="Times New Roman"/>
        <family val="1"/>
      </rPr>
      <t xml:space="preserve">Costs Incurred By Other Entities </t>
    </r>
    <r>
      <rPr>
        <b/>
        <vertAlign val="superscript"/>
        <sz val="12"/>
        <color rgb="FFFFFFFF"/>
        <rFont val="Times New Roman"/>
        <family val="1"/>
      </rPr>
      <t>2</t>
    </r>
  </si>
  <si>
    <t>Total Cost for 
(Prior Year)</t>
  </si>
  <si>
    <t>Disability Disaster Access and Resources (DDAR) Program</t>
  </si>
  <si>
    <t>Program related multi-channel education and outreach.</t>
  </si>
  <si>
    <t>CBO</t>
  </si>
  <si>
    <t>Portable Battery Program (PBP)</t>
  </si>
  <si>
    <t>Self-Generation Incentive Program (SGIP)</t>
  </si>
  <si>
    <t>N/A</t>
  </si>
  <si>
    <t>Generator and Battery Rebate Program</t>
  </si>
  <si>
    <t>IOU</t>
  </si>
  <si>
    <t>Medical Baseline (MBL) Program</t>
  </si>
  <si>
    <t xml:space="preserve">PSPS Preparedness Direct to Customer Outreach Campaign </t>
  </si>
  <si>
    <t>Multi-channel education and outreach.</t>
  </si>
  <si>
    <t>Food Replacement Resources</t>
  </si>
  <si>
    <t>Food Replacement Resources related multi-channel education and outreach.</t>
  </si>
  <si>
    <t>Haven of Hope on Wheels</t>
  </si>
  <si>
    <t>Service related multi-channel education and outreach.</t>
  </si>
  <si>
    <t>Healthcare Industry and Durable Medical Equipment (DME) Customer Outreach</t>
  </si>
  <si>
    <t>Partnerships with healthcare groups and DME companies to promote programs.</t>
  </si>
  <si>
    <t>CA 211 Providers Network</t>
  </si>
  <si>
    <t xml:space="preserve">In-Language CBO </t>
  </si>
  <si>
    <t>Contracts with CBOs to provide in-language communication support before and during a PSPS (pay for performance).</t>
  </si>
  <si>
    <t>Master-Metered Owners, Property Managers, and Multi-Unit Dwelling Account Holders Outreach &amp; Community Engagement</t>
  </si>
  <si>
    <t>Education and outreach to multi-unit dwelling account holders, property managers, and master meter owners.</t>
  </si>
  <si>
    <t>CBO Informational Partners</t>
  </si>
  <si>
    <t>Informational CBOs sharing preparedness and PSPS communications as appropriate.</t>
  </si>
  <si>
    <t>Translated Public Outreach Materials</t>
  </si>
  <si>
    <t>Translated education and outreach materials.</t>
  </si>
  <si>
    <t>PG&amp;E's Website PSPS, Wildfire, Backup Power and AFN Specific Pages</t>
  </si>
  <si>
    <t>Multicultural Media Partnerships/Earned Media</t>
  </si>
  <si>
    <t>Paid Media and Advertising</t>
  </si>
  <si>
    <t>Customer Research</t>
  </si>
  <si>
    <t xml:space="preserve">To inform PSPS customer communications and advertising messages, we conduct qualitative and quantitative research with customers in all five regions. </t>
  </si>
  <si>
    <t>Informational Videos</t>
  </si>
  <si>
    <t>PG&amp;E creates a variety of informational videos ranging from 30 seconds to 30 minutes.</t>
  </si>
  <si>
    <t>PSPS Wildfire Preparedness Regional Open Houses (Webinars) and Safety Town Halls</t>
  </si>
  <si>
    <t xml:space="preserve">Hosted wildfire safety and PSPS preparedness webinars for representatives of people and communities with AFN. </t>
  </si>
  <si>
    <t>Contact Centers</t>
  </si>
  <si>
    <t>PG&amp;E operates two contact centers in the state of California to provide 24/7 emergency live-agent service for customers to report emergencies, or obtain PSPS-related updates. PG&amp;E’s Contact Center Customer Service Reps are trained to handle customers experiencing natural gas and electric emergencies with specific procedures to escalate life-threatening situations, which are available for translation services in  over 240 languages. PG&amp;E may implement strategies to increase call center staffing to help ensure elevated service with minimal wait times for customers during a PSPS. In 2024, Contact Center Customer Service Reps validated customers phone and email contact information on non-emergency calls and also handled general calls related to the PSPS program outside of particular PSPS outages.</t>
  </si>
  <si>
    <t>PSPS Education and Outreach Survey(s)</t>
  </si>
  <si>
    <t>Phase 3 PSPS Guidelines required education and outreach survey(s).</t>
  </si>
  <si>
    <t>Total</t>
  </si>
  <si>
    <r>
      <rPr>
        <vertAlign val="superscript"/>
        <sz val="10"/>
        <color rgb="FF000000"/>
        <rFont val="Times New Roman"/>
        <family val="1"/>
      </rPr>
      <t>1</t>
    </r>
    <r>
      <rPr>
        <sz val="10"/>
        <color rgb="FF000000"/>
        <rFont val="Times New Roman"/>
        <family val="1"/>
      </rPr>
      <t xml:space="preserve"> Costs incurred by PG&amp;E are approximated in some instances as education and outreach is provided broadly across PG&amp;E's service territory as discussed in PG&amp;E's 2023 Wildfire Mitigation Plan, Revision 7, Filed December 5, 2024.</t>
    </r>
  </si>
  <si>
    <r>
      <rPr>
        <vertAlign val="superscript"/>
        <sz val="10"/>
        <color theme="1"/>
        <rFont val="Times New Roman"/>
        <family val="1"/>
      </rPr>
      <t>2</t>
    </r>
    <r>
      <rPr>
        <sz val="10"/>
        <color theme="1"/>
        <rFont val="Times New Roman"/>
        <family val="1"/>
      </rPr>
      <t xml:space="preserve"> Entities associated with PSPS E&amp;O efforts that are not under contract with IOUs have no obligation to provide these costs to IOUs and the IOUs cannot validate these costs.</t>
    </r>
  </si>
  <si>
    <t>PG&amp;E’s website offers PSPS and wildfire preparedness information, as well as a webpage specific to individuals with AFN for updates during a PSPS in 15 non-English languages.</t>
  </si>
  <si>
    <t>To serve non-English speaking customers, PG&amp;E engages with over 80 multicultural media outlets throughout the year in an effort to promote safety initiatives, including PSPS, to monolingual or difficult-to-reach populations that may not have access to mainstream television media and/or read/speak English. PG&amp;E contracts with 39 Multicultural Media Partners to provide in-language communication support before and during a PSPS.</t>
  </si>
  <si>
    <t>To supplement PG&amp;E’s outreach efforts during a PSPS, PG&amp;E runs PSPS emergency messages to reach customers via paid media channels, when/where channels are available. PG&amp;E purchases a combination of English and in-language radio ads, as well as digital banners in English and multiplate languages based on targeted ZIP Codes.</t>
  </si>
  <si>
    <t>Education and outreach with tribal governments before, during, and after a PSPSand to encourage them to invite their tribal members to attend public trainings and workshops.</t>
  </si>
  <si>
    <t>PGE_POSTSR3_4-1-2025</t>
  </si>
  <si>
    <t>PacifiCorp_POSTSR3_4-1-2025</t>
  </si>
  <si>
    <r>
      <t>N/A</t>
    </r>
    <r>
      <rPr>
        <vertAlign val="superscript"/>
        <sz val="12"/>
        <color theme="1"/>
        <rFont val="Times New Roman"/>
        <family val="1"/>
      </rPr>
      <t>3</t>
    </r>
  </si>
  <si>
    <r>
      <rPr>
        <vertAlign val="superscript"/>
        <sz val="10"/>
        <color rgb="FF000000"/>
        <rFont val="Times New Roman"/>
        <family val="1"/>
      </rPr>
      <t>4</t>
    </r>
    <r>
      <rPr>
        <sz val="10"/>
        <color rgb="FF000000"/>
        <rFont val="Times New Roman"/>
        <family val="1"/>
      </rPr>
      <t xml:space="preserve"> Approximate Number of People Reached for Tribal Community Engagement refers to approximately 112 tribal government contacts serving more than 50,000 tribal members.</t>
    </r>
  </si>
  <si>
    <r>
      <t>Tribal Community Engagement</t>
    </r>
    <r>
      <rPr>
        <vertAlign val="superscript"/>
        <sz val="12"/>
        <color theme="1"/>
        <rFont val="Times New Roman"/>
        <family val="1"/>
      </rPr>
      <t>4</t>
    </r>
  </si>
  <si>
    <r>
      <rPr>
        <vertAlign val="superscript"/>
        <sz val="10"/>
        <color theme="1"/>
        <rFont val="Times New Roman"/>
        <family val="1"/>
      </rPr>
      <t>3</t>
    </r>
    <r>
      <rPr>
        <sz val="10"/>
        <color theme="1"/>
        <rFont val="Times New Roman"/>
        <family val="1"/>
      </rPr>
      <t>There were no costs associated with SGIP in 2024, therefore, this field is not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</si>
</sst>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_(* #,##0_);_(* \(#,##0\);_(* &quot;-&quot;??_);_(@_)"/>
  </numFmts>
  <fonts count="12" x14ac:knownFonts="1">
    <font>
      <sz val="11"/>
      <color theme="1"/>
      <name val="Calibri"/>
      <family val="2"/>
      <scheme val="minor"/>
    </font>
    <font>
      <sz val="12"/>
      <color theme="1"/>
      <name val="Times New Roman"/>
      <family val="1"/>
    </font>
    <font>
      <b/>
      <sz val="12"/>
      <color theme="1"/>
      <name val="Times New Roman"/>
      <family val="1"/>
    </font>
    <font>
      <b/>
      <sz val="12"/>
      <color theme="0"/>
      <name val="Times New Roman"/>
      <family val="1"/>
    </font>
    <font>
      <sz val="11"/>
      <color theme="1"/>
      <name val="Calibri"/>
      <family val="2"/>
      <scheme val="minor"/>
    </font>
    <font>
      <vertAlign val="superscript"/>
      <sz val="12"/>
      <color theme="1"/>
      <name val="Times New Roman"/>
      <family val="1"/>
    </font>
    <font>
      <sz val="10"/>
      <color theme="1"/>
      <name val="Times New Roman"/>
      <family val="1"/>
    </font>
    <font>
      <vertAlign val="superscript"/>
      <sz val="10"/>
      <color theme="1"/>
      <name val="Times New Roman"/>
      <family val="1"/>
    </font>
    <font>
      <b/>
      <vertAlign val="superscript"/>
      <sz val="12"/>
      <color rgb="FFFFFFFF"/>
      <name val="Times New Roman"/>
      <family val="1"/>
    </font>
    <font>
      <sz val="10"/>
      <color rgb="FF000000"/>
      <name val="Times New Roman"/>
      <family val="1"/>
    </font>
    <font>
      <b/>
      <sz val="12"/>
      <color rgb="FFFFFFFF"/>
      <name val="Times New Roman"/>
      <family val="1"/>
    </font>
    <font>
      <vertAlign val="superscript"/>
      <sz val="10"/>
      <color rgb="FF000000"/>
      <name val="Times New Roman"/>
      <family val="1"/>
    </font>
  </fonts>
  <fills count="3">
    <fill>
      <patternFill patternType="none"/>
    </fill>
    <fill>
      <patternFill patternType="gray125"/>
    </fill>
    <fill>
      <patternFill patternType="solid">
        <fgColor rgb="FF0082AA"/>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29">
    <xf numFmtId="0" fontId="0" fillId="0" borderId="0" xfId="0"/>
    <xf numFmtId="0" fontId="1" fillId="0" borderId="0" xfId="0" applyFont="1"/>
    <xf numFmtId="0" fontId="1" fillId="0" borderId="0" xfId="0" applyFont="1" applyAlignment="1">
      <alignment wrapText="1"/>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xf>
    <xf numFmtId="3" fontId="1"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3" fontId="1" fillId="0" borderId="1" xfId="1" applyNumberFormat="1"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vertical="center" wrapText="1"/>
    </xf>
    <xf numFmtId="0" fontId="1" fillId="0" borderId="1" xfId="0" applyFont="1" applyBorder="1" applyAlignment="1">
      <alignment vertical="center"/>
    </xf>
    <xf numFmtId="3" fontId="2" fillId="0" borderId="1" xfId="1" applyNumberFormat="1" applyFont="1" applyBorder="1" applyAlignment="1">
      <alignment horizontal="center" vertical="center"/>
    </xf>
    <xf numFmtId="165" fontId="2" fillId="0" borderId="1" xfId="1" quotePrefix="1" applyNumberFormat="1" applyFont="1" applyBorder="1" applyAlignment="1">
      <alignment horizontal="center" vertical="center"/>
    </xf>
    <xf numFmtId="0" fontId="2" fillId="0" borderId="0" xfId="0" applyFont="1"/>
    <xf numFmtId="0" fontId="1" fillId="0" borderId="0" xfId="0" applyFont="1" applyAlignment="1">
      <alignment vertical="center"/>
    </xf>
    <xf numFmtId="0" fontId="1" fillId="0" borderId="0" xfId="0" applyFont="1" applyAlignment="1">
      <alignment vertical="top"/>
    </xf>
    <xf numFmtId="0" fontId="1" fillId="0" borderId="0" xfId="0" applyFont="1" applyAlignment="1">
      <alignment vertical="top" wrapText="1"/>
    </xf>
    <xf numFmtId="0" fontId="6" fillId="0" borderId="0" xfId="0" applyFont="1" applyAlignment="1">
      <alignment vertical="top"/>
    </xf>
    <xf numFmtId="0" fontId="9" fillId="0" borderId="0" xfId="0" applyFont="1" applyAlignment="1">
      <alignment vertical="top"/>
    </xf>
    <xf numFmtId="0" fontId="1" fillId="0" borderId="0" xfId="0" applyFont="1" applyAlignment="1">
      <alignment horizontal="left" vertical="center" wrapText="1"/>
    </xf>
    <xf numFmtId="0" fontId="2" fillId="0" borderId="0" xfId="0" applyFont="1" applyAlignment="1">
      <alignment wrapText="1"/>
    </xf>
    <xf numFmtId="164" fontId="0" fillId="0" borderId="0" xfId="0" applyNumberFormat="1"/>
    <xf numFmtId="3" fontId="1" fillId="0" borderId="1" xfId="1"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0" borderId="0" xfId="0" applyFont="1" applyAlignment="1">
      <alignment horizontal="left" vertical="top"/>
    </xf>
    <xf numFmtId="0" fontId="2" fillId="0" borderId="0" xfId="0" applyFont="1"/>
    <xf numFmtId="0" fontId="1" fillId="0" borderId="0" xfId="0" applyFont="1" applyAlignment="1">
      <alignment horizontal="left" vertical="top" wrapText="1"/>
    </xf>
    <xf numFmtId="0" fontId="1" fillId="0" borderId="0" xfId="0" applyFont="1" applyAlignment="1">
      <alignment wrapText="1"/>
    </xf>
  </cellXfs>
  <cellStyles count="2">
    <cellStyle name="Comma" xfId="1" builtinId="3"/>
    <cellStyle name="Normal" xfId="0" builtinId="0"/>
  </cellStyles>
  <dxfs count="0"/>
  <tableStyles count="0" defaultTableStyle="TableStyleMedium2" defaultPivotStyle="PivotStyleLight16"/>
  <colors>
    <mruColors>
      <color rgb="FFFFCCFF"/>
      <color rgb="FF008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1:O28"/>
  <sheetViews>
    <sheetView zoomScaleNormal="100" workbookViewId="0"/>
  </sheetViews>
  <sheetFormatPr defaultColWidth="9" defaultRowHeight="15.75" x14ac:dyDescent="0.25"/>
  <cols>
    <col min="1" max="1" width="9" style="1"/>
    <col min="2" max="2" width="9.5703125" style="1" customWidth="1"/>
    <col min="3" max="16384" width="9" style="1"/>
  </cols>
  <sheetData>
    <row r="1" spans="1:15" x14ac:dyDescent="0.25">
      <c r="A1" s="13" t="s">
        <v>0</v>
      </c>
    </row>
    <row r="3" spans="1:15" x14ac:dyDescent="0.25">
      <c r="A3" s="26" t="s">
        <v>1</v>
      </c>
      <c r="B3" s="26"/>
      <c r="C3" s="26"/>
      <c r="D3" s="26"/>
      <c r="E3" s="26"/>
      <c r="F3" s="26"/>
      <c r="G3" s="26"/>
      <c r="H3" s="26"/>
      <c r="I3" s="26"/>
      <c r="J3" s="26"/>
      <c r="K3" s="26"/>
      <c r="L3" s="26"/>
      <c r="M3" s="26"/>
      <c r="N3" s="26"/>
      <c r="O3" s="26"/>
    </row>
    <row r="4" spans="1:15" x14ac:dyDescent="0.25">
      <c r="B4" s="28" t="s">
        <v>2</v>
      </c>
      <c r="C4" s="28"/>
      <c r="D4" s="28"/>
      <c r="E4" s="28"/>
      <c r="F4" s="28"/>
      <c r="G4" s="28"/>
      <c r="H4" s="28"/>
      <c r="I4" s="28"/>
      <c r="J4" s="28"/>
      <c r="K4" s="28"/>
    </row>
    <row r="6" spans="1:15" x14ac:dyDescent="0.25">
      <c r="A6" s="26" t="s">
        <v>3</v>
      </c>
      <c r="B6" s="26"/>
      <c r="C6" s="26"/>
      <c r="D6" s="26"/>
      <c r="E6" s="26"/>
      <c r="F6" s="26"/>
      <c r="G6" s="26"/>
      <c r="H6" s="26"/>
      <c r="I6" s="26"/>
      <c r="J6" s="26"/>
      <c r="K6" s="26"/>
      <c r="L6" s="26"/>
      <c r="M6" s="26"/>
      <c r="N6" s="26"/>
      <c r="O6" s="26"/>
    </row>
    <row r="7" spans="1:15" x14ac:dyDescent="0.25">
      <c r="A7" s="1">
        <v>1</v>
      </c>
      <c r="B7" s="1" t="s">
        <v>4</v>
      </c>
    </row>
    <row r="8" spans="1:15" x14ac:dyDescent="0.25">
      <c r="A8" s="1">
        <v>2</v>
      </c>
      <c r="B8" s="1" t="s">
        <v>5</v>
      </c>
    </row>
    <row r="9" spans="1:15" x14ac:dyDescent="0.25">
      <c r="A9" s="1">
        <v>3</v>
      </c>
      <c r="B9" s="1" t="s">
        <v>6</v>
      </c>
    </row>
    <row r="10" spans="1:15" ht="47.45" customHeight="1" x14ac:dyDescent="0.25">
      <c r="A10" s="1">
        <v>4</v>
      </c>
      <c r="B10" s="27" t="s">
        <v>7</v>
      </c>
      <c r="C10" s="27"/>
      <c r="D10" s="27"/>
      <c r="E10" s="27"/>
      <c r="F10" s="27"/>
      <c r="G10" s="27"/>
      <c r="H10" s="27"/>
      <c r="I10" s="27"/>
      <c r="J10" s="27"/>
      <c r="K10" s="27"/>
      <c r="L10" s="27"/>
      <c r="M10" s="27"/>
      <c r="N10" s="27"/>
      <c r="O10" s="27"/>
    </row>
    <row r="11" spans="1:15" x14ac:dyDescent="0.25">
      <c r="A11" s="1">
        <v>5</v>
      </c>
      <c r="B11" s="1" t="s">
        <v>8</v>
      </c>
    </row>
    <row r="12" spans="1:15" x14ac:dyDescent="0.25">
      <c r="B12" s="1" t="s">
        <v>9</v>
      </c>
      <c r="C12" s="1" t="s">
        <v>10</v>
      </c>
    </row>
    <row r="13" spans="1:15" x14ac:dyDescent="0.25">
      <c r="B13" s="1" t="s">
        <v>11</v>
      </c>
      <c r="C13" s="13" t="s">
        <v>82</v>
      </c>
    </row>
    <row r="14" spans="1:15" x14ac:dyDescent="0.25">
      <c r="C14" s="13" t="s">
        <v>83</v>
      </c>
    </row>
    <row r="16" spans="1:15" x14ac:dyDescent="0.25">
      <c r="A16" s="26" t="s">
        <v>12</v>
      </c>
      <c r="B16" s="26"/>
      <c r="C16" s="26"/>
      <c r="D16" s="26"/>
      <c r="E16" s="26"/>
      <c r="F16" s="26"/>
      <c r="G16" s="26"/>
      <c r="H16" s="26"/>
      <c r="I16" s="26"/>
      <c r="J16" s="26"/>
      <c r="K16" s="26"/>
      <c r="L16" s="26"/>
      <c r="M16" s="26"/>
      <c r="N16" s="26"/>
      <c r="O16" s="26"/>
    </row>
    <row r="17" spans="1:15" x14ac:dyDescent="0.25">
      <c r="B17" s="1" t="s">
        <v>13</v>
      </c>
    </row>
    <row r="18" spans="1:15" x14ac:dyDescent="0.25">
      <c r="B18" s="1" t="s">
        <v>14</v>
      </c>
    </row>
    <row r="19" spans="1:15" x14ac:dyDescent="0.25">
      <c r="B19" s="1" t="s">
        <v>15</v>
      </c>
    </row>
    <row r="20" spans="1:15" x14ac:dyDescent="0.25">
      <c r="B20" s="1" t="s">
        <v>16</v>
      </c>
    </row>
    <row r="21" spans="1:15" x14ac:dyDescent="0.25">
      <c r="B21" s="1" t="s">
        <v>17</v>
      </c>
    </row>
    <row r="22" spans="1:15" x14ac:dyDescent="0.25">
      <c r="B22" s="1" t="s">
        <v>18</v>
      </c>
    </row>
    <row r="24" spans="1:15" x14ac:dyDescent="0.25">
      <c r="A24" s="26" t="s">
        <v>19</v>
      </c>
      <c r="B24" s="26"/>
      <c r="C24" s="26"/>
      <c r="D24" s="26"/>
      <c r="E24" s="26"/>
      <c r="F24" s="26"/>
      <c r="G24" s="26"/>
      <c r="H24" s="26"/>
      <c r="I24" s="26"/>
      <c r="J24" s="26"/>
      <c r="K24" s="26"/>
      <c r="L24" s="26"/>
      <c r="M24" s="26"/>
      <c r="N24" s="26"/>
      <c r="O24" s="26"/>
    </row>
    <row r="25" spans="1:15" x14ac:dyDescent="0.25">
      <c r="A25" s="1" t="s">
        <v>20</v>
      </c>
      <c r="B25" s="1" t="s">
        <v>21</v>
      </c>
    </row>
    <row r="26" spans="1:15" x14ac:dyDescent="0.25">
      <c r="A26" s="1" t="s">
        <v>22</v>
      </c>
      <c r="B26" s="1" t="s">
        <v>23</v>
      </c>
    </row>
    <row r="27" spans="1:15" x14ac:dyDescent="0.25">
      <c r="A27" s="1" t="s">
        <v>24</v>
      </c>
      <c r="B27" s="1" t="s">
        <v>25</v>
      </c>
    </row>
    <row r="28" spans="1:15" x14ac:dyDescent="0.25">
      <c r="A28" s="1" t="s">
        <v>26</v>
      </c>
    </row>
  </sheetData>
  <mergeCells count="6">
    <mergeCell ref="A3:O3"/>
    <mergeCell ref="A6:O6"/>
    <mergeCell ref="A16:O16"/>
    <mergeCell ref="A24:O24"/>
    <mergeCell ref="B10:O10"/>
    <mergeCell ref="B4:K4"/>
  </mergeCells>
  <pageMargins left="0.7" right="0.7" top="0.75" bottom="0.75" header="0.3" footer="0.3"/>
  <pageSetup orientation="portrait" horizontalDpi="90" verticalDpi="90" r:id="rId1"/>
  <headerFooter>
    <oddFooter xml:space="preserve">&amp;C_x000D_&amp;1#&amp;"Calibri"&amp;12&amp;K000000 Public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dimension ref="A1:G32"/>
  <sheetViews>
    <sheetView tabSelected="1" zoomScale="70" zoomScaleNormal="70" workbookViewId="0"/>
  </sheetViews>
  <sheetFormatPr defaultColWidth="9" defaultRowHeight="15.75" x14ac:dyDescent="0.25"/>
  <cols>
    <col min="1" max="1" width="57.5703125" style="2" customWidth="1"/>
    <col min="2" max="2" width="94" style="1" bestFit="1" customWidth="1"/>
    <col min="3" max="3" width="28" style="1" customWidth="1"/>
    <col min="4" max="4" width="25" style="1" customWidth="1"/>
    <col min="5" max="5" width="25.42578125" style="1" customWidth="1"/>
    <col min="6" max="6" width="28.42578125" style="1" customWidth="1"/>
    <col min="7" max="7" width="27.42578125" style="1" customWidth="1"/>
    <col min="8" max="16384" width="9" style="1"/>
  </cols>
  <sheetData>
    <row r="1" spans="1:7" x14ac:dyDescent="0.25">
      <c r="A1" s="20" t="s">
        <v>27</v>
      </c>
    </row>
    <row r="2" spans="1:7" x14ac:dyDescent="0.25">
      <c r="A2" s="2" t="s">
        <v>28</v>
      </c>
    </row>
    <row r="4" spans="1:7" ht="34.5" x14ac:dyDescent="0.25">
      <c r="A4" s="23" t="s">
        <v>29</v>
      </c>
      <c r="B4" s="23" t="s">
        <v>30</v>
      </c>
      <c r="C4" s="23" t="s">
        <v>31</v>
      </c>
      <c r="D4" s="24" t="s">
        <v>32</v>
      </c>
      <c r="E4" s="23" t="s">
        <v>33</v>
      </c>
      <c r="F4" s="24" t="s">
        <v>34</v>
      </c>
      <c r="G4" s="23" t="s">
        <v>35</v>
      </c>
    </row>
    <row r="5" spans="1:7" s="14" customFormat="1" x14ac:dyDescent="0.25">
      <c r="A5" s="8" t="s">
        <v>36</v>
      </c>
      <c r="B5" s="8" t="s">
        <v>37</v>
      </c>
      <c r="C5" s="22">
        <v>1500</v>
      </c>
      <c r="D5" s="3">
        <v>633313.57999999996</v>
      </c>
      <c r="E5" s="4" t="s">
        <v>38</v>
      </c>
      <c r="F5" s="3">
        <v>0</v>
      </c>
      <c r="G5" s="3">
        <v>750000</v>
      </c>
    </row>
    <row r="6" spans="1:7" s="14" customFormat="1" x14ac:dyDescent="0.25">
      <c r="A6" s="8" t="s">
        <v>39</v>
      </c>
      <c r="B6" s="8" t="s">
        <v>37</v>
      </c>
      <c r="C6" s="22">
        <v>6100</v>
      </c>
      <c r="D6" s="3">
        <v>626785</v>
      </c>
      <c r="E6" s="4" t="s">
        <v>38</v>
      </c>
      <c r="F6" s="3">
        <v>0</v>
      </c>
      <c r="G6" s="3">
        <v>478222</v>
      </c>
    </row>
    <row r="7" spans="1:7" s="14" customFormat="1" ht="18.75" x14ac:dyDescent="0.25">
      <c r="A7" s="8" t="s">
        <v>40</v>
      </c>
      <c r="B7" s="8" t="s">
        <v>37</v>
      </c>
      <c r="C7" s="22">
        <v>0</v>
      </c>
      <c r="D7" s="3">
        <v>0</v>
      </c>
      <c r="E7" s="4" t="s">
        <v>84</v>
      </c>
      <c r="F7" s="3">
        <v>0</v>
      </c>
      <c r="G7" s="3">
        <v>0</v>
      </c>
    </row>
    <row r="8" spans="1:7" s="14" customFormat="1" ht="32.450000000000003" customHeight="1" x14ac:dyDescent="0.25">
      <c r="A8" s="8" t="s">
        <v>42</v>
      </c>
      <c r="B8" s="8" t="s">
        <v>37</v>
      </c>
      <c r="C8" s="22">
        <v>2234580</v>
      </c>
      <c r="D8" s="3">
        <v>16241</v>
      </c>
      <c r="E8" s="4" t="s">
        <v>43</v>
      </c>
      <c r="F8" s="3">
        <v>0</v>
      </c>
      <c r="G8" s="3">
        <v>22618</v>
      </c>
    </row>
    <row r="9" spans="1:7" s="14" customFormat="1" x14ac:dyDescent="0.25">
      <c r="A9" s="8" t="s">
        <v>44</v>
      </c>
      <c r="B9" s="8" t="s">
        <v>37</v>
      </c>
      <c r="C9" s="22">
        <v>117814150</v>
      </c>
      <c r="D9" s="3">
        <v>736309</v>
      </c>
      <c r="E9" s="4" t="s">
        <v>43</v>
      </c>
      <c r="F9" s="3">
        <v>0</v>
      </c>
      <c r="G9" s="3">
        <v>1229496</v>
      </c>
    </row>
    <row r="10" spans="1:7" x14ac:dyDescent="0.25">
      <c r="A10" s="19" t="s">
        <v>45</v>
      </c>
      <c r="B10" s="8" t="s">
        <v>46</v>
      </c>
      <c r="C10" s="22">
        <f xml:space="preserve"> 49586049+5733137+2064528</f>
        <v>57383714</v>
      </c>
      <c r="D10" s="3">
        <v>2616745.7799999998</v>
      </c>
      <c r="E10" s="4" t="s">
        <v>43</v>
      </c>
      <c r="F10" s="3">
        <v>0</v>
      </c>
      <c r="G10" s="3">
        <v>2667305</v>
      </c>
    </row>
    <row r="11" spans="1:7" s="14" customFormat="1" x14ac:dyDescent="0.25">
      <c r="A11" s="8" t="s">
        <v>47</v>
      </c>
      <c r="B11" s="8" t="s">
        <v>48</v>
      </c>
      <c r="C11" s="22">
        <v>54579</v>
      </c>
      <c r="D11" s="3">
        <v>0</v>
      </c>
      <c r="E11" s="4" t="s">
        <v>38</v>
      </c>
      <c r="F11" s="3">
        <v>1050</v>
      </c>
      <c r="G11" s="3">
        <v>8222</v>
      </c>
    </row>
    <row r="12" spans="1:7" s="14" customFormat="1" x14ac:dyDescent="0.25">
      <c r="A12" s="8" t="s">
        <v>49</v>
      </c>
      <c r="B12" s="8" t="s">
        <v>50</v>
      </c>
      <c r="C12" s="22">
        <v>0</v>
      </c>
      <c r="D12" s="3">
        <v>0</v>
      </c>
      <c r="E12" s="4" t="s">
        <v>38</v>
      </c>
      <c r="F12" s="3">
        <v>0</v>
      </c>
      <c r="G12" s="3">
        <v>0</v>
      </c>
    </row>
    <row r="13" spans="1:7" s="14" customFormat="1" ht="31.5" x14ac:dyDescent="0.25">
      <c r="A13" s="8" t="s">
        <v>51</v>
      </c>
      <c r="B13" s="8" t="s">
        <v>52</v>
      </c>
      <c r="C13" s="22">
        <v>200</v>
      </c>
      <c r="D13" s="3">
        <v>2500</v>
      </c>
      <c r="E13" s="4" t="s">
        <v>43</v>
      </c>
      <c r="F13" s="3">
        <v>0</v>
      </c>
      <c r="G13" s="3">
        <v>0</v>
      </c>
    </row>
    <row r="14" spans="1:7" s="14" customFormat="1" x14ac:dyDescent="0.25">
      <c r="A14" s="8" t="s">
        <v>53</v>
      </c>
      <c r="B14" s="8" t="s">
        <v>50</v>
      </c>
      <c r="C14" s="22">
        <v>151318</v>
      </c>
      <c r="D14" s="3">
        <v>225368</v>
      </c>
      <c r="E14" s="4" t="s">
        <v>38</v>
      </c>
      <c r="F14" s="3">
        <v>0</v>
      </c>
      <c r="G14" s="3">
        <v>64547</v>
      </c>
    </row>
    <row r="15" spans="1:7" s="14" customFormat="1" ht="31.5" x14ac:dyDescent="0.25">
      <c r="A15" s="8" t="s">
        <v>54</v>
      </c>
      <c r="B15" s="8" t="s">
        <v>55</v>
      </c>
      <c r="C15" s="22">
        <v>0</v>
      </c>
      <c r="D15" s="3">
        <v>0</v>
      </c>
      <c r="E15" s="4" t="s">
        <v>38</v>
      </c>
      <c r="F15" s="3">
        <v>0</v>
      </c>
      <c r="G15" s="3">
        <v>0</v>
      </c>
    </row>
    <row r="16" spans="1:7" s="14" customFormat="1" ht="47.25" x14ac:dyDescent="0.25">
      <c r="A16" s="8" t="s">
        <v>56</v>
      </c>
      <c r="B16" s="8" t="s">
        <v>57</v>
      </c>
      <c r="C16" s="22">
        <f>3621+12</f>
        <v>3633</v>
      </c>
      <c r="D16" s="3">
        <f>2667.35+6558</f>
        <v>9225.35</v>
      </c>
      <c r="E16" s="4" t="s">
        <v>43</v>
      </c>
      <c r="F16" s="3">
        <v>0</v>
      </c>
      <c r="G16" s="3">
        <v>7552</v>
      </c>
    </row>
    <row r="17" spans="1:7" s="14" customFormat="1" x14ac:dyDescent="0.25">
      <c r="A17" s="8" t="s">
        <v>58</v>
      </c>
      <c r="B17" s="8" t="s">
        <v>59</v>
      </c>
      <c r="C17" s="22">
        <v>14409</v>
      </c>
      <c r="D17" s="3">
        <v>0</v>
      </c>
      <c r="E17" s="5" t="s">
        <v>38</v>
      </c>
      <c r="F17" s="3">
        <v>13674</v>
      </c>
      <c r="G17" s="3">
        <v>0</v>
      </c>
    </row>
    <row r="18" spans="1:7" s="14" customFormat="1" ht="46.5" customHeight="1" x14ac:dyDescent="0.25">
      <c r="A18" s="8" t="s">
        <v>60</v>
      </c>
      <c r="B18" s="8" t="s">
        <v>61</v>
      </c>
      <c r="C18" s="7">
        <v>5387877</v>
      </c>
      <c r="D18" s="3">
        <v>16467.400000000001</v>
      </c>
      <c r="E18" s="4" t="s">
        <v>43</v>
      </c>
      <c r="F18" s="3">
        <v>0</v>
      </c>
      <c r="G18" s="3">
        <v>60020</v>
      </c>
    </row>
    <row r="19" spans="1:7" s="14" customFormat="1" ht="63" customHeight="1" x14ac:dyDescent="0.25">
      <c r="A19" s="8" t="s">
        <v>62</v>
      </c>
      <c r="B19" s="8" t="s">
        <v>78</v>
      </c>
      <c r="C19" s="7">
        <v>8923925</v>
      </c>
      <c r="D19" s="3">
        <v>2617542.66</v>
      </c>
      <c r="E19" s="4" t="s">
        <v>43</v>
      </c>
      <c r="F19" s="3">
        <v>0</v>
      </c>
      <c r="G19" s="3">
        <v>1785864</v>
      </c>
    </row>
    <row r="20" spans="1:7" s="14" customFormat="1" ht="78.75" x14ac:dyDescent="0.25">
      <c r="A20" s="8" t="s">
        <v>63</v>
      </c>
      <c r="B20" s="8" t="s">
        <v>79</v>
      </c>
      <c r="C20" s="7">
        <v>73867304</v>
      </c>
      <c r="D20" s="3">
        <f>400000+150000</f>
        <v>550000</v>
      </c>
      <c r="E20" s="4" t="s">
        <v>43</v>
      </c>
      <c r="F20" s="3">
        <v>0</v>
      </c>
      <c r="G20" s="3">
        <v>550000</v>
      </c>
    </row>
    <row r="21" spans="1:7" s="14" customFormat="1" ht="63" x14ac:dyDescent="0.25">
      <c r="A21" s="8" t="s">
        <v>64</v>
      </c>
      <c r="B21" s="8" t="s">
        <v>80</v>
      </c>
      <c r="C21" s="22">
        <v>1165527</v>
      </c>
      <c r="D21" s="3">
        <v>2658750</v>
      </c>
      <c r="E21" s="4" t="s">
        <v>43</v>
      </c>
      <c r="F21" s="3">
        <v>0</v>
      </c>
      <c r="G21" s="3">
        <v>3090052</v>
      </c>
    </row>
    <row r="22" spans="1:7" s="14" customFormat="1" ht="31.5" x14ac:dyDescent="0.25">
      <c r="A22" s="8" t="s">
        <v>65</v>
      </c>
      <c r="B22" s="8" t="s">
        <v>66</v>
      </c>
      <c r="C22" s="7">
        <v>1800</v>
      </c>
      <c r="D22" s="3">
        <f>211+6848+1651+7217+7445+75000+75000+75000</f>
        <v>248372</v>
      </c>
      <c r="E22" s="4" t="s">
        <v>43</v>
      </c>
      <c r="F22" s="3">
        <v>0</v>
      </c>
      <c r="G22" s="3">
        <v>281667</v>
      </c>
    </row>
    <row r="23" spans="1:7" s="14" customFormat="1" x14ac:dyDescent="0.25">
      <c r="A23" s="8" t="s">
        <v>67</v>
      </c>
      <c r="B23" s="8" t="s">
        <v>68</v>
      </c>
      <c r="C23" s="5">
        <v>0</v>
      </c>
      <c r="D23" s="3">
        <v>0</v>
      </c>
      <c r="E23" s="4" t="s">
        <v>43</v>
      </c>
      <c r="F23" s="3">
        <v>0</v>
      </c>
      <c r="G23" s="3">
        <v>0</v>
      </c>
    </row>
    <row r="24" spans="1:7" s="14" customFormat="1" ht="31.5" x14ac:dyDescent="0.25">
      <c r="A24" s="8" t="s">
        <v>69</v>
      </c>
      <c r="B24" s="8" t="s">
        <v>70</v>
      </c>
      <c r="C24" s="7">
        <v>5139</v>
      </c>
      <c r="D24" s="3">
        <v>344503</v>
      </c>
      <c r="E24" s="4" t="s">
        <v>43</v>
      </c>
      <c r="F24" s="3">
        <v>0</v>
      </c>
      <c r="G24" s="3">
        <v>186591</v>
      </c>
    </row>
    <row r="25" spans="1:7" s="14" customFormat="1" ht="31.5" x14ac:dyDescent="0.25">
      <c r="A25" s="8" t="s">
        <v>86</v>
      </c>
      <c r="B25" s="8" t="s">
        <v>81</v>
      </c>
      <c r="C25" s="7">
        <v>112</v>
      </c>
      <c r="D25" s="3">
        <v>100000</v>
      </c>
      <c r="E25" s="4" t="s">
        <v>43</v>
      </c>
      <c r="F25" s="3">
        <v>0</v>
      </c>
      <c r="G25" s="3">
        <v>100000</v>
      </c>
    </row>
    <row r="26" spans="1:7" s="14" customFormat="1" ht="141.75" x14ac:dyDescent="0.25">
      <c r="A26" s="8" t="s">
        <v>71</v>
      </c>
      <c r="B26" s="8" t="s">
        <v>72</v>
      </c>
      <c r="C26" s="7">
        <v>2115774</v>
      </c>
      <c r="D26" s="3">
        <v>3677242</v>
      </c>
      <c r="E26" s="4" t="s">
        <v>43</v>
      </c>
      <c r="F26" s="3">
        <v>0</v>
      </c>
      <c r="G26" s="3">
        <v>3896242</v>
      </c>
    </row>
    <row r="27" spans="1:7" s="14" customFormat="1" x14ac:dyDescent="0.25">
      <c r="A27" s="8" t="s">
        <v>73</v>
      </c>
      <c r="B27" s="8" t="s">
        <v>74</v>
      </c>
      <c r="C27" s="7">
        <v>4888</v>
      </c>
      <c r="D27" s="3">
        <v>345504</v>
      </c>
      <c r="E27" s="4" t="s">
        <v>43</v>
      </c>
      <c r="F27" s="3">
        <v>0</v>
      </c>
      <c r="G27" s="3">
        <v>330890</v>
      </c>
    </row>
    <row r="28" spans="1:7" s="14" customFormat="1" x14ac:dyDescent="0.25">
      <c r="A28" s="9" t="s">
        <v>75</v>
      </c>
      <c r="B28" s="10"/>
      <c r="C28" s="11">
        <v>269136529</v>
      </c>
      <c r="D28" s="6">
        <v>15424868.77</v>
      </c>
      <c r="E28" s="12" t="s">
        <v>41</v>
      </c>
      <c r="F28" s="6">
        <v>14724</v>
      </c>
      <c r="G28" s="6">
        <v>15509288</v>
      </c>
    </row>
    <row r="29" spans="1:7" ht="17.45" customHeight="1" x14ac:dyDescent="0.25">
      <c r="A29" s="18" t="s">
        <v>76</v>
      </c>
      <c r="B29" s="16"/>
      <c r="C29" s="16"/>
      <c r="D29" s="16"/>
      <c r="E29" s="16"/>
      <c r="F29" s="16"/>
      <c r="G29" s="21"/>
    </row>
    <row r="30" spans="1:7" x14ac:dyDescent="0.25">
      <c r="A30" s="17" t="s">
        <v>77</v>
      </c>
      <c r="B30" s="16"/>
      <c r="C30" s="16"/>
      <c r="D30" s="16"/>
      <c r="E30" s="16"/>
      <c r="F30" s="16"/>
      <c r="G30"/>
    </row>
    <row r="31" spans="1:7" x14ac:dyDescent="0.25">
      <c r="A31" s="25" t="s">
        <v>87</v>
      </c>
      <c r="B31" s="16"/>
      <c r="C31" s="16"/>
      <c r="D31" s="16"/>
      <c r="E31" s="16"/>
      <c r="F31" s="16"/>
      <c r="G31"/>
    </row>
    <row r="32" spans="1:7" ht="20.45" customHeight="1" x14ac:dyDescent="0.25">
      <c r="A32" s="18" t="s">
        <v>85</v>
      </c>
      <c r="B32" s="15"/>
      <c r="C32" s="15"/>
      <c r="D32" s="15"/>
      <c r="E32" s="15"/>
      <c r="F32" s="15"/>
      <c r="G32"/>
    </row>
  </sheetData>
  <sortState xmlns:xlrd2="http://schemas.microsoft.com/office/spreadsheetml/2017/richdata2" ref="A4:G32">
    <sortCondition descending="1" ref="A4:A32"/>
  </sortState>
  <pageMargins left="0.7" right="0.7" top="0.75" bottom="0.75" header="0.3" footer="0.3"/>
  <pageSetup orientation="portrait" r:id="rId1"/>
  <headerFooter>
    <oddFooter xml:space="preserve">&amp;C_x000D_&amp;1#&amp;"Calibri"&amp;12&amp;K000000 Public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BA7282915AAD4E952DB6E3D943E58E" ma:contentTypeVersion="17" ma:contentTypeDescription="Create a new document." ma:contentTypeScope="" ma:versionID="f2d4967dafbdbae6a894927532429bc3">
  <xsd:schema xmlns:xsd="http://www.w3.org/2001/XMLSchema" xmlns:xs="http://www.w3.org/2001/XMLSchema" xmlns:p="http://schemas.microsoft.com/office/2006/metadata/properties" xmlns:ns2="97e57212-3e02-407f-8b2d-05f7d7f19b15" xmlns:ns3="575dbfa9-f241-465d-b0ec-a0bcc827a605" xmlns:ns4="6869a91b-38b2-40f8-b1ab-ae92cb3bdbdf" targetNamespace="http://schemas.microsoft.com/office/2006/metadata/properties" ma:root="true" ma:fieldsID="4a5d35ee468950c354e5920f27dfffc0" ns2:_="" ns3:_="" ns4:_="">
    <xsd:import namespace="97e57212-3e02-407f-8b2d-05f7d7f19b15"/>
    <xsd:import namespace="575dbfa9-f241-465d-b0ec-a0bcc827a605"/>
    <xsd:import namespace="6869a91b-38b2-40f8-b1ab-ae92cb3bdbdf"/>
    <xsd:element name="properties">
      <xsd:complexType>
        <xsd:sequence>
          <xsd:element name="documentManagement">
            <xsd:complexType>
              <xsd:all>
                <xsd:element ref="ns2:pgeRetentionTriggerDate" minOccurs="0"/>
                <xsd:element ref="ns2:TaxCatchAll" minOccurs="0"/>
                <xsd:element ref="ns2:TaxCatchAllLabel" minOccurs="0"/>
                <xsd:element ref="ns2:mca9ac2a47d44219b4ff213ace4480ec" minOccurs="0"/>
                <xsd:element ref="ns3:MediaServiceMetadata" minOccurs="0"/>
                <xsd:element ref="ns3:MediaServiceFastMetadata" minOccurs="0"/>
                <xsd:element ref="ns4:SharedWithUsers" minOccurs="0"/>
                <xsd:element ref="ns4:SharedWithDetails" minOccurs="0"/>
                <xsd:element ref="ns3:lcf76f155ced4ddcb4097134ff3c332f" minOccurs="0"/>
                <xsd:element ref="ns3:MediaServiceGenerationTime" minOccurs="0"/>
                <xsd:element ref="ns3:MediaServiceEventHashCode" minOccurs="0"/>
                <xsd:element ref="ns3:MediaServiceOCR" minOccurs="0"/>
                <xsd:element ref="ns3:MediaServiceDateTaken" minOccurs="0"/>
                <xsd:element ref="ns3:MediaServiceSearchPropertie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RetentionTriggerDate" ma:index="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element name="TaxCatchAll" ma:index="3" nillable="true" ma:displayName="Taxonomy Catch All Column" ma:hidden="true" ma:list="{70fa68b9-806d-4676-a3a3-17c53ddd5112}" ma:internalName="TaxCatchAll" ma:showField="CatchAllData"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70fa68b9-806d-4676-a3a3-17c53ddd5112}" ma:internalName="TaxCatchAllLabel" ma:readOnly="true" ma:showField="CatchAllDataLabel" ma:web="6869a91b-38b2-40f8-b1ab-ae92cb3bdbdf">
      <xsd:complexType>
        <xsd:complexContent>
          <xsd:extension base="dms:MultiChoiceLookup">
            <xsd:sequence>
              <xsd:element name="Value" type="dms:Lookup" maxOccurs="unbounded" minOccurs="0" nillable="true"/>
            </xsd:sequence>
          </xsd:extension>
        </xsd:complexContent>
      </xsd:complexType>
    </xsd:element>
    <xsd:element name="mca9ac2a47d44219b4ff213ace4480ec" ma:index="6"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5dbfa9-f241-465d-b0ec-a0bcc827a605"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69a91b-38b2-40f8-b1ab-ae92cb3bdbd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06c99b3-cd83-43e5-b4c1-d62f316c1e37"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ca9ac2a47d44219b4ff213ace4480ec xmlns="97e57212-3e02-407f-8b2d-05f7d7f19b15">
      <Terms xmlns="http://schemas.microsoft.com/office/infopath/2007/PartnerControls"/>
    </mca9ac2a47d44219b4ff213ace4480ec>
    <pgeRetentionTriggerDate xmlns="97e57212-3e02-407f-8b2d-05f7d7f19b15" xsi:nil="true"/>
    <SharedWithUsers xmlns="6869a91b-38b2-40f8-b1ab-ae92cb3bdbdf">
      <UserInfo>
        <DisplayName>Zamzow, Nash</DisplayName>
        <AccountId>230</AccountId>
        <AccountType/>
      </UserInfo>
    </SharedWithUsers>
    <lcf76f155ced4ddcb4097134ff3c332f xmlns="575dbfa9-f241-465d-b0ec-a0bcc827a605">
      <Terms xmlns="http://schemas.microsoft.com/office/infopath/2007/PartnerControls"/>
    </lcf76f155ced4ddcb4097134ff3c332f>
    <TaxCatchAll xmlns="97e57212-3e02-407f-8b2d-05f7d7f19b15" xsi:nil="true"/>
  </documentManagement>
</p:properties>
</file>

<file path=customXml/itemProps1.xml><?xml version="1.0" encoding="utf-8"?>
<ds:datastoreItem xmlns:ds="http://schemas.openxmlformats.org/officeDocument/2006/customXml" ds:itemID="{576F7D23-BE61-4E0F-B78A-135C181AA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575dbfa9-f241-465d-b0ec-a0bcc827a605"/>
    <ds:schemaRef ds:uri="6869a91b-38b2-40f8-b1ab-ae92cb3bdb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B4AB2F-07E9-46BC-9DBA-2FC22CAAAF12}">
  <ds:schemaRefs>
    <ds:schemaRef ds:uri="Microsoft.SharePoint.Taxonomy.ContentTypeSync"/>
  </ds:schemaRefs>
</ds:datastoreItem>
</file>

<file path=customXml/itemProps3.xml><?xml version="1.0" encoding="utf-8"?>
<ds:datastoreItem xmlns:ds="http://schemas.openxmlformats.org/officeDocument/2006/customXml" ds:itemID="{FC664434-A9DC-4F25-9F38-C2D964236F16}">
  <ds:schemaRefs>
    <ds:schemaRef ds:uri="http://schemas.microsoft.com/sharepoint/v3/contenttype/forms"/>
  </ds:schemaRefs>
</ds:datastoreItem>
</file>

<file path=customXml/itemProps4.xml><?xml version="1.0" encoding="utf-8"?>
<ds:datastoreItem xmlns:ds="http://schemas.openxmlformats.org/officeDocument/2006/customXml" ds:itemID="{177AC099-5C3A-4F0F-9087-3ECAB2A67357}">
  <ds:schemaRefs>
    <ds:schemaRef ds:uri="6869a91b-38b2-40f8-b1ab-ae92cb3bdbdf"/>
    <ds:schemaRef ds:uri="http://purl.org/dc/terms/"/>
    <ds:schemaRef ds:uri="http://schemas.microsoft.com/office/2006/metadata/properties"/>
    <ds:schemaRef ds:uri="http://purl.org/dc/elements/1.1/"/>
    <ds:schemaRef ds:uri="http://purl.org/dc/dcmitype/"/>
    <ds:schemaRef ds:uri="97e57212-3e02-407f-8b2d-05f7d7f19b15"/>
    <ds:schemaRef ds:uri="http://schemas.microsoft.com/office/2006/documentManagement/types"/>
    <ds:schemaRef ds:uri="575dbfa9-f241-465d-b0ec-a0bcc827a605"/>
    <ds:schemaRef ds:uri="http://schemas.openxmlformats.org/package/2006/metadata/core-properties"/>
    <ds:schemaRef ds:uri="http://www.w3.org/XML/1998/namespace"/>
    <ds:schemaRef ds:uri="http://schemas.microsoft.com/office/infopath/2007/PartnerControls"/>
  </ds:schemaRefs>
</ds:datastoreItem>
</file>

<file path=docMetadata/LabelInfo.xml><?xml version="1.0" encoding="utf-8"?>
<clbl:labelList xmlns:clbl="http://schemas.microsoft.com/office/2020/mipLabelMetadata">
  <clbl:label id="{d3837e6c-d705-437e-b3ab-e6d8024f5cad}" enabled="1" method="Privileged" siteId="{44ae661a-ece6-41aa-bc96-7c2c85a08941}"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Instructions</vt:lpstr>
      <vt:lpstr>E&amp;O 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2025-03-27T23:20:46Z</dcterms:created>
  <dcterms:modified xsi:type="dcterms:W3CDTF">2025-04-03T17:40:02Z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0x01010030BA7282915AAD4E952DB6E3D943E58E</vt:lpwstr>
  </property>
  <property fmtid="{D5CDD505-2E9C-101B-9397-08002B2CF9AE}" pid="4" name="MSIP_Label_64fb56ae-b253-43b2-ae76-5b0fef4d3037_SiteId">
    <vt:lpwstr>44ae661a-ece6-41aa-bc96-7c2c85a08941</vt:lpwstr>
  </property>
  <property fmtid="{D5CDD505-2E9C-101B-9397-08002B2CF9AE}" pid="5" name="MSIP_Label_64fb56ae-b253-43b2-ae76-5b0fef4d3037_Method">
    <vt:lpwstr>Privileged</vt:lpwstr>
  </property>
  <property fmtid="{D5CDD505-2E9C-101B-9397-08002B2CF9AE}" pid="6" name="MSIP_Label_64fb56ae-b253-43b2-ae76-5b0fef4d3037_ContentBits">
    <vt:lpwstr>3</vt:lpwstr>
  </property>
  <property fmtid="{D5CDD505-2E9C-101B-9397-08002B2CF9AE}" pid="7" name="pgeRecordCategory">
    <vt:lpwstr/>
  </property>
  <property fmtid="{D5CDD505-2E9C-101B-9397-08002B2CF9AE}" pid="8" name="MSIP_Label_64fb56ae-b253-43b2-ae76-5b0fef4d3037_ActionId">
    <vt:lpwstr>2514cd57-62da-48df-91a8-0315146f7104</vt:lpwstr>
  </property>
  <property fmtid="{D5CDD505-2E9C-101B-9397-08002B2CF9AE}" pid="9" name="MSIP_Label_64fb56ae-b253-43b2-ae76-5b0fef4d3037_Enabled">
    <vt:lpwstr>true</vt:lpwstr>
  </property>
  <property fmtid="{D5CDD505-2E9C-101B-9397-08002B2CF9AE}" pid="10" name="MSIP_Label_64fb56ae-b253-43b2-ae76-5b0fef4d3037_SetDate">
    <vt:lpwstr>2023-01-30T21:32:13Z</vt:lpwstr>
  </property>
  <property fmtid="{D5CDD505-2E9C-101B-9397-08002B2CF9AE}" pid="11" name="MSIP_Label_64fb56ae-b253-43b2-ae76-5b0fef4d3037_Name">
    <vt:lpwstr>Internal (With Markings)</vt:lpwstr>
  </property>
</Properties>
</file>