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4\Desktop\"/>
    </mc:Choice>
  </mc:AlternateContent>
  <xr:revisionPtr revIDLastSave="0" documentId="13_ncr:1_{BFAEE0C0-A284-46DE-BC55-E625A1E48844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3">'D-1, D-2'!$A$1:$M$60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L11" i="43"/>
  <c r="L10" i="43"/>
  <c r="L9" i="43"/>
  <c r="L8" i="43"/>
  <c r="L7" i="43"/>
  <c r="K22" i="43" l="1"/>
  <c r="K20" i="43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l="1"/>
  <c r="I54" i="50"/>
  <c r="I35" i="50" s="1"/>
  <c r="J37" i="10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l="1"/>
  <c r="F36" i="1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<sst xmlns="http://schemas.openxmlformats.org/spreadsheetml/2006/main" count="1141" uniqueCount="647">
  <si>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</si>
  <si>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</si>
  <si>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</si>
  <si>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</si>
  <si>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</si>
  <si>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</si>
  <si>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</si>
  <si>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</si>
  <si>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</si>
  <si>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</si>
  <si>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</si>
  <si>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</si>
  <si>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</si>
  <si>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</si>
  <si>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</si>
  <si>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</si>
  <si>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</si>
  <si>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</si>
  <si>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</si>
  <si>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</si>
  <si>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</si>
  <si>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</si>
  <si>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</si>
  <si>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</si>
  <si>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</si>
  <si>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</si>
  <si>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</si>
  <si>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</si>
  <si>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</si>
  <si>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</si>
  <si>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</si>
  <si>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</si>
  <si>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</si>
  <si>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</si>
  <si>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</si>
  <si>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</si>
  <si>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</si>
  <si>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</si>
  <si>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</si>
  <si>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</si>
  <si>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</si>
  <si>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</si>
  <si>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</si>
  <si>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</si>
  <si>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</si>
  <si>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</si>
  <si>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</si>
  <si>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</si>
  <si>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</si>
  <si>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</si>
  <si>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</si>
  <si>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</si>
  <si>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</si>
  <si>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</si>
  <si>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</si>
  <si>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</si>
  <si>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</si>
  <si>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</si>
  <si>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</si>
  <si>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</si>
  <si>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</si>
  <si>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</si>
  <si>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</si>
  <si>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</si>
  <si>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</si>
  <si>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</si>
  <si>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</si>
  <si>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</si>
  <si>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</si>
  <si>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</si>
  <si>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</si>
  <si>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</si>
  <si>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</si>
  <si>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</si>
  <si>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</si>
  <si>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</si>
  <si>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</si>
  <si>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</si>
  <si>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</si>
  <si>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</si>
  <si>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</si>
  <si>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</si>
  <si>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</si>
  <si>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</si>
  <si>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</si>
  <si>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</si>
  <si>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</si>
  <si>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</si>
  <si>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</si>
  <si>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</si>
  <si>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</si>
  <si>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</si>
  <si>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</si>
  <si>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</si>
  <si>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</si>
  <si>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</si>
  <si>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</si>
  <si>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</si>
  <si>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</si>
  <si>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</si>
  <si>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</si>
  <si>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</si>
  <si>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</si>
  <si>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</si>
  <si>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</si>
  <si>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</si>
  <si>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</si>
  <si>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</si>
  <si>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</si>
  <si>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</si>
  <si>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</si>
  <si>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</si>
  <si>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</si>
  <si>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</si>
  <si>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</si>
  <si>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</si>
  <si>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</si>
  <si>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</si>
  <si>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</si>
  <si>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</si>
  <si>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</si>
  <si>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</si>
  <si>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</si>
  <si>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</si>
  <si>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</si>
  <si>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</si>
  <si>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</si>
  <si>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</si>
  <si>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</si>
  <si>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</si>
  <si>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</si>
  <si>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</si>
  <si>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</si>
  <si>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</si>
  <si>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</si>
  <si>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</si>
  <si>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</si>
  <si>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</si>
  <si>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</si>
  <si>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</si>
  <si>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</si>
  <si>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</si>
  <si>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</si>
  <si>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</si>
  <si>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</si>
  <si>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</si>
  <si>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</si>
  <si>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</si>
  <si>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</si>
  <si>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</si>
  <si>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</si>
  <si>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</si>
  <si>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</si>
  <si>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</si>
  <si>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</si>
  <si>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</si>
  <si>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</si>
  <si>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</si>
  <si>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</si>
  <si>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</si>
  <si>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</si>
  <si>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</si>
  <si>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</si>
  <si>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</si>
  <si>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</si>
  <si>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</si>
  <si>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</si>
  <si>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</si>
  <si>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</si>
  <si>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</si>
  <si>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</si>
  <si>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</si>
  <si>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</si>
  <si>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</si>
  <si>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</si>
  <si>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</si>
  <si>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</si>
  <si>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</si>
  <si>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</si>
  <si>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</si>
  <si>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</si>
  <si>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</si>
  <si>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</si>
  <si>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</si>
  <si>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</si>
  <si>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</si>
  <si>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</si>
  <si>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</si>
  <si>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</si>
  <si>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</si>
  <si>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</si>
  <si>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</si>
  <si>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</si>
  <si>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</si>
  <si>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</si>
  <si>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</si>
  <si>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</si>
  <si>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</si>
  <si>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</si>
  <si>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</si>
  <si>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</si>
  <si>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</si>
  <si>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</si>
  <si>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</si>
  <si>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</si>
  <si>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</si>
  <si>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</si>
  <si>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</si>
  <si>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</si>
  <si>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</si>
  <si>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</si>
  <si>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</si>
  <si>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</si>
  <si>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</si>
  <si>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</si>
  <si>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</si>
  <si>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</si>
  <si>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</si>
  <si>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</si>
  <si>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</si>
  <si>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</si>
  <si>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</si>
  <si>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</si>
  <si>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</si>
  <si>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</si>
  <si>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</si>
  <si>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</si>
  <si>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</si>
  <si>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</si>
  <si>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</si>
  <si>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</si>
  <si>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</si>
  <si>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</si>
  <si>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</si>
  <si>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</si>
  <si>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</si>
  <si>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</si>
  <si>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</si>
  <si>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</si>
  <si>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</si>
  <si>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</si>
  <si>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</si>
  <si>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</si>
  <si>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</si>
  <si>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</si>
  <si>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</si>
  <si>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</si>
  <si>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</si>
  <si>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</si>
  <si>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</si>
  <si>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</si>
  <si>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</si>
  <si>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</si>
  <si>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</si>
  <si>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</si>
  <si>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</si>
  <si>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</si>
  <si>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</si>
  <si>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</si>
  <si>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</si>
  <si>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</si>
  <si>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</si>
  <si>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</si>
  <si>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</si>
  <si>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</si>
  <si>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</si>
  <si>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</si>
  <si>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</si>
  <si>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</si>
  <si>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</si>
  <si>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</si>
  <si>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</si>
  <si>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</si>
  <si>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</si>
  <si>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</si>
  <si>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</si>
  <si>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</si>
  <si>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</si>
  <si>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</si>
  <si>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</si>
  <si>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</si>
  <si>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</si>
  <si>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</si>
  <si>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</si>
  <si>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</si>
  <si>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</si>
  <si>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</si>
  <si>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</si>
  <si>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</si>
  <si>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</si>
  <si>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</si>
  <si>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</si>
  <si>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</si>
  <si>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</si>
  <si>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</si>
  <si>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</si>
  <si>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</si>
  <si>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</si>
  <si>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</si>
  <si>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</si>
  <si>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</si>
  <si>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</si>
  <si>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</si>
  <si>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</si>
  <si>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</si>
  <si>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</si>
  <si>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</si>
  <si>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</si>
  <si>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</si>
  <si>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</si>
  <si>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</si>
  <si>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</si>
  <si>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</si>
  <si>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</si>
  <si>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</si>
  <si>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</si>
  <si>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</si>
  <si>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</si>
  <si>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</si>
  <si>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</si>
  <si>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</si>
  <si>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</si>
  <si>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</si>
  <si>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</si>
  <si>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</si>
  <si>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</si>
  <si>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</si>
  <si>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</si>
  <si>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</si>
  <si>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</si>
  <si>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</si>
  <si>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</si>
  <si>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</si>
  <si>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</si>
  <si>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</si>
  <si>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</si>
  <si>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</si>
  <si>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</si>
  <si>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</si>
  <si>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</si>
  <si>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</si>
  <si>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</si>
  <si>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</si>
  <si>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</si>
  <si>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</si>
  <si>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</si>
  <si>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</si>
  <si>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</si>
  <si>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</si>
  <si>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</si>
  <si>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</si>
  <si>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</si>
  <si>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</si>
  <si>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</si>
  <si>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</si>
  <si>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</si>
  <si>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</si>
  <si>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</si>
  <si>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</si>
  <si>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</si>
  <si>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</si>
  <si>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</si>
  <si>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</si>
  <si>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</si>
  <si>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</si>
  <si>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</si>
  <si>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</si>
  <si>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</si>
  <si>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</si>
  <si>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</si>
  <si>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</si>
  <si>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</si>
  <si>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</si>
  <si>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</si>
  <si>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</si>
  <si>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</si>
  <si>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</si>
  <si>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</si>
  <si>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</si>
  <si>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</si>
  <si>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</si>
  <si>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</si>
  <si>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</si>
  <si>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</si>
  <si>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</si>
  <si>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</si>
  <si>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</si>
  <si>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</si>
  <si>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</si>
  <si>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</si>
  <si>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</si>
  <si>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</si>
  <si>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</si>
  <si>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</si>
  <si>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</si>
  <si>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</si>
  <si>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</si>
  <si>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</si>
  <si>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</si>
  <si>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</si>
  <si>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</si>
  <si>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</si>
  <si>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</si>
  <si>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</si>
  <si>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</si>
  <si>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</si>
  <si>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</si>
  <si>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</si>
  <si>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</si>
  <si>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</si>
  <si>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</si>
  <si>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</si>
  <si>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</si>
  <si>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</si>
  <si>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</si>
  <si>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</si>
  <si>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</si>
  <si>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</si>
  <si>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</si>
  <si>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</si>
  <si>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</si>
  <si>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</si>
  <si>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</si>
  <si>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</si>
  <si>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</si>
  <si>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</si>
  <si>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</si>
  <si>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</si>
  <si>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</si>
  <si>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</si>
  <si>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</si>
  <si>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</si>
  <si>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</si>
  <si>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</si>
  <si>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</si>
  <si>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</si>
  <si>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</si>
  <si>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</si>
  <si>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</si>
  <si>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</si>
  <si>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</si>
  <si>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</si>
  <si>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</si>
  <si>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</si>
  <si>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</si>
  <si>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</si>
  <si>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</si>
  <si>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</si>
  <si>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</si>
  <si>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</si>
  <si>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</si>
  <si>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</si>
  <si>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</si>
  <si>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</si>
  <si>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</si>
  <si>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</si>
  <si>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</si>
  <si>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</si>
  <si>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</si>
  <si>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</si>
  <si>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</si>
  <si>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</si>
  <si>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</si>
  <si>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</si>
  <si>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</si>
  <si>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</si>
  <si>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</si>
  <si>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</si>
  <si>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</si>
  <si>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</si>
  <si>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</si>
  <si>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</si>
  <si>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</si>
  <si>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</si>
  <si>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</si>
  <si>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</si>
  <si>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</si>
  <si>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</si>
  <si>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</si>
  <si>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</si>
  <si>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</si>
  <si>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</si>
  <si>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</si>
  <si>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</si>
  <si>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</si>
  <si>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</si>
  <si>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</si>
  <si>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</si>
  <si>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</si>
  <si>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</si>
  <si>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</si>
  <si>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</si>
  <si>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</si>
  <si>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</si>
  <si>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</si>
  <si>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</si>
  <si>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</si>
  <si>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</si>
  <si>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</si>
  <si>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</si>
  <si>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</si>
  <si>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</si>
  <si>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</si>
  <si>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</si>
  <si>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</si>
  <si>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</si>
  <si>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</si>
  <si>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</si>
  <si>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</si>
  <si>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</si>
  <si>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</si>
  <si>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</si>
  <si>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</si>
  <si>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</si>
  <si>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</si>
  <si>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</si>
  <si>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</si>
  <si>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</si>
  <si>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</si>
  <si>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</si>
  <si>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</si>
  <si>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</si>
  <si>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</si>
  <si>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</si>
  <si>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</si>
  <si>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</si>
  <si>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</si>
  <si>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</si>
  <si>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</si>
  <si>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</si>
  <si>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</si>
  <si>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</si>
  <si>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</si>
  <si>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</si>
  <si>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</si>
  <si>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</si>
  <si>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</si>
  <si>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</si>
  <si>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</si>
  <si>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</si>
  <si>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</si>
  <si>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</si>
  <si>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</si>
  <si>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</si>
  <si>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</si>
  <si>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</si>
  <si>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</si>
  <si>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</si>
  <si>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</si>
  <si>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</si>
  <si>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</si>
  <si>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</si>
  <si>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</si>
  <si>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</si>
  <si>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</si>
  <si>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</si>
  <si>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</si>
  <si>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</si>
  <si>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</si>
  <si>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</si>
  <si>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</si>
  <si>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</si>
  <si>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</si>
  <si>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</si>
  <si>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</si>
  <si>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</si>
  <si>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</si>
  <si>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</si>
  <si>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</si>
  <si>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</si>
  <si>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</si>
  <si>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</si>
  <si>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</si>
  <si>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</si>
  <si>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</si>
  <si>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</si>
  <si>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</si>
  <si>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</si>
  <si>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</si>
  <si>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</si>
  <si>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</si>
  <si>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</si>
  <si>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</si>
  <si>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</si>
  <si>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</si>
  <si>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</si>
  <si>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</si>
  <si>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</si>
  <si>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</si>
  <si>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</si>
  <si>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</si>
  <si>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</si>
  <si>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</si>
  <si>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</si>
  <si>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</si>
  <si>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</si>
  <si>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</si>
  <si>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t>GENERAL INSTRUCTIONS</t>
  </si>
  <si>
    <t>1.</t>
  </si>
  <si>
    <t>CALIFORNIA PUBLIC UTILITIES COMMISSION</t>
  </si>
  <si>
    <t>WATER DIVISION</t>
  </si>
  <si>
    <t>SAN FRANCISCO, CALIFORNIA  94102-3298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</si>
  <si>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</si>
  <si>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</si>
  <si>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</si>
  <si>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</si>
  <si>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</si>
  <si>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</si>
  <si>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</si>
  <si>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</si>
  <si>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</si>
  <si>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</si>
  <si>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</si>
  <si>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</si>
  <si>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</si>
  <si>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</si>
  <si>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</si>
  <si>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</si>
  <si>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</si>
  <si>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</si>
  <si>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</si>
  <si>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</si>
  <si>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</si>
  <si>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</si>
  <si>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</si>
  <si>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</si>
  <si>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</si>
  <si>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</si>
  <si>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</si>
  <si>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</si>
  <si>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</si>
  <si>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</si>
  <si>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</si>
  <si>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</si>
  <si>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</si>
  <si>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</si>
  <si>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505 VAN NESS AVENUE, ROOM 3200</t>
  </si>
  <si>
    <t>FOR THE YEAR ENDED DECEMBER 31, 2024</t>
  </si>
  <si>
    <t>REPORT MUST BE FILED NO LATER THAN APRIL 30, 2025</t>
  </si>
  <si>
    <r>
      <t xml:space="preserve">One completed and signed electronic copy must be filed </t>
    </r>
    <r>
      <rPr>
        <b/>
        <sz val="12"/>
        <rFont val="Arial"/>
        <family val="2"/>
      </rPr>
      <t>NO LATER THAN APRIL 30, 2025</t>
    </r>
  </si>
  <si>
    <r>
      <t xml:space="preserve">via email to: </t>
    </r>
    <r>
      <rPr>
        <b/>
        <sz val="12"/>
        <rFont val="Arial"/>
        <family val="2"/>
      </rPr>
      <t>Kevin Truong</t>
    </r>
    <r>
      <rPr>
        <sz val="12"/>
        <rFont val="Arial"/>
        <family val="2"/>
      </rPr>
      <t xml:space="preserve"> at </t>
    </r>
    <r>
      <rPr>
        <b/>
        <sz val="12"/>
        <rFont val="Arial"/>
        <family val="2"/>
      </rPr>
      <t>vt4@cpuc.ca.gov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water.division@cpuc.ca.gov</t>
    </r>
  </si>
  <si>
    <t>If an electronic copy cannot be filed, provide two signed hard copies by post to:</t>
  </si>
  <si>
    <t>ATTN: KEVIN TRUONG</t>
  </si>
  <si>
    <t>10.</t>
  </si>
  <si>
    <t>This report must cover the calendar year from January 1, 2024 through December 31, 2024.</t>
  </si>
  <si>
    <r>
      <t>Water Delivered to Metered Customers by Months and Years in ___________________ (Unit Chosen)</t>
    </r>
    <r>
      <rPr>
        <vertAlign val="superscript"/>
        <sz val="12"/>
        <rFont val="Arial"/>
        <family val="2"/>
      </rPr>
      <t>1</t>
    </r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</si>
  <si>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2024, through December 31,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</si>
</sst>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567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/>
    <xf numFmtId="0" fontId="3" fillId="0" borderId="2" xfId="0" applyFont="1" applyBorder="1"/>
    <xf numFmtId="0" fontId="4" fillId="0" borderId="0" xfId="0" applyFont="1" applyAlignment="1">
      <alignment horizontal="centerContinuous"/>
    </xf>
    <xf numFmtId="0" fontId="3" fillId="0" borderId="3" xfId="0" applyFont="1" applyBorder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>
      <alignment horizontal="center"/>
    </xf>
    <xf numFmtId="0" fontId="2" fillId="0" borderId="19" xfId="1" applyFont="1" applyBorder="1"/>
    <xf numFmtId="39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" fontId="2" fillId="0" borderId="19" xfId="1" applyNumberFormat="1" applyFont="1" applyBorder="1" applyAlignment="1">
      <alignment horizontal="center"/>
    </xf>
    <xf numFmtId="0" fontId="2" fillId="0" borderId="19" xfId="1" applyFont="1" applyBorder="1" applyAlignment="1">
      <alignment horizontal="left"/>
    </xf>
    <xf numFmtId="1" fontId="2" fillId="0" borderId="19" xfId="1" applyNumberFormat="1" applyFont="1" applyBorder="1" applyAlignment="1">
      <alignment horizontal="left"/>
    </xf>
    <xf numFmtId="1" fontId="2" fillId="0" borderId="5" xfId="1" applyNumberFormat="1" applyFont="1" applyBorder="1" applyAlignment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>
      <alignment horizontal="left"/>
    </xf>
    <xf numFmtId="39" fontId="2" fillId="0" borderId="22" xfId="1" applyNumberFormat="1" applyFont="1" applyBorder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2" fillId="0" borderId="0" xfId="0" applyFont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fill"/>
    </xf>
    <xf numFmtId="0" fontId="2" fillId="0" borderId="0" xfId="2" applyFont="1" applyAlignment="1">
      <alignment horizontal="left"/>
    </xf>
    <xf numFmtId="0" fontId="2" fillId="0" borderId="16" xfId="2" applyFont="1" applyBorder="1"/>
    <xf numFmtId="0" fontId="2" fillId="0" borderId="16" xfId="2" applyFont="1" applyBorder="1" applyAlignment="1">
      <alignment horizontal="center"/>
    </xf>
    <xf numFmtId="0" fontId="2" fillId="0" borderId="17" xfId="2" applyFont="1" applyBorder="1" applyAlignment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>
      <alignment horizontal="center"/>
    </xf>
    <xf numFmtId="0" fontId="3" fillId="0" borderId="7" xfId="2" applyFont="1" applyBorder="1"/>
    <xf numFmtId="0" fontId="2" fillId="0" borderId="14" xfId="2" applyFont="1" applyBorder="1" applyAlignment="1">
      <alignment horizontal="center"/>
    </xf>
    <xf numFmtId="39" fontId="2" fillId="0" borderId="0" xfId="2" applyNumberFormat="1" applyFont="1" applyAlignment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>
      <alignment horizontal="center"/>
    </xf>
    <xf numFmtId="0" fontId="2" fillId="0" borderId="16" xfId="2" applyFont="1" applyBorder="1" applyAlignment="1">
      <alignment horizontal="left"/>
    </xf>
    <xf numFmtId="0" fontId="2" fillId="0" borderId="14" xfId="2" applyFont="1" applyBorder="1" applyAlignment="1">
      <alignment horizontal="left"/>
    </xf>
    <xf numFmtId="0" fontId="2" fillId="0" borderId="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/>
    <xf numFmtId="41" fontId="3" fillId="0" borderId="15" xfId="0" applyNumberFormat="1" applyFont="1" applyBorder="1"/>
    <xf numFmtId="41" fontId="3" fillId="0" borderId="17" xfId="0" applyNumberFormat="1" applyFont="1" applyBorder="1"/>
    <xf numFmtId="41" fontId="3" fillId="0" borderId="22" xfId="0" applyNumberFormat="1" applyFont="1" applyBorder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/>
    <xf numFmtId="41" fontId="3" fillId="0" borderId="17" xfId="0" applyNumberFormat="1" applyFont="1" applyBorder="1" applyProtection="1">
      <protection locked="0"/>
    </xf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2" xfId="0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/>
    <xf numFmtId="42" fontId="22" fillId="0" borderId="0" xfId="0" applyNumberFormat="1" applyFont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41" fontId="3" fillId="0" borderId="16" xfId="0" applyNumberFormat="1" applyFont="1" applyBorder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>
      <alignment horizontal="left"/>
    </xf>
    <xf numFmtId="49" fontId="3" fillId="0" borderId="1" xfId="2" applyNumberFormat="1" applyFont="1" applyBorder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9" fillId="0" borderId="18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2" xfId="5" applyFont="1" applyBorder="1"/>
    <xf numFmtId="0" fontId="19" fillId="0" borderId="0" xfId="5" applyFont="1" applyAlignment="1">
      <alignment horizontal="centerContinuous"/>
    </xf>
    <xf numFmtId="0" fontId="3" fillId="0" borderId="0" xfId="5" applyFont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15" xfId="1" applyFont="1" applyBorder="1" applyAlignment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/>
    <xf numFmtId="41" fontId="3" fillId="2" borderId="23" xfId="0" applyNumberFormat="1" applyFont="1" applyFill="1" applyBorder="1"/>
    <xf numFmtId="42" fontId="3" fillId="2" borderId="23" xfId="0" applyNumberFormat="1" applyFont="1" applyFill="1" applyBorder="1"/>
    <xf numFmtId="41" fontId="3" fillId="2" borderId="15" xfId="0" applyNumberFormat="1" applyFont="1" applyFill="1" applyBorder="1"/>
    <xf numFmtId="165" fontId="3" fillId="2" borderId="15" xfId="0" applyNumberFormat="1" applyFont="1" applyFill="1" applyBorder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/>
    <xf numFmtId="42" fontId="2" fillId="2" borderId="21" xfId="1" applyNumberFormat="1" applyFont="1" applyFill="1" applyBorder="1"/>
    <xf numFmtId="42" fontId="2" fillId="2" borderId="15" xfId="1" applyNumberFormat="1" applyFont="1" applyFill="1" applyBorder="1"/>
    <xf numFmtId="42" fontId="2" fillId="2" borderId="22" xfId="1" applyNumberFormat="1" applyFont="1" applyFill="1" applyBorder="1"/>
    <xf numFmtId="42" fontId="2" fillId="2" borderId="30" xfId="1" applyNumberFormat="1" applyFont="1" applyFill="1" applyBorder="1"/>
    <xf numFmtId="42" fontId="2" fillId="2" borderId="48" xfId="1" applyNumberFormat="1" applyFont="1" applyFill="1" applyBorder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1" fillId="0" borderId="0" xfId="0" applyFont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42" fontId="3" fillId="2" borderId="19" xfId="2" applyNumberFormat="1" applyFont="1" applyFill="1" applyBorder="1"/>
    <xf numFmtId="42" fontId="3" fillId="2" borderId="15" xfId="2" applyNumberFormat="1" applyFont="1" applyFill="1" applyBorder="1"/>
    <xf numFmtId="0" fontId="9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13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27" fillId="0" borderId="0" xfId="6" applyFont="1" applyAlignment="1" applyProtection="1"/>
    <xf numFmtId="0" fontId="3" fillId="0" borderId="1" xfId="5" applyFont="1" applyBorder="1" applyAlignment="1" applyProtection="1">
      <alignment horizontal="center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Alignment="1">
      <alignment horizontal="center"/>
    </xf>
    <xf numFmtId="0" fontId="20" fillId="0" borderId="12" xfId="5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5" xfId="0" applyFont="1" applyBorder="1"/>
    <xf numFmtId="0" fontId="9" fillId="0" borderId="4" xfId="0" applyFont="1" applyBorder="1"/>
    <xf numFmtId="0" fontId="9" fillId="0" borderId="42" xfId="0" applyFont="1" applyBorder="1"/>
    <xf numFmtId="0" fontId="3" fillId="0" borderId="36" xfId="0" applyFont="1" applyBorder="1"/>
    <xf numFmtId="0" fontId="9" fillId="0" borderId="19" xfId="0" applyFont="1" applyBorder="1"/>
    <xf numFmtId="0" fontId="9" fillId="0" borderId="3" xfId="0" applyFont="1" applyBorder="1"/>
    <xf numFmtId="0" fontId="9" fillId="0" borderId="23" xfId="0" applyFont="1" applyBorder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/>
    <xf numFmtId="0" fontId="3" fillId="0" borderId="3" xfId="0" applyFont="1" applyBorder="1"/>
    <xf numFmtId="0" fontId="3" fillId="0" borderId="23" xfId="0" applyFont="1" applyBorder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15" fillId="0" borderId="35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2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2" xfId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5" fillId="0" borderId="42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0" xfId="0" applyNumberFormat="1" applyFont="1" applyFill="1" applyBorder="1" applyAlignment="1">
      <alignment horizontal="right"/>
    </xf>
    <xf numFmtId="0" fontId="3" fillId="0" borderId="19" xfId="0" applyFon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37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right"/>
      <protection locked="0"/>
    </xf>
    <xf numFmtId="0" fontId="3" fillId="0" borderId="34" xfId="0" applyFont="1" applyBorder="1" applyAlignment="1" applyProtection="1">
      <alignment horizontal="right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righ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19" xfId="0" applyNumberFormat="1" applyFont="1" applyBorder="1" applyAlignment="1">
      <alignment horizontal="right"/>
    </xf>
    <xf numFmtId="41" fontId="3" fillId="0" borderId="23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2" borderId="19" xfId="0" applyNumberFormat="1" applyFont="1" applyFill="1" applyBorder="1" applyAlignment="1">
      <alignment horizontal="right"/>
    </xf>
    <xf numFmtId="41" fontId="3" fillId="2" borderId="23" xfId="0" applyNumberFormat="1" applyFont="1" applyFill="1" applyBorder="1" applyAlignment="1">
      <alignment horizontal="right"/>
    </xf>
    <xf numFmtId="41" fontId="3" fillId="2" borderId="37" xfId="0" applyNumberFormat="1" applyFont="1" applyFill="1" applyBorder="1" applyAlignment="1">
      <alignment horizontal="right"/>
    </xf>
    <xf numFmtId="41" fontId="3" fillId="2" borderId="34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3" fillId="0" borderId="29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2" xfId="0" applyFont="1" applyBorder="1" applyAlignment="1">
      <alignment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"/>
  <sheetViews>
    <sheetView tabSelected="1" zoomScaleNormal="100" workbookViewId="0">
      <selection activeCell="E1" sqref="E1"/>
    </sheetView>
  </sheetViews>
  <sheetFormatPr defaultRowHeight="12.75" x14ac:dyDescent="0.2"/>
  <cols>
    <col min="1" max="1" width="4.42578125" style="291" customWidth="1"/>
    <col min="2" max="16384" width="9.140625" style="291"/>
  </cols>
  <sheetData>
    <row r="1" spans="1:10" ht="15" customHeight="1" thickTop="1" x14ac:dyDescent="0.2">
      <c r="A1" s="335" t="s">
        <v>315</v>
      </c>
      <c r="B1" s="336"/>
      <c r="C1" s="336"/>
      <c r="D1" s="337"/>
      <c r="E1" s="289"/>
      <c r="F1" s="289"/>
      <c r="G1" s="289"/>
      <c r="H1" s="289"/>
      <c r="I1" s="289"/>
      <c r="J1" s="290"/>
    </row>
    <row r="2" spans="1:10" ht="20.25" x14ac:dyDescent="0.3">
      <c r="A2" s="338" t="s">
        <v>317</v>
      </c>
      <c r="B2" s="339"/>
      <c r="C2" s="339"/>
      <c r="D2" s="340"/>
      <c r="G2" s="294"/>
      <c r="H2" s="295"/>
      <c r="I2" s="295"/>
      <c r="J2" s="296"/>
    </row>
    <row r="3" spans="1:10" ht="3" customHeight="1" x14ac:dyDescent="0.3">
      <c r="A3" s="292"/>
      <c r="D3" s="293"/>
      <c r="G3" s="294"/>
      <c r="H3" s="295"/>
      <c r="I3" s="295"/>
      <c r="J3" s="296"/>
    </row>
    <row r="4" spans="1:10" ht="20.25" x14ac:dyDescent="0.3">
      <c r="A4" s="297"/>
      <c r="B4" s="298"/>
      <c r="C4" s="298"/>
      <c r="D4" s="299"/>
      <c r="G4" s="294"/>
      <c r="H4" s="295"/>
      <c r="I4" s="295"/>
      <c r="J4" s="296"/>
    </row>
    <row r="5" spans="1:10" x14ac:dyDescent="0.2">
      <c r="A5" s="292"/>
      <c r="J5" s="296"/>
    </row>
    <row r="6" spans="1:10" x14ac:dyDescent="0.2">
      <c r="A6" s="300" t="s">
        <v>318</v>
      </c>
      <c r="B6" s="341"/>
      <c r="C6" s="341"/>
      <c r="J6" s="296"/>
    </row>
    <row r="7" spans="1:10" x14ac:dyDescent="0.2">
      <c r="A7" s="292"/>
      <c r="J7" s="296"/>
    </row>
    <row r="8" spans="1:10" x14ac:dyDescent="0.2">
      <c r="A8" s="292"/>
      <c r="J8" s="296"/>
    </row>
    <row r="9" spans="1:10" x14ac:dyDescent="0.2">
      <c r="A9" s="292"/>
      <c r="J9" s="296"/>
    </row>
    <row r="10" spans="1:10" x14ac:dyDescent="0.2">
      <c r="A10" s="292"/>
      <c r="J10" s="296"/>
    </row>
    <row r="11" spans="1:10" ht="23.25" x14ac:dyDescent="0.35">
      <c r="A11" s="400">
        <v>2024</v>
      </c>
      <c r="B11" s="401"/>
      <c r="C11" s="401"/>
      <c r="D11" s="401"/>
      <c r="E11" s="401"/>
      <c r="F11" s="401"/>
      <c r="G11" s="401"/>
      <c r="H11" s="401"/>
      <c r="I11" s="401"/>
      <c r="J11" s="402"/>
    </row>
    <row r="12" spans="1:10" ht="23.25" x14ac:dyDescent="0.35">
      <c r="A12" s="400" t="s">
        <v>319</v>
      </c>
      <c r="B12" s="401"/>
      <c r="C12" s="401"/>
      <c r="D12" s="401"/>
      <c r="E12" s="401"/>
      <c r="F12" s="401"/>
      <c r="G12" s="401"/>
      <c r="H12" s="401"/>
      <c r="I12" s="401"/>
      <c r="J12" s="402"/>
    </row>
    <row r="13" spans="1:10" ht="23.25" x14ac:dyDescent="0.35">
      <c r="A13" s="400" t="s">
        <v>320</v>
      </c>
      <c r="B13" s="401"/>
      <c r="C13" s="401"/>
      <c r="D13" s="401"/>
      <c r="E13" s="401"/>
      <c r="F13" s="401"/>
      <c r="G13" s="401"/>
      <c r="H13" s="401"/>
      <c r="I13" s="401"/>
      <c r="J13" s="402"/>
    </row>
    <row r="14" spans="1:10" ht="23.25" x14ac:dyDescent="0.35">
      <c r="A14" s="400" t="s">
        <v>554</v>
      </c>
      <c r="B14" s="401"/>
      <c r="C14" s="401"/>
      <c r="D14" s="401"/>
      <c r="E14" s="401"/>
      <c r="F14" s="401"/>
      <c r="G14" s="401"/>
      <c r="H14" s="401"/>
      <c r="I14" s="401"/>
      <c r="J14" s="402"/>
    </row>
    <row r="15" spans="1:10" ht="23.25" x14ac:dyDescent="0.35">
      <c r="A15" s="400" t="s">
        <v>320</v>
      </c>
      <c r="B15" s="401"/>
      <c r="C15" s="401"/>
      <c r="D15" s="401"/>
      <c r="E15" s="401"/>
      <c r="F15" s="401"/>
      <c r="G15" s="401"/>
      <c r="H15" s="401"/>
      <c r="I15" s="401"/>
      <c r="J15" s="402"/>
    </row>
    <row r="16" spans="1:10" ht="18" x14ac:dyDescent="0.25">
      <c r="A16" s="301"/>
      <c r="B16" s="302"/>
      <c r="C16" s="302"/>
      <c r="D16" s="302"/>
      <c r="E16" s="302"/>
      <c r="F16" s="302"/>
      <c r="G16" s="302"/>
      <c r="H16" s="302"/>
      <c r="I16" s="295"/>
      <c r="J16" s="296"/>
    </row>
    <row r="17" spans="1:10" ht="18" x14ac:dyDescent="0.25">
      <c r="A17" s="301"/>
      <c r="B17" s="302"/>
      <c r="C17" s="302"/>
      <c r="D17" s="302"/>
      <c r="E17" s="302"/>
      <c r="F17" s="302"/>
      <c r="G17" s="302"/>
      <c r="H17" s="302"/>
      <c r="I17" s="295"/>
      <c r="J17" s="296"/>
    </row>
    <row r="18" spans="1:10" x14ac:dyDescent="0.2">
      <c r="A18" s="292"/>
      <c r="B18" s="399"/>
      <c r="C18" s="399"/>
      <c r="D18" s="399"/>
      <c r="E18" s="399"/>
      <c r="F18" s="399"/>
      <c r="G18" s="399"/>
      <c r="H18" s="399"/>
      <c r="I18" s="399"/>
      <c r="J18" s="296"/>
    </row>
    <row r="19" spans="1:10" x14ac:dyDescent="0.2">
      <c r="A19" s="292"/>
      <c r="B19" s="406" t="s">
        <v>555</v>
      </c>
      <c r="C19" s="406"/>
      <c r="D19" s="406"/>
      <c r="E19" s="406"/>
      <c r="F19" s="406"/>
      <c r="G19" s="406"/>
      <c r="H19" s="406"/>
      <c r="I19" s="406"/>
      <c r="J19" s="296"/>
    </row>
    <row r="20" spans="1:10" x14ac:dyDescent="0.2">
      <c r="A20" s="292"/>
      <c r="J20" s="296"/>
    </row>
    <row r="21" spans="1:10" x14ac:dyDescent="0.2">
      <c r="A21" s="292"/>
      <c r="J21" s="296"/>
    </row>
    <row r="22" spans="1:10" x14ac:dyDescent="0.2">
      <c r="A22" s="292"/>
      <c r="B22" s="291" t="s">
        <v>556</v>
      </c>
      <c r="D22" s="399"/>
      <c r="E22" s="399"/>
      <c r="F22" s="291" t="s">
        <v>557</v>
      </c>
      <c r="G22" s="399"/>
      <c r="H22" s="399"/>
      <c r="I22" s="399"/>
      <c r="J22" s="296"/>
    </row>
    <row r="23" spans="1:10" x14ac:dyDescent="0.2">
      <c r="A23" s="303"/>
      <c r="B23" s="295"/>
      <c r="C23" s="295"/>
      <c r="D23" s="295"/>
      <c r="E23" s="295"/>
      <c r="F23" s="295"/>
      <c r="G23" s="304" t="s">
        <v>558</v>
      </c>
      <c r="H23" s="295"/>
      <c r="I23" s="305" t="s">
        <v>559</v>
      </c>
      <c r="J23" s="296"/>
    </row>
    <row r="24" spans="1:10" x14ac:dyDescent="0.2">
      <c r="A24" s="292"/>
      <c r="J24" s="296"/>
    </row>
    <row r="25" spans="1:10" x14ac:dyDescent="0.2">
      <c r="A25" s="292"/>
      <c r="J25" s="296"/>
    </row>
    <row r="26" spans="1:10" x14ac:dyDescent="0.2">
      <c r="A26" s="292"/>
      <c r="J26" s="296"/>
    </row>
    <row r="27" spans="1:10" x14ac:dyDescent="0.2">
      <c r="A27" s="292"/>
      <c r="J27" s="296"/>
    </row>
    <row r="28" spans="1:10" ht="23.25" x14ac:dyDescent="0.35">
      <c r="A28" s="400" t="s">
        <v>321</v>
      </c>
      <c r="B28" s="401"/>
      <c r="C28" s="401"/>
      <c r="D28" s="401"/>
      <c r="E28" s="401"/>
      <c r="F28" s="401"/>
      <c r="G28" s="401"/>
      <c r="H28" s="401"/>
      <c r="I28" s="401"/>
      <c r="J28" s="402"/>
    </row>
    <row r="29" spans="1:10" ht="23.25" x14ac:dyDescent="0.35">
      <c r="A29" s="400" t="s">
        <v>322</v>
      </c>
      <c r="B29" s="401"/>
      <c r="C29" s="401"/>
      <c r="D29" s="401"/>
      <c r="E29" s="401"/>
      <c r="F29" s="401"/>
      <c r="G29" s="401"/>
      <c r="H29" s="401"/>
      <c r="I29" s="401"/>
      <c r="J29" s="402"/>
    </row>
    <row r="30" spans="1:10" ht="23.25" x14ac:dyDescent="0.35">
      <c r="A30" s="400" t="s">
        <v>323</v>
      </c>
      <c r="B30" s="401"/>
      <c r="C30" s="401"/>
      <c r="D30" s="401"/>
      <c r="E30" s="401"/>
      <c r="F30" s="401"/>
      <c r="G30" s="401"/>
      <c r="H30" s="401"/>
      <c r="I30" s="401"/>
      <c r="J30" s="402"/>
    </row>
    <row r="31" spans="1:10" ht="23.25" x14ac:dyDescent="0.35">
      <c r="A31" s="400" t="s">
        <v>637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x14ac:dyDescent="0.2">
      <c r="A32" s="292"/>
      <c r="J32" s="296"/>
    </row>
    <row r="33" spans="1:10" x14ac:dyDescent="0.2">
      <c r="A33" s="292"/>
      <c r="J33" s="296"/>
    </row>
    <row r="34" spans="1:10" x14ac:dyDescent="0.2">
      <c r="A34" s="403" t="s">
        <v>638</v>
      </c>
      <c r="B34" s="404"/>
      <c r="C34" s="404"/>
      <c r="D34" s="404"/>
      <c r="E34" s="404"/>
      <c r="F34" s="404"/>
      <c r="G34" s="404"/>
      <c r="H34" s="404"/>
      <c r="I34" s="404"/>
      <c r="J34" s="405"/>
    </row>
    <row r="35" spans="1:10" x14ac:dyDescent="0.2">
      <c r="A35" s="292"/>
      <c r="J35" s="296"/>
    </row>
    <row r="36" spans="1:10" ht="13.5" thickBot="1" x14ac:dyDescent="0.25">
      <c r="A36" s="306"/>
      <c r="B36" s="307"/>
      <c r="C36" s="307"/>
      <c r="D36" s="307"/>
      <c r="E36" s="307"/>
      <c r="F36" s="307"/>
      <c r="G36" s="307"/>
      <c r="H36" s="307"/>
      <c r="I36" s="307"/>
      <c r="J36" s="308"/>
    </row>
    <row r="37" spans="1:10" ht="13.5" thickTop="1" x14ac:dyDescent="0.2"/>
  </sheetData>
  <sheetProtection sheet="1" objects="1" scenarios="1"/>
  <mergeCells count="14">
    <mergeCell ref="A11:J11"/>
    <mergeCell ref="A12:J12"/>
    <mergeCell ref="A13:J13"/>
    <mergeCell ref="A14:J14"/>
    <mergeCell ref="A15:J15"/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L7" sqref="L7"/>
    </sheetView>
  </sheetViews>
  <sheetFormatPr defaultRowHeight="12.75" x14ac:dyDescent="0.2"/>
  <cols>
    <col min="1" max="1" width="5.140625" style="18" customWidth="1"/>
    <col min="2" max="2" width="5.7109375" style="18" customWidth="1"/>
    <col min="3" max="3" width="40.140625" style="18" customWidth="1"/>
    <col min="4" max="6" width="2.7109375" style="18" customWidth="1"/>
    <col min="7" max="9" width="15.5703125" style="18" customWidth="1"/>
    <col min="10" max="16384" width="9.140625" style="18"/>
  </cols>
  <sheetData>
    <row r="1" spans="1:9" ht="18" x14ac:dyDescent="0.25">
      <c r="A1" s="420" t="s">
        <v>267</v>
      </c>
      <c r="B1" s="421"/>
      <c r="C1" s="421"/>
      <c r="D1" s="421"/>
      <c r="E1" s="421"/>
      <c r="F1" s="421"/>
      <c r="G1" s="421"/>
      <c r="H1" s="421"/>
      <c r="I1" s="422"/>
    </row>
    <row r="2" spans="1:9" ht="18" x14ac:dyDescent="0.25">
      <c r="A2" s="426" t="s">
        <v>330</v>
      </c>
      <c r="B2" s="407"/>
      <c r="C2" s="407"/>
      <c r="D2" s="407"/>
      <c r="E2" s="407"/>
      <c r="F2" s="407"/>
      <c r="G2" s="407"/>
      <c r="H2" s="407"/>
      <c r="I2" s="427"/>
    </row>
    <row r="3" spans="1:9" x14ac:dyDescent="0.2">
      <c r="A3" s="453" t="s">
        <v>268</v>
      </c>
      <c r="B3" s="454"/>
      <c r="C3" s="454"/>
      <c r="D3" s="454"/>
      <c r="E3" s="454"/>
      <c r="F3" s="454"/>
      <c r="G3" s="454"/>
      <c r="H3" s="454"/>
      <c r="I3" s="455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9"/>
      <c r="I5" s="114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9" t="s">
        <v>161</v>
      </c>
      <c r="I6" s="114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113" t="s">
        <v>118</v>
      </c>
      <c r="I7" s="114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8" t="s">
        <v>313</v>
      </c>
      <c r="I9" s="116" t="s">
        <v>314</v>
      </c>
    </row>
    <row r="10" spans="1:9" x14ac:dyDescent="0.2">
      <c r="A10" s="83">
        <v>1</v>
      </c>
      <c r="B10" s="56"/>
      <c r="C10" s="119" t="s">
        <v>273</v>
      </c>
      <c r="D10" s="22"/>
      <c r="E10" s="22"/>
      <c r="F10" s="22"/>
      <c r="G10" s="22"/>
      <c r="H10" s="101"/>
      <c r="I10" s="56"/>
    </row>
    <row r="11" spans="1:9" x14ac:dyDescent="0.2">
      <c r="A11" s="83">
        <f>SUM(A10+1)</f>
        <v>2</v>
      </c>
      <c r="B11" s="56"/>
      <c r="C11" s="120" t="s">
        <v>274</v>
      </c>
      <c r="D11" s="22"/>
      <c r="E11" s="22"/>
      <c r="F11" s="22"/>
      <c r="G11" s="22"/>
      <c r="H11" s="101"/>
      <c r="I11" s="56"/>
    </row>
    <row r="12" spans="1:9" x14ac:dyDescent="0.2">
      <c r="A12" s="83">
        <f t="shared" ref="A12:A28" si="0">SUM(A11+1)</f>
        <v>3</v>
      </c>
      <c r="B12" s="81">
        <v>701</v>
      </c>
      <c r="C12" s="56" t="s">
        <v>275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f t="shared" si="0"/>
        <v>4</v>
      </c>
      <c r="B13" s="81">
        <v>701</v>
      </c>
      <c r="C13" s="56" t="s">
        <v>276</v>
      </c>
      <c r="D13" s="100"/>
      <c r="E13" s="100"/>
      <c r="F13" s="100" t="s">
        <v>272</v>
      </c>
      <c r="G13" s="206"/>
      <c r="H13" s="206"/>
      <c r="I13" s="348">
        <f t="shared" ref="I13:I16" si="1">G13-H13</f>
        <v>0</v>
      </c>
    </row>
    <row r="14" spans="1:9" x14ac:dyDescent="0.2">
      <c r="A14" s="83">
        <f t="shared" si="0"/>
        <v>5</v>
      </c>
      <c r="B14" s="81">
        <v>702</v>
      </c>
      <c r="C14" s="56" t="s">
        <v>277</v>
      </c>
      <c r="D14" s="100" t="s">
        <v>270</v>
      </c>
      <c r="E14" s="100" t="s">
        <v>271</v>
      </c>
      <c r="F14" s="100"/>
      <c r="G14" s="206"/>
      <c r="H14" s="206"/>
      <c r="I14" s="348">
        <f t="shared" si="1"/>
        <v>0</v>
      </c>
    </row>
    <row r="15" spans="1:9" x14ac:dyDescent="0.2">
      <c r="A15" s="83">
        <f t="shared" si="0"/>
        <v>6</v>
      </c>
      <c r="B15" s="81">
        <v>703</v>
      </c>
      <c r="C15" s="56" t="s">
        <v>278</v>
      </c>
      <c r="D15" s="100" t="s">
        <v>270</v>
      </c>
      <c r="E15" s="100"/>
      <c r="F15" s="100"/>
      <c r="G15" s="206"/>
      <c r="H15" s="206"/>
      <c r="I15" s="348">
        <f t="shared" si="1"/>
        <v>0</v>
      </c>
    </row>
    <row r="16" spans="1:9" x14ac:dyDescent="0.2">
      <c r="A16" s="83">
        <f t="shared" si="0"/>
        <v>7</v>
      </c>
      <c r="B16" s="81">
        <v>704</v>
      </c>
      <c r="C16" s="56" t="s">
        <v>279</v>
      </c>
      <c r="D16" s="100" t="s">
        <v>270</v>
      </c>
      <c r="E16" s="100" t="s">
        <v>271</v>
      </c>
      <c r="F16" s="100" t="s">
        <v>272</v>
      </c>
      <c r="G16" s="206"/>
      <c r="H16" s="206"/>
      <c r="I16" s="348">
        <f t="shared" si="1"/>
        <v>0</v>
      </c>
    </row>
    <row r="17" spans="1:9" x14ac:dyDescent="0.2">
      <c r="A17" s="83">
        <f t="shared" si="0"/>
        <v>8</v>
      </c>
      <c r="B17" s="56"/>
      <c r="C17" s="120" t="s">
        <v>280</v>
      </c>
      <c r="D17" s="100"/>
      <c r="E17" s="100"/>
      <c r="F17" s="100"/>
      <c r="G17" s="22"/>
      <c r="H17" s="22"/>
      <c r="I17" s="101"/>
    </row>
    <row r="18" spans="1:9" x14ac:dyDescent="0.2">
      <c r="A18" s="83">
        <f t="shared" si="0"/>
        <v>9</v>
      </c>
      <c r="B18" s="81">
        <v>706</v>
      </c>
      <c r="C18" s="56" t="s">
        <v>281</v>
      </c>
      <c r="D18" s="100" t="s">
        <v>270</v>
      </c>
      <c r="E18" s="100" t="s">
        <v>271</v>
      </c>
      <c r="F18" s="100"/>
      <c r="G18" s="206"/>
      <c r="H18" s="206"/>
      <c r="I18" s="348">
        <f>G18-H18</f>
        <v>0</v>
      </c>
    </row>
    <row r="19" spans="1:9" x14ac:dyDescent="0.2">
      <c r="A19" s="83">
        <f t="shared" si="0"/>
        <v>10</v>
      </c>
      <c r="B19" s="81">
        <v>706</v>
      </c>
      <c r="C19" s="56" t="s">
        <v>95</v>
      </c>
      <c r="D19" s="100"/>
      <c r="E19" s="100"/>
      <c r="F19" s="100" t="s">
        <v>272</v>
      </c>
      <c r="G19" s="206"/>
      <c r="H19" s="206"/>
      <c r="I19" s="348">
        <f t="shared" ref="I19:I27" si="2">G19-H19</f>
        <v>0</v>
      </c>
    </row>
    <row r="20" spans="1:9" x14ac:dyDescent="0.2">
      <c r="A20" s="83">
        <f t="shared" si="0"/>
        <v>11</v>
      </c>
      <c r="B20" s="81">
        <v>707</v>
      </c>
      <c r="C20" s="56" t="s">
        <v>96</v>
      </c>
      <c r="D20" s="100" t="s">
        <v>270</v>
      </c>
      <c r="E20" s="100" t="s">
        <v>271</v>
      </c>
      <c r="F20" s="100"/>
      <c r="G20" s="206"/>
      <c r="H20" s="206"/>
      <c r="I20" s="348">
        <f t="shared" si="2"/>
        <v>0</v>
      </c>
    </row>
    <row r="21" spans="1:9" x14ac:dyDescent="0.2">
      <c r="A21" s="83">
        <f t="shared" si="0"/>
        <v>12</v>
      </c>
      <c r="B21" s="81">
        <v>708</v>
      </c>
      <c r="C21" s="56" t="s">
        <v>97</v>
      </c>
      <c r="D21" s="100" t="s">
        <v>270</v>
      </c>
      <c r="E21" s="100"/>
      <c r="F21" s="100"/>
      <c r="G21" s="206"/>
      <c r="H21" s="206"/>
      <c r="I21" s="348">
        <f t="shared" si="2"/>
        <v>0</v>
      </c>
    </row>
    <row r="22" spans="1:9" x14ac:dyDescent="0.2">
      <c r="A22" s="83">
        <f t="shared" si="0"/>
        <v>13</v>
      </c>
      <c r="B22" s="81">
        <v>708</v>
      </c>
      <c r="C22" s="56" t="s">
        <v>98</v>
      </c>
      <c r="D22" s="100"/>
      <c r="E22" s="100" t="s">
        <v>271</v>
      </c>
      <c r="F22" s="100"/>
      <c r="G22" s="206"/>
      <c r="H22" s="206"/>
      <c r="I22" s="348">
        <f t="shared" si="2"/>
        <v>0</v>
      </c>
    </row>
    <row r="23" spans="1:9" x14ac:dyDescent="0.2">
      <c r="A23" s="83">
        <f t="shared" si="0"/>
        <v>14</v>
      </c>
      <c r="B23" s="81">
        <v>709</v>
      </c>
      <c r="C23" s="56" t="s">
        <v>99</v>
      </c>
      <c r="D23" s="100" t="s">
        <v>270</v>
      </c>
      <c r="E23" s="100"/>
      <c r="F23" s="100"/>
      <c r="G23" s="206"/>
      <c r="H23" s="206"/>
      <c r="I23" s="348">
        <f t="shared" si="2"/>
        <v>0</v>
      </c>
    </row>
    <row r="24" spans="1:9" x14ac:dyDescent="0.2">
      <c r="A24" s="83">
        <f t="shared" si="0"/>
        <v>15</v>
      </c>
      <c r="B24" s="81">
        <v>710</v>
      </c>
      <c r="C24" s="56" t="s">
        <v>100</v>
      </c>
      <c r="D24" s="100" t="s">
        <v>270</v>
      </c>
      <c r="E24" s="100"/>
      <c r="F24" s="100"/>
      <c r="G24" s="206"/>
      <c r="H24" s="206"/>
      <c r="I24" s="348">
        <f t="shared" si="2"/>
        <v>0</v>
      </c>
    </row>
    <row r="25" spans="1:9" x14ac:dyDescent="0.2">
      <c r="A25" s="83">
        <f t="shared" si="0"/>
        <v>16</v>
      </c>
      <c r="B25" s="81">
        <v>711</v>
      </c>
      <c r="C25" s="56" t="s">
        <v>101</v>
      </c>
      <c r="D25" s="100" t="s">
        <v>270</v>
      </c>
      <c r="E25" s="100"/>
      <c r="F25" s="100"/>
      <c r="G25" s="206"/>
      <c r="H25" s="206"/>
      <c r="I25" s="348">
        <f t="shared" si="2"/>
        <v>0</v>
      </c>
    </row>
    <row r="26" spans="1:9" x14ac:dyDescent="0.2">
      <c r="A26" s="83">
        <f t="shared" si="0"/>
        <v>17</v>
      </c>
      <c r="B26" s="81">
        <v>712</v>
      </c>
      <c r="C26" s="56" t="s">
        <v>102</v>
      </c>
      <c r="D26" s="100" t="s">
        <v>270</v>
      </c>
      <c r="E26" s="100"/>
      <c r="F26" s="100"/>
      <c r="G26" s="206"/>
      <c r="H26" s="206"/>
      <c r="I26" s="348">
        <f t="shared" si="2"/>
        <v>0</v>
      </c>
    </row>
    <row r="27" spans="1:9" x14ac:dyDescent="0.2">
      <c r="A27" s="83">
        <f t="shared" si="0"/>
        <v>18</v>
      </c>
      <c r="B27" s="81">
        <v>713</v>
      </c>
      <c r="C27" s="56" t="s">
        <v>103</v>
      </c>
      <c r="D27" s="100" t="s">
        <v>270</v>
      </c>
      <c r="E27" s="100" t="s">
        <v>271</v>
      </c>
      <c r="F27" s="100"/>
      <c r="G27" s="206"/>
      <c r="H27" s="206"/>
      <c r="I27" s="348">
        <f t="shared" si="2"/>
        <v>0</v>
      </c>
    </row>
    <row r="28" spans="1:9" ht="13.5" thickBot="1" x14ac:dyDescent="0.25">
      <c r="A28" s="83">
        <f t="shared" si="0"/>
        <v>19</v>
      </c>
      <c r="B28" s="56"/>
      <c r="C28" s="218" t="s">
        <v>104</v>
      </c>
      <c r="D28" s="100"/>
      <c r="E28" s="100"/>
      <c r="F28" s="100"/>
      <c r="G28" s="344">
        <f>SUM(G10:G27)</f>
        <v>0</v>
      </c>
      <c r="H28" s="344">
        <f>SUM(H10:H27)</f>
        <v>0</v>
      </c>
      <c r="I28" s="343">
        <f>G28-H28</f>
        <v>0</v>
      </c>
    </row>
    <row r="29" spans="1:9" ht="13.5" thickTop="1" x14ac:dyDescent="0.2">
      <c r="A29" s="83">
        <f t="shared" ref="A29:A44" si="3">SUM(A28+1)</f>
        <v>20</v>
      </c>
      <c r="B29" s="56"/>
      <c r="C29" s="119" t="s">
        <v>105</v>
      </c>
      <c r="D29" s="100"/>
      <c r="E29" s="100"/>
      <c r="F29" s="100"/>
      <c r="G29" s="22"/>
      <c r="H29" s="22"/>
      <c r="I29" s="101"/>
    </row>
    <row r="30" spans="1:9" x14ac:dyDescent="0.2">
      <c r="A30" s="83">
        <f t="shared" si="3"/>
        <v>21</v>
      </c>
      <c r="B30" s="56"/>
      <c r="C30" s="120" t="s">
        <v>274</v>
      </c>
      <c r="D30" s="100"/>
      <c r="E30" s="100"/>
      <c r="F30" s="100"/>
      <c r="G30" s="22"/>
      <c r="H30" s="22"/>
      <c r="I30" s="101"/>
    </row>
    <row r="31" spans="1:9" x14ac:dyDescent="0.2">
      <c r="A31" s="83">
        <f t="shared" si="3"/>
        <v>22</v>
      </c>
      <c r="B31" s="81">
        <v>721</v>
      </c>
      <c r="C31" s="56" t="s">
        <v>275</v>
      </c>
      <c r="D31" s="100" t="s">
        <v>270</v>
      </c>
      <c r="E31" s="100" t="s">
        <v>271</v>
      </c>
      <c r="F31" s="100"/>
      <c r="G31" s="206"/>
      <c r="H31" s="206"/>
      <c r="I31" s="348">
        <f>G31-H31</f>
        <v>0</v>
      </c>
    </row>
    <row r="32" spans="1:9" x14ac:dyDescent="0.2">
      <c r="A32" s="83">
        <f t="shared" si="3"/>
        <v>23</v>
      </c>
      <c r="B32" s="81">
        <v>721</v>
      </c>
      <c r="C32" s="56" t="s">
        <v>106</v>
      </c>
      <c r="D32" s="100"/>
      <c r="E32" s="100"/>
      <c r="F32" s="100" t="s">
        <v>272</v>
      </c>
      <c r="G32" s="206"/>
      <c r="H32" s="206"/>
      <c r="I32" s="348">
        <f t="shared" ref="I32:I38" si="4">G32-H32</f>
        <v>0</v>
      </c>
    </row>
    <row r="33" spans="1:9" x14ac:dyDescent="0.2">
      <c r="A33" s="83">
        <f t="shared" si="3"/>
        <v>24</v>
      </c>
      <c r="B33" s="81">
        <v>722</v>
      </c>
      <c r="C33" s="56" t="s">
        <v>534</v>
      </c>
      <c r="D33" s="100" t="s">
        <v>270</v>
      </c>
      <c r="E33" s="100"/>
      <c r="F33" s="100"/>
      <c r="G33" s="206"/>
      <c r="H33" s="206"/>
      <c r="I33" s="348">
        <f t="shared" si="4"/>
        <v>0</v>
      </c>
    </row>
    <row r="34" spans="1:9" x14ac:dyDescent="0.2">
      <c r="A34" s="83">
        <f t="shared" si="3"/>
        <v>25</v>
      </c>
      <c r="B34" s="81">
        <v>722</v>
      </c>
      <c r="C34" s="56" t="s">
        <v>107</v>
      </c>
      <c r="D34" s="100"/>
      <c r="E34" s="100" t="s">
        <v>271</v>
      </c>
      <c r="F34" s="100"/>
      <c r="G34" s="206"/>
      <c r="H34" s="206"/>
      <c r="I34" s="348">
        <f t="shared" si="4"/>
        <v>0</v>
      </c>
    </row>
    <row r="35" spans="1:9" x14ac:dyDescent="0.2">
      <c r="A35" s="83">
        <f t="shared" si="3"/>
        <v>26</v>
      </c>
      <c r="B35" s="81">
        <v>723</v>
      </c>
      <c r="C35" s="56" t="s">
        <v>108</v>
      </c>
      <c r="D35" s="100" t="s">
        <v>270</v>
      </c>
      <c r="E35" s="100"/>
      <c r="F35" s="100"/>
      <c r="G35" s="206"/>
      <c r="H35" s="206"/>
      <c r="I35" s="348">
        <f t="shared" si="4"/>
        <v>0</v>
      </c>
    </row>
    <row r="36" spans="1:9" x14ac:dyDescent="0.2">
      <c r="A36" s="83">
        <f t="shared" si="3"/>
        <v>27</v>
      </c>
      <c r="B36" s="81">
        <v>724</v>
      </c>
      <c r="C36" s="56" t="s">
        <v>109</v>
      </c>
      <c r="D36" s="100" t="s">
        <v>270</v>
      </c>
      <c r="E36" s="100" t="s">
        <v>271</v>
      </c>
      <c r="F36" s="100"/>
      <c r="G36" s="206"/>
      <c r="H36" s="206"/>
      <c r="I36" s="348">
        <f t="shared" si="4"/>
        <v>0</v>
      </c>
    </row>
    <row r="37" spans="1:9" x14ac:dyDescent="0.2">
      <c r="A37" s="83">
        <f t="shared" si="3"/>
        <v>28</v>
      </c>
      <c r="B37" s="81">
        <v>725</v>
      </c>
      <c r="C37" s="56" t="s">
        <v>278</v>
      </c>
      <c r="D37" s="100" t="s">
        <v>270</v>
      </c>
      <c r="E37" s="100"/>
      <c r="F37" s="100"/>
      <c r="G37" s="206"/>
      <c r="H37" s="206"/>
      <c r="I37" s="348">
        <f t="shared" si="4"/>
        <v>0</v>
      </c>
    </row>
    <row r="38" spans="1:9" x14ac:dyDescent="0.2">
      <c r="A38" s="83">
        <f t="shared" si="3"/>
        <v>29</v>
      </c>
      <c r="B38" s="81">
        <v>726</v>
      </c>
      <c r="C38" s="56" t="s">
        <v>110</v>
      </c>
      <c r="D38" s="100" t="s">
        <v>270</v>
      </c>
      <c r="E38" s="100" t="s">
        <v>271</v>
      </c>
      <c r="F38" s="100" t="s">
        <v>272</v>
      </c>
      <c r="G38" s="206"/>
      <c r="H38" s="206"/>
      <c r="I38" s="348">
        <f t="shared" si="4"/>
        <v>0</v>
      </c>
    </row>
    <row r="39" spans="1:9" x14ac:dyDescent="0.2">
      <c r="A39" s="83">
        <f t="shared" si="3"/>
        <v>30</v>
      </c>
      <c r="B39" s="56"/>
      <c r="C39" s="120" t="s">
        <v>280</v>
      </c>
      <c r="D39" s="100"/>
      <c r="E39" s="100"/>
      <c r="F39" s="100"/>
      <c r="G39" s="22"/>
      <c r="H39" s="22"/>
      <c r="I39" s="101"/>
    </row>
    <row r="40" spans="1:9" x14ac:dyDescent="0.2">
      <c r="A40" s="83">
        <f t="shared" si="3"/>
        <v>31</v>
      </c>
      <c r="B40" s="81">
        <v>729</v>
      </c>
      <c r="C40" s="56" t="s">
        <v>111</v>
      </c>
      <c r="D40" s="100" t="s">
        <v>270</v>
      </c>
      <c r="E40" s="100" t="s">
        <v>271</v>
      </c>
      <c r="F40" s="100"/>
      <c r="G40" s="206"/>
      <c r="H40" s="206"/>
      <c r="I40" s="348">
        <f>G40-H40</f>
        <v>0</v>
      </c>
    </row>
    <row r="41" spans="1:9" x14ac:dyDescent="0.2">
      <c r="A41" s="83">
        <f t="shared" si="3"/>
        <v>32</v>
      </c>
      <c r="B41" s="81">
        <v>729</v>
      </c>
      <c r="C41" s="56" t="s">
        <v>112</v>
      </c>
      <c r="D41" s="100"/>
      <c r="E41" s="100"/>
      <c r="F41" s="100" t="s">
        <v>272</v>
      </c>
      <c r="G41" s="206"/>
      <c r="H41" s="206"/>
      <c r="I41" s="348">
        <f t="shared" ref="I41:I45" si="5">G41-H41</f>
        <v>0</v>
      </c>
    </row>
    <row r="42" spans="1:9" x14ac:dyDescent="0.2">
      <c r="A42" s="83">
        <f t="shared" si="3"/>
        <v>33</v>
      </c>
      <c r="B42" s="81">
        <v>730</v>
      </c>
      <c r="C42" s="56" t="s">
        <v>96</v>
      </c>
      <c r="D42" s="100" t="s">
        <v>270</v>
      </c>
      <c r="E42" s="100" t="s">
        <v>271</v>
      </c>
      <c r="F42" s="100"/>
      <c r="G42" s="206"/>
      <c r="H42" s="206"/>
      <c r="I42" s="348">
        <f t="shared" si="5"/>
        <v>0</v>
      </c>
    </row>
    <row r="43" spans="1:9" x14ac:dyDescent="0.2">
      <c r="A43" s="83">
        <f t="shared" si="3"/>
        <v>34</v>
      </c>
      <c r="B43" s="81">
        <v>731</v>
      </c>
      <c r="C43" s="56" t="s">
        <v>113</v>
      </c>
      <c r="D43" s="100" t="s">
        <v>270</v>
      </c>
      <c r="E43" s="100" t="s">
        <v>271</v>
      </c>
      <c r="F43" s="100"/>
      <c r="G43" s="206"/>
      <c r="H43" s="206"/>
      <c r="I43" s="348">
        <f t="shared" si="5"/>
        <v>0</v>
      </c>
    </row>
    <row r="44" spans="1:9" x14ac:dyDescent="0.2">
      <c r="A44" s="83">
        <f t="shared" si="3"/>
        <v>35</v>
      </c>
      <c r="B44" s="81">
        <v>732</v>
      </c>
      <c r="C44" s="56" t="s">
        <v>535</v>
      </c>
      <c r="D44" s="100" t="s">
        <v>270</v>
      </c>
      <c r="E44" s="100" t="s">
        <v>271</v>
      </c>
      <c r="F44" s="100"/>
      <c r="G44" s="206"/>
      <c r="H44" s="206"/>
      <c r="I44" s="348">
        <f t="shared" si="5"/>
        <v>0</v>
      </c>
    </row>
    <row r="45" spans="1:9" x14ac:dyDescent="0.2">
      <c r="A45" s="83">
        <f>SUM(A44+1)</f>
        <v>36</v>
      </c>
      <c r="B45" s="81">
        <v>733</v>
      </c>
      <c r="C45" s="56" t="s">
        <v>114</v>
      </c>
      <c r="D45" s="100" t="s">
        <v>270</v>
      </c>
      <c r="E45" s="100" t="s">
        <v>271</v>
      </c>
      <c r="F45" s="100"/>
      <c r="G45" s="206"/>
      <c r="H45" s="206"/>
      <c r="I45" s="348">
        <f t="shared" si="5"/>
        <v>0</v>
      </c>
    </row>
    <row r="46" spans="1:9" ht="13.5" thickBot="1" x14ac:dyDescent="0.25">
      <c r="A46" s="60">
        <f>SUM(A45+1)</f>
        <v>37</v>
      </c>
      <c r="B46" s="95" t="s">
        <v>316</v>
      </c>
      <c r="C46" s="219" t="s">
        <v>115</v>
      </c>
      <c r="D46" s="97"/>
      <c r="E46" s="97"/>
      <c r="F46" s="97"/>
      <c r="G46" s="344">
        <f>SUM(G31:G45)</f>
        <v>0</v>
      </c>
      <c r="H46" s="344">
        <f t="shared" ref="H46" si="6">SUM(H31:H45)</f>
        <v>0</v>
      </c>
      <c r="I46" s="343">
        <f>G46-H46</f>
        <v>0</v>
      </c>
    </row>
    <row r="47" spans="1:9" ht="13.5" thickTop="1" x14ac:dyDescent="0.2"/>
    <row r="70" spans="2:6" x14ac:dyDescent="0.2">
      <c r="B70" s="10"/>
      <c r="D70" s="10"/>
      <c r="E70" s="10"/>
      <c r="F70" s="10"/>
    </row>
    <row r="71" spans="2:6" x14ac:dyDescent="0.2">
      <c r="B71" s="10"/>
      <c r="D71" s="10"/>
      <c r="E71" s="10"/>
      <c r="F71" s="10"/>
    </row>
    <row r="72" spans="2:6" x14ac:dyDescent="0.2">
      <c r="B72" s="10"/>
      <c r="D72" s="10"/>
      <c r="E72" s="10"/>
      <c r="F72" s="10"/>
    </row>
    <row r="73" spans="2:6" x14ac:dyDescent="0.2">
      <c r="B73" s="10"/>
      <c r="D73" s="10"/>
      <c r="E73" s="10"/>
      <c r="F73" s="10"/>
    </row>
    <row r="74" spans="2:6" x14ac:dyDescent="0.2">
      <c r="B74" s="10"/>
      <c r="D74" s="10"/>
      <c r="E74" s="10"/>
      <c r="F74" s="10"/>
    </row>
    <row r="75" spans="2:6" x14ac:dyDescent="0.2">
      <c r="B75" s="10"/>
      <c r="D75" s="10"/>
      <c r="E75" s="10"/>
      <c r="F75" s="10"/>
    </row>
    <row r="76" spans="2:6" x14ac:dyDescent="0.2">
      <c r="B76" s="10"/>
      <c r="D76" s="10"/>
      <c r="E76" s="10"/>
      <c r="F76" s="10"/>
    </row>
    <row r="77" spans="2:6" x14ac:dyDescent="0.2">
      <c r="B77" s="10"/>
    </row>
    <row r="78" spans="2:6" x14ac:dyDescent="0.2">
      <c r="B78" s="10"/>
    </row>
    <row r="79" spans="2:6" x14ac:dyDescent="0.2">
      <c r="B79" s="10"/>
    </row>
    <row r="80" spans="2:6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G4" sqref="G4"/>
    </sheetView>
  </sheetViews>
  <sheetFormatPr defaultRowHeight="12.75" x14ac:dyDescent="0.2"/>
  <cols>
    <col min="1" max="2" width="5.7109375" style="18" customWidth="1"/>
    <col min="3" max="3" width="42.85546875" style="18" customWidth="1"/>
    <col min="4" max="6" width="2.7109375" style="18" customWidth="1"/>
    <col min="7" max="7" width="11.85546875" style="18" customWidth="1"/>
    <col min="8" max="8" width="12" style="18" customWidth="1"/>
    <col min="9" max="9" width="14" style="18" customWidth="1"/>
    <col min="10" max="16384" width="9.140625" style="18"/>
  </cols>
  <sheetData>
    <row r="1" spans="1:9" ht="18" x14ac:dyDescent="0.25">
      <c r="A1" s="420" t="s">
        <v>267</v>
      </c>
      <c r="B1" s="421"/>
      <c r="C1" s="421"/>
      <c r="D1" s="421"/>
      <c r="E1" s="421"/>
      <c r="F1" s="421"/>
      <c r="G1" s="421"/>
      <c r="H1" s="421"/>
      <c r="I1" s="422"/>
    </row>
    <row r="2" spans="1:9" ht="16.5" x14ac:dyDescent="0.25">
      <c r="A2" s="423" t="s">
        <v>331</v>
      </c>
      <c r="B2" s="424"/>
      <c r="C2" s="424"/>
      <c r="D2" s="424"/>
      <c r="E2" s="424"/>
      <c r="F2" s="424"/>
      <c r="G2" s="424"/>
      <c r="H2" s="424"/>
      <c r="I2" s="425"/>
    </row>
    <row r="3" spans="1:9" x14ac:dyDescent="0.2">
      <c r="A3" s="453" t="s">
        <v>268</v>
      </c>
      <c r="B3" s="454"/>
      <c r="C3" s="454"/>
      <c r="D3" s="454"/>
      <c r="E3" s="454"/>
      <c r="F3" s="454"/>
      <c r="G3" s="454"/>
      <c r="H3" s="454"/>
      <c r="I3" s="455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9"/>
      <c r="I5" s="114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9" t="s">
        <v>161</v>
      </c>
      <c r="I6" s="114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113" t="s">
        <v>118</v>
      </c>
      <c r="I7" s="114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7" t="s">
        <v>313</v>
      </c>
      <c r="I9" s="118" t="s">
        <v>314</v>
      </c>
    </row>
    <row r="10" spans="1:9" x14ac:dyDescent="0.2">
      <c r="A10" s="83">
        <v>38</v>
      </c>
      <c r="B10" s="81"/>
      <c r="C10" s="119" t="s">
        <v>116</v>
      </c>
      <c r="D10" s="100"/>
      <c r="E10" s="100"/>
      <c r="F10" s="100"/>
      <c r="G10" s="22"/>
      <c r="H10" s="22"/>
      <c r="I10" s="101"/>
    </row>
    <row r="11" spans="1:9" x14ac:dyDescent="0.2">
      <c r="A11" s="83">
        <f t="shared" ref="A11:A45" si="0">SUM(A10+1)</f>
        <v>39</v>
      </c>
      <c r="B11" s="81"/>
      <c r="C11" s="120" t="s">
        <v>274</v>
      </c>
      <c r="D11" s="100"/>
      <c r="E11" s="100"/>
      <c r="F11" s="100"/>
      <c r="G11" s="22"/>
      <c r="H11" s="22"/>
      <c r="I11" s="101"/>
    </row>
    <row r="12" spans="1:9" x14ac:dyDescent="0.2">
      <c r="A12" s="83">
        <f t="shared" si="0"/>
        <v>40</v>
      </c>
      <c r="B12" s="81">
        <v>741</v>
      </c>
      <c r="C12" s="56" t="s">
        <v>275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f t="shared" si="0"/>
        <v>41</v>
      </c>
      <c r="B13" s="81">
        <v>741</v>
      </c>
      <c r="C13" s="56" t="s">
        <v>276</v>
      </c>
      <c r="D13" s="100"/>
      <c r="E13" s="100"/>
      <c r="F13" s="100" t="s">
        <v>272</v>
      </c>
      <c r="G13" s="206"/>
      <c r="H13" s="206"/>
      <c r="I13" s="348">
        <f t="shared" ref="I13:I16" si="1">G13-H13</f>
        <v>0</v>
      </c>
    </row>
    <row r="14" spans="1:9" x14ac:dyDescent="0.2">
      <c r="A14" s="83">
        <f t="shared" si="0"/>
        <v>42</v>
      </c>
      <c r="B14" s="81">
        <v>742</v>
      </c>
      <c r="C14" s="56" t="s">
        <v>277</v>
      </c>
      <c r="D14" s="100" t="s">
        <v>270</v>
      </c>
      <c r="E14" s="100"/>
      <c r="F14" s="100"/>
      <c r="G14" s="206"/>
      <c r="H14" s="206"/>
      <c r="I14" s="348">
        <f t="shared" si="1"/>
        <v>0</v>
      </c>
    </row>
    <row r="15" spans="1:9" x14ac:dyDescent="0.2">
      <c r="A15" s="83">
        <f t="shared" si="0"/>
        <v>43</v>
      </c>
      <c r="B15" s="81">
        <v>743</v>
      </c>
      <c r="C15" s="56" t="s">
        <v>278</v>
      </c>
      <c r="D15" s="100" t="s">
        <v>270</v>
      </c>
      <c r="E15" s="100" t="s">
        <v>271</v>
      </c>
      <c r="F15" s="100"/>
      <c r="G15" s="206"/>
      <c r="H15" s="206"/>
      <c r="I15" s="348">
        <f t="shared" si="1"/>
        <v>0</v>
      </c>
    </row>
    <row r="16" spans="1:9" x14ac:dyDescent="0.2">
      <c r="A16" s="83">
        <f t="shared" si="0"/>
        <v>44</v>
      </c>
      <c r="B16" s="81">
        <v>744</v>
      </c>
      <c r="C16" s="56" t="s">
        <v>117</v>
      </c>
      <c r="D16" s="100" t="s">
        <v>270</v>
      </c>
      <c r="E16" s="100" t="s">
        <v>271</v>
      </c>
      <c r="F16" s="100"/>
      <c r="G16" s="206"/>
      <c r="H16" s="206"/>
      <c r="I16" s="348">
        <f t="shared" si="1"/>
        <v>0</v>
      </c>
    </row>
    <row r="17" spans="1:9" x14ac:dyDescent="0.2">
      <c r="A17" s="83">
        <f t="shared" si="0"/>
        <v>45</v>
      </c>
      <c r="B17" s="81"/>
      <c r="C17" s="120" t="s">
        <v>280</v>
      </c>
      <c r="D17" s="100"/>
      <c r="E17" s="100"/>
      <c r="F17" s="100"/>
      <c r="G17" s="22"/>
      <c r="H17" s="22"/>
      <c r="I17" s="101"/>
    </row>
    <row r="18" spans="1:9" x14ac:dyDescent="0.2">
      <c r="A18" s="83">
        <f t="shared" si="0"/>
        <v>46</v>
      </c>
      <c r="B18" s="81">
        <v>746</v>
      </c>
      <c r="C18" s="56" t="s">
        <v>281</v>
      </c>
      <c r="D18" s="100" t="s">
        <v>270</v>
      </c>
      <c r="E18" s="100" t="s">
        <v>271</v>
      </c>
      <c r="F18" s="100"/>
      <c r="G18" s="206"/>
      <c r="H18" s="206"/>
      <c r="I18" s="348">
        <f>G18-H18</f>
        <v>0</v>
      </c>
    </row>
    <row r="19" spans="1:9" x14ac:dyDescent="0.2">
      <c r="A19" s="83">
        <f t="shared" si="0"/>
        <v>47</v>
      </c>
      <c r="B19" s="81">
        <v>746</v>
      </c>
      <c r="C19" s="56" t="s">
        <v>112</v>
      </c>
      <c r="D19" s="100"/>
      <c r="E19" s="100"/>
      <c r="F19" s="100" t="s">
        <v>272</v>
      </c>
      <c r="G19" s="206"/>
      <c r="H19" s="206"/>
      <c r="I19" s="348">
        <f t="shared" ref="I19:I21" si="2">G19-H19</f>
        <v>0</v>
      </c>
    </row>
    <row r="20" spans="1:9" x14ac:dyDescent="0.2">
      <c r="A20" s="83">
        <f t="shared" si="0"/>
        <v>48</v>
      </c>
      <c r="B20" s="81">
        <v>747</v>
      </c>
      <c r="C20" s="56" t="s">
        <v>96</v>
      </c>
      <c r="D20" s="100" t="s">
        <v>270</v>
      </c>
      <c r="E20" s="100" t="s">
        <v>271</v>
      </c>
      <c r="F20" s="100"/>
      <c r="G20" s="206"/>
      <c r="H20" s="206"/>
      <c r="I20" s="348">
        <f t="shared" si="2"/>
        <v>0</v>
      </c>
    </row>
    <row r="21" spans="1:9" x14ac:dyDescent="0.2">
      <c r="A21" s="83">
        <f t="shared" si="0"/>
        <v>49</v>
      </c>
      <c r="B21" s="81">
        <v>748</v>
      </c>
      <c r="C21" s="56" t="s">
        <v>294</v>
      </c>
      <c r="D21" s="100" t="s">
        <v>270</v>
      </c>
      <c r="E21" s="100" t="s">
        <v>271</v>
      </c>
      <c r="F21" s="100"/>
      <c r="G21" s="206"/>
      <c r="H21" s="206"/>
      <c r="I21" s="348">
        <f t="shared" si="2"/>
        <v>0</v>
      </c>
    </row>
    <row r="22" spans="1:9" ht="12.75" customHeight="1" thickBot="1" x14ac:dyDescent="0.25">
      <c r="A22" s="83">
        <f t="shared" si="0"/>
        <v>50</v>
      </c>
      <c r="B22" s="81"/>
      <c r="C22" s="218" t="s">
        <v>295</v>
      </c>
      <c r="D22" s="100"/>
      <c r="E22" s="100"/>
      <c r="F22" s="100"/>
      <c r="G22" s="344">
        <f>SUM(G10:G21)</f>
        <v>0</v>
      </c>
      <c r="H22" s="344">
        <f t="shared" ref="H22" si="3">SUM(H10:H21)</f>
        <v>0</v>
      </c>
      <c r="I22" s="343">
        <f>G22-H22</f>
        <v>0</v>
      </c>
    </row>
    <row r="23" spans="1:9" ht="13.5" thickTop="1" x14ac:dyDescent="0.2">
      <c r="A23" s="83">
        <f t="shared" si="0"/>
        <v>51</v>
      </c>
      <c r="B23" s="81"/>
      <c r="C23" s="119" t="s">
        <v>228</v>
      </c>
      <c r="D23" s="100"/>
      <c r="E23" s="100"/>
      <c r="F23" s="100"/>
      <c r="G23" s="22"/>
      <c r="H23" s="22"/>
      <c r="I23" s="101"/>
    </row>
    <row r="24" spans="1:9" x14ac:dyDescent="0.2">
      <c r="A24" s="83">
        <f t="shared" si="0"/>
        <v>52</v>
      </c>
      <c r="B24" s="81"/>
      <c r="C24" s="120" t="s">
        <v>274</v>
      </c>
      <c r="D24" s="100"/>
      <c r="E24" s="100"/>
      <c r="F24" s="100"/>
      <c r="G24" s="22"/>
      <c r="H24" s="22"/>
      <c r="I24" s="101"/>
    </row>
    <row r="25" spans="1:9" x14ac:dyDescent="0.2">
      <c r="A25" s="83">
        <f t="shared" si="0"/>
        <v>53</v>
      </c>
      <c r="B25" s="81">
        <v>751</v>
      </c>
      <c r="C25" s="56" t="s">
        <v>275</v>
      </c>
      <c r="D25" s="100" t="s">
        <v>270</v>
      </c>
      <c r="E25" s="100" t="s">
        <v>271</v>
      </c>
      <c r="F25" s="100"/>
      <c r="G25" s="206"/>
      <c r="H25" s="206"/>
      <c r="I25" s="348">
        <f>G25-H25</f>
        <v>0</v>
      </c>
    </row>
    <row r="26" spans="1:9" x14ac:dyDescent="0.2">
      <c r="A26" s="83">
        <f t="shared" si="0"/>
        <v>54</v>
      </c>
      <c r="B26" s="81">
        <v>751</v>
      </c>
      <c r="C26" s="56" t="s">
        <v>276</v>
      </c>
      <c r="D26" s="100"/>
      <c r="E26" s="100"/>
      <c r="F26" s="100" t="s">
        <v>272</v>
      </c>
      <c r="G26" s="206"/>
      <c r="H26" s="206"/>
      <c r="I26" s="348">
        <f t="shared" ref="I26:I32" si="4">G26-H26</f>
        <v>0</v>
      </c>
    </row>
    <row r="27" spans="1:9" x14ac:dyDescent="0.2">
      <c r="A27" s="83">
        <f t="shared" si="0"/>
        <v>55</v>
      </c>
      <c r="B27" s="81">
        <v>752</v>
      </c>
      <c r="C27" s="56" t="s">
        <v>229</v>
      </c>
      <c r="D27" s="100" t="s">
        <v>270</v>
      </c>
      <c r="E27" s="100"/>
      <c r="F27" s="100"/>
      <c r="G27" s="206"/>
      <c r="H27" s="206"/>
      <c r="I27" s="348">
        <f t="shared" si="4"/>
        <v>0</v>
      </c>
    </row>
    <row r="28" spans="1:9" x14ac:dyDescent="0.2">
      <c r="A28" s="83">
        <f t="shared" si="0"/>
        <v>56</v>
      </c>
      <c r="B28" s="81">
        <v>752</v>
      </c>
      <c r="C28" s="56" t="s">
        <v>277</v>
      </c>
      <c r="D28" s="100"/>
      <c r="E28" s="100" t="s">
        <v>271</v>
      </c>
      <c r="F28" s="100"/>
      <c r="G28" s="206"/>
      <c r="H28" s="206"/>
      <c r="I28" s="348">
        <f t="shared" si="4"/>
        <v>0</v>
      </c>
    </row>
    <row r="29" spans="1:9" x14ac:dyDescent="0.2">
      <c r="A29" s="83">
        <f t="shared" si="0"/>
        <v>57</v>
      </c>
      <c r="B29" s="81">
        <v>753</v>
      </c>
      <c r="C29" s="56" t="s">
        <v>230</v>
      </c>
      <c r="D29" s="100" t="s">
        <v>270</v>
      </c>
      <c r="E29" s="100"/>
      <c r="F29" s="100"/>
      <c r="G29" s="206"/>
      <c r="H29" s="206"/>
      <c r="I29" s="348">
        <f t="shared" si="4"/>
        <v>0</v>
      </c>
    </row>
    <row r="30" spans="1:9" x14ac:dyDescent="0.2">
      <c r="A30" s="83">
        <f t="shared" si="0"/>
        <v>58</v>
      </c>
      <c r="B30" s="81">
        <v>754</v>
      </c>
      <c r="C30" s="56" t="s">
        <v>231</v>
      </c>
      <c r="D30" s="100" t="s">
        <v>270</v>
      </c>
      <c r="E30" s="100"/>
      <c r="F30" s="100"/>
      <c r="G30" s="206"/>
      <c r="H30" s="206"/>
      <c r="I30" s="348">
        <f t="shared" si="4"/>
        <v>0</v>
      </c>
    </row>
    <row r="31" spans="1:9" x14ac:dyDescent="0.2">
      <c r="A31" s="83">
        <f t="shared" si="0"/>
        <v>59</v>
      </c>
      <c r="B31" s="81">
        <v>755</v>
      </c>
      <c r="C31" s="56" t="s">
        <v>232</v>
      </c>
      <c r="D31" s="100" t="s">
        <v>270</v>
      </c>
      <c r="E31" s="100"/>
      <c r="F31" s="100"/>
      <c r="G31" s="206"/>
      <c r="H31" s="206"/>
      <c r="I31" s="348">
        <f t="shared" si="4"/>
        <v>0</v>
      </c>
    </row>
    <row r="32" spans="1:9" x14ac:dyDescent="0.2">
      <c r="A32" s="60">
        <f t="shared" si="0"/>
        <v>60</v>
      </c>
      <c r="B32" s="95">
        <v>756</v>
      </c>
      <c r="C32" s="57" t="s">
        <v>278</v>
      </c>
      <c r="D32" s="97" t="s">
        <v>270</v>
      </c>
      <c r="E32" s="97"/>
      <c r="F32" s="97"/>
      <c r="G32" s="199"/>
      <c r="H32" s="199"/>
      <c r="I32" s="348">
        <f t="shared" si="4"/>
        <v>0</v>
      </c>
    </row>
    <row r="33" spans="1:9" x14ac:dyDescent="0.2">
      <c r="A33" s="60">
        <f t="shared" si="0"/>
        <v>61</v>
      </c>
      <c r="B33" s="56"/>
      <c r="C33" s="120" t="s">
        <v>280</v>
      </c>
      <c r="D33" s="22"/>
      <c r="E33" s="22"/>
      <c r="F33" s="22"/>
      <c r="G33" s="22"/>
      <c r="H33" s="22"/>
      <c r="I33" s="101"/>
    </row>
    <row r="34" spans="1:9" x14ac:dyDescent="0.2">
      <c r="A34" s="60">
        <f t="shared" si="0"/>
        <v>62</v>
      </c>
      <c r="B34" s="81">
        <v>758</v>
      </c>
      <c r="C34" s="56" t="s">
        <v>111</v>
      </c>
      <c r="D34" s="22" t="s">
        <v>270</v>
      </c>
      <c r="E34" s="22" t="s">
        <v>271</v>
      </c>
      <c r="F34" s="22"/>
      <c r="G34" s="206"/>
      <c r="H34" s="206"/>
      <c r="I34" s="348">
        <f>G34-H34</f>
        <v>0</v>
      </c>
    </row>
    <row r="35" spans="1:9" x14ac:dyDescent="0.2">
      <c r="A35" s="60">
        <f t="shared" si="0"/>
        <v>63</v>
      </c>
      <c r="B35" s="81">
        <v>758</v>
      </c>
      <c r="C35" s="56" t="s">
        <v>233</v>
      </c>
      <c r="D35" s="100"/>
      <c r="E35" s="100"/>
      <c r="F35" s="100" t="s">
        <v>272</v>
      </c>
      <c r="G35" s="206"/>
      <c r="H35" s="206"/>
      <c r="I35" s="348">
        <f t="shared" ref="I35:I45" si="5">G35-H35</f>
        <v>0</v>
      </c>
    </row>
    <row r="36" spans="1:9" x14ac:dyDescent="0.2">
      <c r="A36" s="60">
        <f t="shared" si="0"/>
        <v>64</v>
      </c>
      <c r="B36" s="81">
        <v>759</v>
      </c>
      <c r="C36" s="2" t="s">
        <v>96</v>
      </c>
      <c r="D36" s="100" t="s">
        <v>270</v>
      </c>
      <c r="E36" s="100" t="s">
        <v>271</v>
      </c>
      <c r="F36" s="100"/>
      <c r="G36" s="206"/>
      <c r="H36" s="206"/>
      <c r="I36" s="348">
        <f t="shared" si="5"/>
        <v>0</v>
      </c>
    </row>
    <row r="37" spans="1:9" x14ac:dyDescent="0.2">
      <c r="A37" s="60">
        <f t="shared" si="0"/>
        <v>65</v>
      </c>
      <c r="B37" s="81">
        <v>760</v>
      </c>
      <c r="C37" s="56" t="s">
        <v>234</v>
      </c>
      <c r="D37" s="100" t="s">
        <v>270</v>
      </c>
      <c r="E37" s="100" t="s">
        <v>271</v>
      </c>
      <c r="F37" s="100"/>
      <c r="G37" s="206"/>
      <c r="H37" s="206"/>
      <c r="I37" s="348">
        <f t="shared" si="5"/>
        <v>0</v>
      </c>
    </row>
    <row r="38" spans="1:9" x14ac:dyDescent="0.2">
      <c r="A38" s="60">
        <f t="shared" si="0"/>
        <v>66</v>
      </c>
      <c r="B38" s="81">
        <v>761</v>
      </c>
      <c r="C38" s="56" t="s">
        <v>235</v>
      </c>
      <c r="D38" s="100" t="s">
        <v>270</v>
      </c>
      <c r="E38" s="100"/>
      <c r="F38" s="100"/>
      <c r="G38" s="206"/>
      <c r="H38" s="206"/>
      <c r="I38" s="348">
        <f t="shared" si="5"/>
        <v>0</v>
      </c>
    </row>
    <row r="39" spans="1:9" x14ac:dyDescent="0.2">
      <c r="A39" s="60">
        <f t="shared" si="0"/>
        <v>67</v>
      </c>
      <c r="B39" s="81">
        <v>761</v>
      </c>
      <c r="C39" s="56" t="s">
        <v>236</v>
      </c>
      <c r="D39" s="100"/>
      <c r="E39" s="100" t="s">
        <v>271</v>
      </c>
      <c r="F39" s="100"/>
      <c r="G39" s="206"/>
      <c r="H39" s="206"/>
      <c r="I39" s="348">
        <f t="shared" si="5"/>
        <v>0</v>
      </c>
    </row>
    <row r="40" spans="1:9" x14ac:dyDescent="0.2">
      <c r="A40" s="60">
        <f t="shared" si="0"/>
        <v>68</v>
      </c>
      <c r="B40" s="81">
        <v>762</v>
      </c>
      <c r="C40" s="56" t="s">
        <v>238</v>
      </c>
      <c r="D40" s="100" t="s">
        <v>270</v>
      </c>
      <c r="E40" s="100"/>
      <c r="F40" s="100"/>
      <c r="G40" s="206"/>
      <c r="H40" s="206"/>
      <c r="I40" s="348">
        <f t="shared" si="5"/>
        <v>0</v>
      </c>
    </row>
    <row r="41" spans="1:9" x14ac:dyDescent="0.2">
      <c r="A41" s="60">
        <f t="shared" si="0"/>
        <v>69</v>
      </c>
      <c r="B41" s="81">
        <v>763</v>
      </c>
      <c r="C41" s="56" t="s">
        <v>239</v>
      </c>
      <c r="D41" s="100" t="s">
        <v>270</v>
      </c>
      <c r="E41" s="100"/>
      <c r="F41" s="100"/>
      <c r="G41" s="206"/>
      <c r="H41" s="206"/>
      <c r="I41" s="348">
        <f t="shared" si="5"/>
        <v>0</v>
      </c>
    </row>
    <row r="42" spans="1:9" x14ac:dyDescent="0.2">
      <c r="A42" s="60">
        <f t="shared" si="0"/>
        <v>70</v>
      </c>
      <c r="B42" s="81">
        <v>763</v>
      </c>
      <c r="C42" s="56" t="s">
        <v>240</v>
      </c>
      <c r="D42" s="100"/>
      <c r="E42" s="100" t="s">
        <v>271</v>
      </c>
      <c r="F42" s="100"/>
      <c r="G42" s="206"/>
      <c r="H42" s="206"/>
      <c r="I42" s="348">
        <f t="shared" si="5"/>
        <v>0</v>
      </c>
    </row>
    <row r="43" spans="1:9" x14ac:dyDescent="0.2">
      <c r="A43" s="60">
        <f t="shared" si="0"/>
        <v>71</v>
      </c>
      <c r="B43" s="81">
        <v>764</v>
      </c>
      <c r="C43" s="56" t="s">
        <v>241</v>
      </c>
      <c r="D43" s="100" t="s">
        <v>270</v>
      </c>
      <c r="E43" s="100"/>
      <c r="F43" s="100"/>
      <c r="G43" s="206"/>
      <c r="H43" s="206"/>
      <c r="I43" s="348">
        <f t="shared" si="5"/>
        <v>0</v>
      </c>
    </row>
    <row r="44" spans="1:9" x14ac:dyDescent="0.2">
      <c r="A44" s="60">
        <f t="shared" si="0"/>
        <v>72</v>
      </c>
      <c r="B44" s="81">
        <v>765</v>
      </c>
      <c r="C44" s="56" t="s">
        <v>242</v>
      </c>
      <c r="D44" s="100" t="s">
        <v>270</v>
      </c>
      <c r="E44" s="100"/>
      <c r="F44" s="100"/>
      <c r="G44" s="206"/>
      <c r="H44" s="206"/>
      <c r="I44" s="348">
        <f t="shared" si="5"/>
        <v>0</v>
      </c>
    </row>
    <row r="45" spans="1:9" x14ac:dyDescent="0.2">
      <c r="A45" s="60">
        <f t="shared" si="0"/>
        <v>73</v>
      </c>
      <c r="B45" s="81">
        <v>766</v>
      </c>
      <c r="C45" s="56" t="s">
        <v>243</v>
      </c>
      <c r="D45" s="100" t="s">
        <v>270</v>
      </c>
      <c r="E45" s="100"/>
      <c r="F45" s="100"/>
      <c r="G45" s="206"/>
      <c r="H45" s="206"/>
      <c r="I45" s="348">
        <f t="shared" si="5"/>
        <v>0</v>
      </c>
    </row>
    <row r="46" spans="1:9" ht="13.5" thickBot="1" x14ac:dyDescent="0.25">
      <c r="A46" s="60">
        <f>SUM(A45+1)</f>
        <v>74</v>
      </c>
      <c r="B46" s="95"/>
      <c r="C46" s="284" t="s">
        <v>283</v>
      </c>
      <c r="D46" s="97"/>
      <c r="E46" s="97"/>
      <c r="F46" s="97"/>
      <c r="G46" s="344">
        <f>SUM(G25:G45)</f>
        <v>0</v>
      </c>
      <c r="H46" s="344">
        <f t="shared" ref="H46" si="6">SUM(H25:H45)</f>
        <v>0</v>
      </c>
      <c r="I46" s="343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topLeftCell="A3" zoomScaleNormal="100" workbookViewId="0">
      <selection activeCell="M38" sqref="M38"/>
    </sheetView>
  </sheetViews>
  <sheetFormatPr defaultRowHeight="12.75" x14ac:dyDescent="0.2"/>
  <cols>
    <col min="1" max="2" width="5.7109375" style="18" customWidth="1"/>
    <col min="3" max="3" width="44" style="18" customWidth="1"/>
    <col min="4" max="6" width="2.7109375" style="18" customWidth="1"/>
    <col min="7" max="8" width="15.7109375" style="18" customWidth="1"/>
    <col min="9" max="9" width="16.7109375" style="18" customWidth="1"/>
    <col min="10" max="16384" width="9.140625" style="18"/>
  </cols>
  <sheetData>
    <row r="1" spans="1:9" ht="18" x14ac:dyDescent="0.25">
      <c r="A1" s="420" t="s">
        <v>267</v>
      </c>
      <c r="B1" s="421"/>
      <c r="C1" s="421"/>
      <c r="D1" s="421"/>
      <c r="E1" s="421"/>
      <c r="F1" s="421"/>
      <c r="G1" s="421"/>
      <c r="H1" s="421"/>
      <c r="I1" s="422"/>
    </row>
    <row r="2" spans="1:9" ht="16.5" x14ac:dyDescent="0.25">
      <c r="A2" s="423" t="s">
        <v>331</v>
      </c>
      <c r="B2" s="424"/>
      <c r="C2" s="424"/>
      <c r="D2" s="424"/>
      <c r="E2" s="424"/>
      <c r="F2" s="424"/>
      <c r="G2" s="424"/>
      <c r="H2" s="424"/>
      <c r="I2" s="425"/>
    </row>
    <row r="3" spans="1:9" x14ac:dyDescent="0.2">
      <c r="A3" s="428" t="s">
        <v>268</v>
      </c>
      <c r="B3" s="429"/>
      <c r="C3" s="429"/>
      <c r="D3" s="429"/>
      <c r="E3" s="429"/>
      <c r="F3" s="429"/>
      <c r="G3" s="429"/>
      <c r="H3" s="429"/>
      <c r="I3" s="430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80"/>
      <c r="I5" s="113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80" t="s">
        <v>161</v>
      </c>
      <c r="I6" s="113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45" t="s">
        <v>118</v>
      </c>
      <c r="I7" s="113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7" t="s">
        <v>313</v>
      </c>
      <c r="I9" s="118" t="s">
        <v>314</v>
      </c>
    </row>
    <row r="10" spans="1:9" x14ac:dyDescent="0.2">
      <c r="A10" s="83">
        <v>75</v>
      </c>
      <c r="B10" s="81"/>
      <c r="C10" s="119" t="s">
        <v>124</v>
      </c>
      <c r="D10" s="100"/>
      <c r="E10" s="100"/>
      <c r="F10" s="100"/>
      <c r="G10" s="22"/>
      <c r="H10" s="22"/>
      <c r="I10" s="101"/>
    </row>
    <row r="11" spans="1:9" x14ac:dyDescent="0.2">
      <c r="A11" s="83">
        <v>76</v>
      </c>
      <c r="B11" s="81"/>
      <c r="C11" s="120" t="s">
        <v>274</v>
      </c>
      <c r="D11" s="100"/>
      <c r="E11" s="100"/>
      <c r="F11" s="100"/>
      <c r="G11" s="22"/>
      <c r="H11" s="22"/>
      <c r="I11" s="101"/>
    </row>
    <row r="12" spans="1:9" x14ac:dyDescent="0.2">
      <c r="A12" s="83">
        <v>77</v>
      </c>
      <c r="B12" s="81">
        <v>771</v>
      </c>
      <c r="C12" s="56" t="s">
        <v>125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v>78</v>
      </c>
      <c r="B13" s="81">
        <v>771</v>
      </c>
      <c r="C13" s="56" t="s">
        <v>126</v>
      </c>
      <c r="D13" s="100"/>
      <c r="E13" s="100"/>
      <c r="F13" s="100" t="s">
        <v>272</v>
      </c>
      <c r="G13" s="206"/>
      <c r="H13" s="206"/>
      <c r="I13" s="348">
        <f t="shared" ref="I13:I18" si="0">G13-H13</f>
        <v>0</v>
      </c>
    </row>
    <row r="14" spans="1:9" x14ac:dyDescent="0.2">
      <c r="A14" s="83">
        <v>79</v>
      </c>
      <c r="B14" s="81">
        <v>772</v>
      </c>
      <c r="C14" s="56" t="s">
        <v>127</v>
      </c>
      <c r="D14" s="100" t="s">
        <v>270</v>
      </c>
      <c r="E14" s="100" t="s">
        <v>271</v>
      </c>
      <c r="F14" s="100"/>
      <c r="G14" s="206"/>
      <c r="H14" s="206"/>
      <c r="I14" s="348">
        <f t="shared" si="0"/>
        <v>0</v>
      </c>
    </row>
    <row r="15" spans="1:9" x14ac:dyDescent="0.2">
      <c r="A15" s="83">
        <v>80</v>
      </c>
      <c r="B15" s="81">
        <v>773</v>
      </c>
      <c r="C15" s="56" t="s">
        <v>128</v>
      </c>
      <c r="D15" s="100" t="s">
        <v>270</v>
      </c>
      <c r="E15" s="100"/>
      <c r="F15" s="100"/>
      <c r="G15" s="206"/>
      <c r="H15" s="206"/>
      <c r="I15" s="348">
        <f t="shared" si="0"/>
        <v>0</v>
      </c>
    </row>
    <row r="16" spans="1:9" x14ac:dyDescent="0.2">
      <c r="A16" s="83">
        <v>81</v>
      </c>
      <c r="B16" s="81">
        <v>773</v>
      </c>
      <c r="C16" s="56" t="s">
        <v>129</v>
      </c>
      <c r="D16" s="100"/>
      <c r="E16" s="100" t="s">
        <v>271</v>
      </c>
      <c r="F16" s="100"/>
      <c r="G16" s="206"/>
      <c r="H16" s="206"/>
      <c r="I16" s="348">
        <f t="shared" si="0"/>
        <v>0</v>
      </c>
    </row>
    <row r="17" spans="1:9" x14ac:dyDescent="0.2">
      <c r="A17" s="83">
        <v>82</v>
      </c>
      <c r="B17" s="81">
        <v>774</v>
      </c>
      <c r="C17" s="56" t="s">
        <v>130</v>
      </c>
      <c r="D17" s="100" t="s">
        <v>270</v>
      </c>
      <c r="E17" s="100"/>
      <c r="F17" s="100"/>
      <c r="G17" s="206"/>
      <c r="H17" s="206"/>
      <c r="I17" s="348">
        <f t="shared" si="0"/>
        <v>0</v>
      </c>
    </row>
    <row r="18" spans="1:9" x14ac:dyDescent="0.2">
      <c r="A18" s="83">
        <v>83</v>
      </c>
      <c r="B18" s="81">
        <v>775</v>
      </c>
      <c r="C18" s="56" t="s">
        <v>131</v>
      </c>
      <c r="D18" s="100" t="s">
        <v>270</v>
      </c>
      <c r="E18" s="100" t="s">
        <v>271</v>
      </c>
      <c r="F18" s="100" t="s">
        <v>272</v>
      </c>
      <c r="G18" s="206"/>
      <c r="H18" s="206"/>
      <c r="I18" s="348">
        <f t="shared" si="0"/>
        <v>0</v>
      </c>
    </row>
    <row r="19" spans="1:9" ht="13.5" thickBot="1" x14ac:dyDescent="0.25">
      <c r="A19" s="83">
        <v>84</v>
      </c>
      <c r="B19" s="81"/>
      <c r="C19" s="218" t="s">
        <v>132</v>
      </c>
      <c r="D19" s="100"/>
      <c r="E19" s="100"/>
      <c r="F19" s="100"/>
      <c r="G19" s="344">
        <f>SUM(G12:G18)</f>
        <v>0</v>
      </c>
      <c r="H19" s="344">
        <f>SUM(H12:H18)</f>
        <v>0</v>
      </c>
      <c r="I19" s="343">
        <f>G19-H19</f>
        <v>0</v>
      </c>
    </row>
    <row r="20" spans="1:9" ht="13.5" thickTop="1" x14ac:dyDescent="0.2">
      <c r="A20" s="83">
        <v>85</v>
      </c>
      <c r="B20" s="81"/>
      <c r="C20" s="119" t="s">
        <v>133</v>
      </c>
      <c r="D20" s="100"/>
      <c r="E20" s="100"/>
      <c r="F20" s="100"/>
      <c r="G20" s="22"/>
      <c r="H20" s="22"/>
      <c r="I20" s="101"/>
    </row>
    <row r="21" spans="1:9" x14ac:dyDescent="0.2">
      <c r="A21" s="83">
        <v>86</v>
      </c>
      <c r="B21" s="81"/>
      <c r="C21" s="120" t="s">
        <v>274</v>
      </c>
      <c r="D21" s="100"/>
      <c r="E21" s="100"/>
      <c r="F21" s="100"/>
      <c r="G21" s="22"/>
      <c r="H21" s="22"/>
      <c r="I21" s="101"/>
    </row>
    <row r="22" spans="1:9" x14ac:dyDescent="0.2">
      <c r="A22" s="83">
        <v>87</v>
      </c>
      <c r="B22" s="81">
        <v>781</v>
      </c>
      <c r="C22" s="56" t="s">
        <v>125</v>
      </c>
      <c r="D22" s="100" t="s">
        <v>270</v>
      </c>
      <c r="E22" s="100" t="s">
        <v>271</v>
      </c>
      <c r="F22" s="100"/>
      <c r="G22" s="206"/>
      <c r="H22" s="206"/>
      <c r="I22" s="348">
        <f>G22-H22</f>
        <v>0</v>
      </c>
    </row>
    <row r="23" spans="1:9" x14ac:dyDescent="0.2">
      <c r="A23" s="83">
        <v>88</v>
      </c>
      <c r="B23" s="81">
        <v>781</v>
      </c>
      <c r="C23" s="56" t="s">
        <v>134</v>
      </c>
      <c r="D23" s="100"/>
      <c r="E23" s="100"/>
      <c r="F23" s="100" t="s">
        <v>272</v>
      </c>
      <c r="G23" s="206"/>
      <c r="H23" s="206"/>
      <c r="I23" s="348">
        <f t="shared" ref="I23:I27" si="1">G23-H23</f>
        <v>0</v>
      </c>
    </row>
    <row r="24" spans="1:9" x14ac:dyDescent="0.2">
      <c r="A24" s="83">
        <v>89</v>
      </c>
      <c r="B24" s="81">
        <v>782</v>
      </c>
      <c r="C24" s="56" t="s">
        <v>548</v>
      </c>
      <c r="D24" s="100" t="s">
        <v>270</v>
      </c>
      <c r="E24" s="100"/>
      <c r="F24" s="100"/>
      <c r="G24" s="206"/>
      <c r="H24" s="206"/>
      <c r="I24" s="348">
        <f t="shared" si="1"/>
        <v>0</v>
      </c>
    </row>
    <row r="25" spans="1:9" x14ac:dyDescent="0.2">
      <c r="A25" s="83">
        <v>90</v>
      </c>
      <c r="B25" s="81">
        <v>783</v>
      </c>
      <c r="C25" s="56" t="s">
        <v>135</v>
      </c>
      <c r="D25" s="100" t="s">
        <v>270</v>
      </c>
      <c r="E25" s="100"/>
      <c r="F25" s="100"/>
      <c r="G25" s="206"/>
      <c r="H25" s="206"/>
      <c r="I25" s="348">
        <f t="shared" si="1"/>
        <v>0</v>
      </c>
    </row>
    <row r="26" spans="1:9" x14ac:dyDescent="0.2">
      <c r="A26" s="83">
        <v>91</v>
      </c>
      <c r="B26" s="81">
        <v>784</v>
      </c>
      <c r="C26" s="56" t="s">
        <v>536</v>
      </c>
      <c r="D26" s="100" t="s">
        <v>270</v>
      </c>
      <c r="E26" s="100"/>
      <c r="F26" s="100"/>
      <c r="G26" s="206"/>
      <c r="H26" s="206"/>
      <c r="I26" s="348">
        <f t="shared" si="1"/>
        <v>0</v>
      </c>
    </row>
    <row r="27" spans="1:9" x14ac:dyDescent="0.2">
      <c r="A27" s="83">
        <v>92</v>
      </c>
      <c r="B27" s="81">
        <v>785</v>
      </c>
      <c r="C27" s="56" t="s">
        <v>136</v>
      </c>
      <c r="D27" s="100" t="s">
        <v>270</v>
      </c>
      <c r="E27" s="100"/>
      <c r="F27" s="100"/>
      <c r="G27" s="206"/>
      <c r="H27" s="206"/>
      <c r="I27" s="348">
        <f t="shared" si="1"/>
        <v>0</v>
      </c>
    </row>
    <row r="28" spans="1:9" x14ac:dyDescent="0.2">
      <c r="A28" s="83">
        <v>93</v>
      </c>
      <c r="B28" s="81"/>
      <c r="C28" s="218" t="s">
        <v>137</v>
      </c>
      <c r="D28" s="100"/>
      <c r="E28" s="100"/>
      <c r="F28" s="100"/>
      <c r="G28" s="354">
        <f>SUM(G22:G27)</f>
        <v>0</v>
      </c>
      <c r="H28" s="354">
        <f t="shared" ref="H28" si="2">SUM(H22:H27)</f>
        <v>0</v>
      </c>
      <c r="I28" s="355">
        <f>G28-H28</f>
        <v>0</v>
      </c>
    </row>
    <row r="29" spans="1:9" x14ac:dyDescent="0.2">
      <c r="A29" s="83">
        <v>94</v>
      </c>
      <c r="B29" s="81"/>
      <c r="C29" s="119" t="s">
        <v>537</v>
      </c>
      <c r="D29" s="100"/>
      <c r="E29" s="100"/>
      <c r="F29" s="100"/>
      <c r="G29" s="205"/>
      <c r="H29" s="205"/>
      <c r="I29" s="205"/>
    </row>
    <row r="30" spans="1:9" x14ac:dyDescent="0.2">
      <c r="A30" s="83">
        <v>95</v>
      </c>
      <c r="B30" s="81"/>
      <c r="C30" s="283" t="s">
        <v>538</v>
      </c>
      <c r="D30" s="100"/>
      <c r="E30" s="100"/>
      <c r="F30" s="100"/>
      <c r="G30" s="205"/>
      <c r="H30" s="205"/>
      <c r="I30" s="205"/>
    </row>
    <row r="31" spans="1:9" x14ac:dyDescent="0.2">
      <c r="A31" s="83">
        <v>96</v>
      </c>
      <c r="B31" s="81">
        <v>786</v>
      </c>
      <c r="C31" s="94" t="s">
        <v>539</v>
      </c>
      <c r="D31" s="100"/>
      <c r="E31" s="100"/>
      <c r="F31" s="100"/>
      <c r="G31" s="194"/>
      <c r="H31" s="194"/>
      <c r="I31" s="348">
        <f t="shared" ref="I31:I32" si="3">G31-H31</f>
        <v>0</v>
      </c>
    </row>
    <row r="32" spans="1:9" x14ac:dyDescent="0.2">
      <c r="A32" s="83">
        <v>97</v>
      </c>
      <c r="B32" s="81"/>
      <c r="C32" s="218" t="s">
        <v>540</v>
      </c>
      <c r="D32" s="100"/>
      <c r="E32" s="100"/>
      <c r="F32" s="100"/>
      <c r="G32" s="342">
        <f>G31</f>
        <v>0</v>
      </c>
      <c r="H32" s="342">
        <f>H31</f>
        <v>0</v>
      </c>
      <c r="I32" s="348">
        <f t="shared" si="3"/>
        <v>0</v>
      </c>
    </row>
    <row r="33" spans="1:9" x14ac:dyDescent="0.2">
      <c r="A33" s="83">
        <v>98</v>
      </c>
      <c r="B33" s="81"/>
      <c r="C33" s="119" t="s">
        <v>541</v>
      </c>
      <c r="D33" s="100"/>
      <c r="E33" s="100"/>
      <c r="F33" s="100"/>
      <c r="G33" s="73"/>
      <c r="H33" s="73"/>
      <c r="I33" s="73"/>
    </row>
    <row r="34" spans="1:9" x14ac:dyDescent="0.2">
      <c r="A34" s="83">
        <v>99</v>
      </c>
      <c r="B34" s="81"/>
      <c r="C34" s="120" t="s">
        <v>274</v>
      </c>
      <c r="D34" s="100"/>
      <c r="E34" s="100"/>
      <c r="F34" s="100"/>
      <c r="G34" s="22"/>
      <c r="H34" s="22"/>
      <c r="I34" s="101"/>
    </row>
    <row r="35" spans="1:9" x14ac:dyDescent="0.2">
      <c r="A35" s="83">
        <v>100</v>
      </c>
      <c r="B35" s="81">
        <v>791</v>
      </c>
      <c r="C35" s="56" t="s">
        <v>138</v>
      </c>
      <c r="D35" s="100" t="s">
        <v>270</v>
      </c>
      <c r="E35" s="100" t="s">
        <v>271</v>
      </c>
      <c r="F35" s="100" t="s">
        <v>272</v>
      </c>
      <c r="G35" s="206"/>
      <c r="H35" s="206"/>
      <c r="I35" s="348">
        <f>G35-H35</f>
        <v>0</v>
      </c>
    </row>
    <row r="36" spans="1:9" x14ac:dyDescent="0.2">
      <c r="A36" s="83">
        <v>101</v>
      </c>
      <c r="B36" s="81">
        <v>792</v>
      </c>
      <c r="C36" s="56" t="s">
        <v>139</v>
      </c>
      <c r="D36" s="100" t="s">
        <v>270</v>
      </c>
      <c r="E36" s="100" t="s">
        <v>271</v>
      </c>
      <c r="F36" s="100" t="s">
        <v>272</v>
      </c>
      <c r="G36" s="206"/>
      <c r="H36" s="206"/>
      <c r="I36" s="348">
        <f t="shared" ref="I36:I48" si="4">G36-H36</f>
        <v>0</v>
      </c>
    </row>
    <row r="37" spans="1:9" x14ac:dyDescent="0.2">
      <c r="A37" s="83">
        <v>102</v>
      </c>
      <c r="B37" s="81">
        <v>793</v>
      </c>
      <c r="C37" s="56" t="s">
        <v>140</v>
      </c>
      <c r="D37" s="100" t="s">
        <v>270</v>
      </c>
      <c r="E37" s="100"/>
      <c r="F37" s="100"/>
      <c r="G37" s="206"/>
      <c r="H37" s="206"/>
      <c r="I37" s="348">
        <f t="shared" si="4"/>
        <v>0</v>
      </c>
    </row>
    <row r="38" spans="1:9" x14ac:dyDescent="0.2">
      <c r="A38" s="83">
        <v>103</v>
      </c>
      <c r="B38" s="81">
        <v>793</v>
      </c>
      <c r="C38" s="56" t="s">
        <v>141</v>
      </c>
      <c r="D38" s="100"/>
      <c r="E38" s="100" t="s">
        <v>271</v>
      </c>
      <c r="F38" s="100" t="s">
        <v>272</v>
      </c>
      <c r="G38" s="206"/>
      <c r="H38" s="206"/>
      <c r="I38" s="348">
        <f t="shared" si="4"/>
        <v>0</v>
      </c>
    </row>
    <row r="39" spans="1:9" x14ac:dyDescent="0.2">
      <c r="A39" s="83">
        <v>104</v>
      </c>
      <c r="B39" s="81">
        <v>794</v>
      </c>
      <c r="C39" s="56" t="s">
        <v>142</v>
      </c>
      <c r="D39" s="100" t="s">
        <v>270</v>
      </c>
      <c r="E39" s="100"/>
      <c r="F39" s="100"/>
      <c r="G39" s="206"/>
      <c r="H39" s="206"/>
      <c r="I39" s="348">
        <f t="shared" si="4"/>
        <v>0</v>
      </c>
    </row>
    <row r="40" spans="1:9" x14ac:dyDescent="0.2">
      <c r="A40" s="83">
        <v>105</v>
      </c>
      <c r="B40" s="81">
        <v>795</v>
      </c>
      <c r="C40" s="56" t="s">
        <v>143</v>
      </c>
      <c r="D40" s="100" t="s">
        <v>270</v>
      </c>
      <c r="E40" s="100" t="s">
        <v>271</v>
      </c>
      <c r="F40" s="100" t="s">
        <v>272</v>
      </c>
      <c r="G40" s="206"/>
      <c r="H40" s="206"/>
      <c r="I40" s="348">
        <f t="shared" si="4"/>
        <v>0</v>
      </c>
    </row>
    <row r="41" spans="1:9" x14ac:dyDescent="0.2">
      <c r="A41" s="83">
        <v>106</v>
      </c>
      <c r="B41" s="81">
        <v>796</v>
      </c>
      <c r="C41" s="56" t="s">
        <v>144</v>
      </c>
      <c r="D41" s="100" t="s">
        <v>270</v>
      </c>
      <c r="E41" s="100" t="s">
        <v>271</v>
      </c>
      <c r="F41" s="100" t="s">
        <v>272</v>
      </c>
      <c r="G41" s="206"/>
      <c r="H41" s="206"/>
      <c r="I41" s="348">
        <f t="shared" si="4"/>
        <v>0</v>
      </c>
    </row>
    <row r="42" spans="1:9" x14ac:dyDescent="0.2">
      <c r="A42" s="83">
        <v>107</v>
      </c>
      <c r="B42" s="81">
        <v>797</v>
      </c>
      <c r="C42" s="56" t="s">
        <v>145</v>
      </c>
      <c r="D42" s="100" t="s">
        <v>270</v>
      </c>
      <c r="E42" s="100" t="s">
        <v>271</v>
      </c>
      <c r="F42" s="100" t="s">
        <v>272</v>
      </c>
      <c r="G42" s="206"/>
      <c r="H42" s="206"/>
      <c r="I42" s="348">
        <f t="shared" si="4"/>
        <v>0</v>
      </c>
    </row>
    <row r="43" spans="1:9" x14ac:dyDescent="0.2">
      <c r="A43" s="83">
        <v>108</v>
      </c>
      <c r="B43" s="81">
        <v>798</v>
      </c>
      <c r="C43" s="56" t="s">
        <v>146</v>
      </c>
      <c r="D43" s="100" t="s">
        <v>270</v>
      </c>
      <c r="E43" s="100"/>
      <c r="F43" s="100"/>
      <c r="G43" s="206"/>
      <c r="H43" s="206"/>
      <c r="I43" s="348">
        <f t="shared" si="4"/>
        <v>0</v>
      </c>
    </row>
    <row r="44" spans="1:9" x14ac:dyDescent="0.2">
      <c r="A44" s="83">
        <v>109</v>
      </c>
      <c r="B44" s="81">
        <v>798</v>
      </c>
      <c r="C44" s="56" t="s">
        <v>147</v>
      </c>
      <c r="D44" s="100"/>
      <c r="E44" s="100" t="s">
        <v>271</v>
      </c>
      <c r="F44" s="100"/>
      <c r="G44" s="206"/>
      <c r="H44" s="206"/>
      <c r="I44" s="348">
        <f t="shared" si="4"/>
        <v>0</v>
      </c>
    </row>
    <row r="45" spans="1:9" x14ac:dyDescent="0.2">
      <c r="A45" s="83">
        <v>110</v>
      </c>
      <c r="B45" s="81">
        <v>798</v>
      </c>
      <c r="C45" s="56" t="s">
        <v>148</v>
      </c>
      <c r="D45" s="100"/>
      <c r="E45" s="100"/>
      <c r="F45" s="100" t="s">
        <v>272</v>
      </c>
      <c r="G45" s="206"/>
      <c r="H45" s="206"/>
      <c r="I45" s="348">
        <f t="shared" si="4"/>
        <v>0</v>
      </c>
    </row>
    <row r="46" spans="1:9" x14ac:dyDescent="0.2">
      <c r="A46" s="83">
        <v>111</v>
      </c>
      <c r="B46" s="81">
        <v>799</v>
      </c>
      <c r="C46" s="56" t="s">
        <v>149</v>
      </c>
      <c r="D46" s="100" t="s">
        <v>270</v>
      </c>
      <c r="E46" s="100"/>
      <c r="F46" s="100"/>
      <c r="G46" s="206"/>
      <c r="H46" s="206"/>
      <c r="I46" s="348">
        <f t="shared" si="4"/>
        <v>0</v>
      </c>
    </row>
    <row r="47" spans="1:9" x14ac:dyDescent="0.2">
      <c r="A47" s="83">
        <v>112</v>
      </c>
      <c r="B47" s="81"/>
      <c r="C47" s="120" t="s">
        <v>280</v>
      </c>
      <c r="D47" s="100"/>
      <c r="E47" s="100"/>
      <c r="F47" s="100"/>
      <c r="G47" s="206"/>
      <c r="H47" s="206"/>
      <c r="I47" s="204"/>
    </row>
    <row r="48" spans="1:9" x14ac:dyDescent="0.2">
      <c r="A48" s="83">
        <v>113</v>
      </c>
      <c r="B48" s="81">
        <v>805</v>
      </c>
      <c r="C48" s="56" t="s">
        <v>150</v>
      </c>
      <c r="D48" s="100" t="s">
        <v>270</v>
      </c>
      <c r="E48" s="100" t="s">
        <v>271</v>
      </c>
      <c r="F48" s="100" t="s">
        <v>272</v>
      </c>
      <c r="G48" s="206"/>
      <c r="H48" s="206"/>
      <c r="I48" s="348">
        <f t="shared" si="4"/>
        <v>0</v>
      </c>
    </row>
    <row r="49" spans="1:9" ht="13.5" thickBot="1" x14ac:dyDescent="0.25">
      <c r="A49" s="83">
        <v>114</v>
      </c>
      <c r="B49" s="81"/>
      <c r="C49" s="218" t="s">
        <v>151</v>
      </c>
      <c r="D49" s="100"/>
      <c r="E49" s="100"/>
      <c r="F49" s="100"/>
      <c r="G49" s="344">
        <f>SUM(G35:G48)</f>
        <v>0</v>
      </c>
      <c r="H49" s="344">
        <f>SUM(H35:H48)</f>
        <v>0</v>
      </c>
      <c r="I49" s="343">
        <f>G49-H49</f>
        <v>0</v>
      </c>
    </row>
    <row r="50" spans="1:9" ht="13.5" thickTop="1" x14ac:dyDescent="0.2">
      <c r="A50" s="83">
        <v>115</v>
      </c>
      <c r="B50" s="81"/>
      <c r="C50" s="119" t="s">
        <v>542</v>
      </c>
      <c r="D50" s="100"/>
      <c r="E50" s="100"/>
      <c r="F50" s="100"/>
      <c r="G50" s="22"/>
      <c r="H50" s="22"/>
      <c r="I50" s="101"/>
    </row>
    <row r="51" spans="1:9" x14ac:dyDescent="0.2">
      <c r="A51" s="83">
        <v>116</v>
      </c>
      <c r="B51" s="81">
        <v>810</v>
      </c>
      <c r="C51" s="94" t="s">
        <v>543</v>
      </c>
      <c r="D51" s="100"/>
      <c r="E51" s="100"/>
      <c r="F51" s="100"/>
      <c r="G51" s="206"/>
      <c r="H51" s="206"/>
      <c r="I51" s="348">
        <f>G51-H51</f>
        <v>0</v>
      </c>
    </row>
    <row r="52" spans="1:9" x14ac:dyDescent="0.2">
      <c r="A52" s="83">
        <v>117</v>
      </c>
      <c r="B52" s="81">
        <v>811</v>
      </c>
      <c r="C52" s="56" t="s">
        <v>152</v>
      </c>
      <c r="D52" s="100" t="s">
        <v>270</v>
      </c>
      <c r="E52" s="100" t="s">
        <v>271</v>
      </c>
      <c r="F52" s="100" t="s">
        <v>272</v>
      </c>
      <c r="G52" s="206"/>
      <c r="H52" s="206"/>
      <c r="I52" s="348">
        <f>G52-H52</f>
        <v>0</v>
      </c>
    </row>
    <row r="53" spans="1:9" x14ac:dyDescent="0.2">
      <c r="A53" s="83">
        <v>118</v>
      </c>
      <c r="B53" s="81">
        <v>812</v>
      </c>
      <c r="C53" s="56" t="s">
        <v>153</v>
      </c>
      <c r="D53" s="100" t="s">
        <v>270</v>
      </c>
      <c r="E53" s="100" t="s">
        <v>271</v>
      </c>
      <c r="F53" s="100" t="s">
        <v>272</v>
      </c>
      <c r="G53" s="206"/>
      <c r="H53" s="206"/>
      <c r="I53" s="348">
        <f t="shared" ref="I53:I54" si="5">G53-H53</f>
        <v>0</v>
      </c>
    </row>
    <row r="54" spans="1:9" x14ac:dyDescent="0.2">
      <c r="A54" s="83">
        <v>119</v>
      </c>
      <c r="B54" s="81">
        <v>813</v>
      </c>
      <c r="C54" s="56" t="s">
        <v>154</v>
      </c>
      <c r="D54" s="100" t="s">
        <v>270</v>
      </c>
      <c r="E54" s="100" t="s">
        <v>271</v>
      </c>
      <c r="F54" s="100" t="s">
        <v>272</v>
      </c>
      <c r="G54" s="206"/>
      <c r="H54" s="206"/>
      <c r="I54" s="348">
        <f t="shared" si="5"/>
        <v>0</v>
      </c>
    </row>
    <row r="55" spans="1:9" ht="13.5" thickBot="1" x14ac:dyDescent="0.25">
      <c r="A55" s="83">
        <v>120</v>
      </c>
      <c r="B55" s="81"/>
      <c r="C55" s="218" t="s">
        <v>155</v>
      </c>
      <c r="D55" s="100"/>
      <c r="E55" s="100"/>
      <c r="F55" s="100"/>
      <c r="G55" s="344">
        <f>SUM(G51:G54)</f>
        <v>0</v>
      </c>
      <c r="H55" s="344">
        <f t="shared" ref="H55" si="6">SUM(H51:H54)</f>
        <v>0</v>
      </c>
      <c r="I55" s="343">
        <f>G55-H55</f>
        <v>0</v>
      </c>
    </row>
    <row r="56" spans="1:9" ht="14.25" thickTop="1" thickBot="1" x14ac:dyDescent="0.25">
      <c r="A56" s="83">
        <v>121</v>
      </c>
      <c r="B56" s="95"/>
      <c r="C56" s="191" t="s">
        <v>156</v>
      </c>
      <c r="D56" s="97"/>
      <c r="E56" s="97"/>
      <c r="F56" s="97"/>
      <c r="G56" s="365">
        <f>'B-2(1)'!G28+'B-2(1)'!G46+'B-2(2)'!G22+'B-2(2)'!G46+'B-2(3)'!G19+'B-2(3)'!G28+'B-2(3)'!G32+'B-2(3)'!G49+'B-2(3)'!G55</f>
        <v>0</v>
      </c>
      <c r="H56" s="365">
        <f>'B-2(1)'!H28+'B-2(1)'!H46+'B-2(2)'!H22+'B-2(2)'!H46+'B-2(3)'!H19+'B-2(3)'!H28+'B-2(3)'!H32+'B-2(3)'!H49+'B-2(3)'!H55</f>
        <v>0</v>
      </c>
      <c r="I56" s="364">
        <f>G56-H56</f>
        <v>0</v>
      </c>
    </row>
    <row r="57" spans="1:9" ht="13.5" thickTop="1" x14ac:dyDescent="0.2">
      <c r="B57" s="10"/>
      <c r="D57" s="10"/>
      <c r="E57" s="10"/>
      <c r="F57" s="1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M5" sqref="M5"/>
    </sheetView>
  </sheetViews>
  <sheetFormatPr defaultRowHeight="11.25" x14ac:dyDescent="0.2"/>
  <cols>
    <col min="1" max="1" width="4.85546875" style="121" customWidth="1"/>
    <col min="2" max="4" width="9.140625" style="121"/>
    <col min="5" max="5" width="7.140625" style="121" customWidth="1"/>
    <col min="6" max="6" width="1.85546875" style="121" hidden="1" customWidth="1"/>
    <col min="7" max="7" width="8.85546875" style="121" hidden="1" customWidth="1"/>
    <col min="8" max="8" width="13.5703125" style="121" customWidth="1"/>
    <col min="9" max="12" width="15.7109375" style="121" customWidth="1"/>
    <col min="13" max="13" width="16.7109375" style="121" customWidth="1"/>
    <col min="14" max="14" width="9.140625" style="121"/>
    <col min="15" max="15" width="17.85546875" style="121" customWidth="1"/>
    <col min="16" max="16" width="11" style="121" customWidth="1"/>
    <col min="17" max="17" width="13.28515625" style="121" customWidth="1"/>
    <col min="18" max="18" width="17.85546875" style="121" customWidth="1"/>
    <col min="19" max="19" width="13.28515625" style="121" customWidth="1"/>
    <col min="20" max="20" width="17.85546875" style="121" customWidth="1"/>
    <col min="21" max="21" width="15.5703125" style="121" customWidth="1"/>
    <col min="22" max="16384" width="9.140625" style="121"/>
  </cols>
  <sheetData>
    <row r="1" spans="1:19" ht="18" x14ac:dyDescent="0.25">
      <c r="A1" s="456" t="s">
        <v>158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8"/>
    </row>
    <row r="2" spans="1:19" ht="18.75" thickBot="1" x14ac:dyDescent="0.3">
      <c r="A2" s="459" t="s">
        <v>159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1"/>
      <c r="M2" s="122"/>
    </row>
    <row r="3" spans="1:19" ht="12.75" x14ac:dyDescent="0.2">
      <c r="A3" s="23"/>
      <c r="B3" s="125"/>
      <c r="D3" s="122"/>
      <c r="E3" s="122"/>
      <c r="F3" s="122"/>
      <c r="G3" s="122"/>
      <c r="H3" s="137"/>
      <c r="I3" s="138" t="s">
        <v>370</v>
      </c>
      <c r="J3" s="4"/>
      <c r="K3" s="139"/>
      <c r="L3" s="135"/>
    </row>
    <row r="4" spans="1:19" ht="12.75" x14ac:dyDescent="0.2">
      <c r="A4" s="125"/>
      <c r="B4" s="125"/>
      <c r="D4" s="122"/>
      <c r="E4" s="122"/>
      <c r="F4" s="122"/>
      <c r="G4" s="122"/>
      <c r="H4" s="126" t="s">
        <v>372</v>
      </c>
      <c r="I4" s="127" t="s">
        <v>371</v>
      </c>
      <c r="J4" s="128"/>
      <c r="K4" s="128"/>
      <c r="L4" s="140"/>
      <c r="M4" s="122"/>
    </row>
    <row r="5" spans="1:19" ht="12.75" x14ac:dyDescent="0.2">
      <c r="A5" s="125"/>
      <c r="B5" s="125"/>
      <c r="E5" s="122"/>
      <c r="F5" s="122"/>
      <c r="G5" s="18"/>
      <c r="H5" s="126" t="s">
        <v>252</v>
      </c>
      <c r="I5" s="126" t="s">
        <v>373</v>
      </c>
      <c r="J5" s="126" t="s">
        <v>374</v>
      </c>
      <c r="K5" s="385" t="s">
        <v>413</v>
      </c>
      <c r="L5" s="141" t="s">
        <v>375</v>
      </c>
      <c r="M5" s="122"/>
      <c r="O5" s="122"/>
      <c r="P5" s="122"/>
      <c r="Q5" s="122"/>
      <c r="R5" s="122"/>
      <c r="S5" s="122"/>
    </row>
    <row r="6" spans="1:19" ht="12.75" x14ac:dyDescent="0.2">
      <c r="A6" s="142" t="s">
        <v>222</v>
      </c>
      <c r="B6" s="125"/>
      <c r="D6" s="124" t="s">
        <v>15</v>
      </c>
      <c r="E6" s="122"/>
      <c r="F6" s="122"/>
      <c r="G6" s="18"/>
      <c r="H6" s="126" t="s">
        <v>364</v>
      </c>
      <c r="I6" s="126" t="s">
        <v>376</v>
      </c>
      <c r="J6" s="126" t="s">
        <v>162</v>
      </c>
      <c r="K6" s="385" t="s">
        <v>163</v>
      </c>
      <c r="L6" s="141" t="s">
        <v>164</v>
      </c>
      <c r="M6" s="122"/>
      <c r="O6" s="122"/>
      <c r="P6" s="122"/>
      <c r="Q6" s="122"/>
      <c r="R6" s="122"/>
      <c r="S6" s="122"/>
    </row>
    <row r="7" spans="1:19" ht="13.5" thickBot="1" x14ac:dyDescent="0.25">
      <c r="A7" s="143" t="s">
        <v>157</v>
      </c>
      <c r="B7" s="129"/>
      <c r="C7" s="130"/>
      <c r="D7" s="131" t="s">
        <v>311</v>
      </c>
      <c r="E7" s="132"/>
      <c r="F7" s="132"/>
      <c r="G7" s="76"/>
      <c r="H7" s="133" t="s">
        <v>312</v>
      </c>
      <c r="I7" s="133" t="s">
        <v>313</v>
      </c>
      <c r="J7" s="133" t="s">
        <v>314</v>
      </c>
      <c r="K7" s="133" t="s">
        <v>368</v>
      </c>
      <c r="L7" s="144" t="s">
        <v>369</v>
      </c>
      <c r="M7" s="122"/>
      <c r="O7" s="122"/>
      <c r="P7" s="122"/>
      <c r="Q7" s="122"/>
      <c r="R7" s="122"/>
      <c r="S7" s="122"/>
    </row>
    <row r="8" spans="1:19" ht="12.75" x14ac:dyDescent="0.2">
      <c r="A8" s="145">
        <v>1</v>
      </c>
      <c r="B8" s="270" t="s">
        <v>496</v>
      </c>
      <c r="C8" s="271"/>
      <c r="D8" s="271"/>
      <c r="E8" s="271"/>
      <c r="F8" s="271"/>
      <c r="G8" s="271"/>
      <c r="H8" s="366">
        <f>SUM(I8:L8)</f>
        <v>0</v>
      </c>
      <c r="I8" s="220"/>
      <c r="J8" s="220"/>
      <c r="K8" s="220"/>
      <c r="L8" s="222"/>
      <c r="M8" s="122"/>
      <c r="O8" s="122"/>
      <c r="P8" s="122"/>
      <c r="Q8" s="122"/>
      <c r="R8" s="122"/>
      <c r="S8" s="122"/>
    </row>
    <row r="9" spans="1:19" ht="12.75" x14ac:dyDescent="0.2">
      <c r="A9" s="145">
        <f>SUM(A8+1)</f>
        <v>2</v>
      </c>
      <c r="B9" s="270" t="s">
        <v>497</v>
      </c>
      <c r="C9" s="271"/>
      <c r="D9" s="271"/>
      <c r="E9" s="271"/>
      <c r="F9" s="271"/>
      <c r="G9" s="271"/>
      <c r="H9" s="366">
        <f t="shared" ref="H9:H21" si="0">SUM(I9:L9)</f>
        <v>0</v>
      </c>
      <c r="I9" s="220"/>
      <c r="J9" s="220"/>
      <c r="K9" s="220"/>
      <c r="L9" s="222"/>
      <c r="M9" s="122"/>
      <c r="O9" s="122"/>
      <c r="P9" s="122"/>
      <c r="Q9" s="122"/>
      <c r="R9" s="122"/>
      <c r="S9" s="122"/>
    </row>
    <row r="10" spans="1:19" ht="12.75" x14ac:dyDescent="0.2">
      <c r="A10" s="145">
        <f t="shared" ref="A10:A21" si="1">SUM(A9+1)</f>
        <v>3</v>
      </c>
      <c r="B10" s="270" t="s">
        <v>494</v>
      </c>
      <c r="C10" s="271"/>
      <c r="D10" s="271"/>
      <c r="E10" s="271"/>
      <c r="F10" s="271"/>
      <c r="G10" s="271"/>
      <c r="H10" s="366">
        <f t="shared" si="0"/>
        <v>0</v>
      </c>
      <c r="I10" s="220"/>
      <c r="J10" s="220"/>
      <c r="K10" s="220"/>
      <c r="L10" s="222"/>
      <c r="M10" s="122"/>
      <c r="O10" s="122"/>
      <c r="P10" s="122"/>
      <c r="Q10" s="122"/>
      <c r="R10" s="122"/>
      <c r="S10" s="122"/>
    </row>
    <row r="11" spans="1:19" ht="12.75" x14ac:dyDescent="0.2">
      <c r="A11" s="145">
        <f t="shared" si="1"/>
        <v>4</v>
      </c>
      <c r="B11" s="270" t="s">
        <v>495</v>
      </c>
      <c r="C11" s="271"/>
      <c r="D11" s="271"/>
      <c r="E11" s="271"/>
      <c r="F11" s="271"/>
      <c r="G11" s="271"/>
      <c r="H11" s="366">
        <f t="shared" si="0"/>
        <v>0</v>
      </c>
      <c r="I11" s="220"/>
      <c r="J11" s="220"/>
      <c r="K11" s="220"/>
      <c r="L11" s="222"/>
      <c r="M11" s="122"/>
      <c r="O11" s="122"/>
      <c r="P11" s="122"/>
      <c r="Q11" s="122"/>
      <c r="R11" s="122"/>
      <c r="S11" s="122"/>
    </row>
    <row r="12" spans="1:19" ht="12.75" x14ac:dyDescent="0.2">
      <c r="A12" s="145">
        <f t="shared" si="1"/>
        <v>5</v>
      </c>
      <c r="B12" s="274"/>
      <c r="C12" s="221"/>
      <c r="D12" s="221"/>
      <c r="E12" s="221"/>
      <c r="F12" s="221"/>
      <c r="G12" s="221"/>
      <c r="H12" s="366">
        <f t="shared" si="0"/>
        <v>0</v>
      </c>
      <c r="I12" s="220"/>
      <c r="J12" s="220"/>
      <c r="K12" s="220"/>
      <c r="L12" s="222"/>
      <c r="M12" s="122"/>
      <c r="O12" s="122"/>
      <c r="P12" s="122"/>
      <c r="Q12" s="122"/>
      <c r="R12" s="122"/>
      <c r="S12" s="122"/>
    </row>
    <row r="13" spans="1:19" ht="12.75" x14ac:dyDescent="0.2">
      <c r="A13" s="145">
        <f t="shared" si="1"/>
        <v>6</v>
      </c>
      <c r="B13" s="274"/>
      <c r="C13" s="221"/>
      <c r="D13" s="221"/>
      <c r="E13" s="221"/>
      <c r="F13" s="221"/>
      <c r="G13" s="221"/>
      <c r="H13" s="366">
        <f t="shared" si="0"/>
        <v>0</v>
      </c>
      <c r="I13" s="220"/>
      <c r="J13" s="220"/>
      <c r="K13" s="220"/>
      <c r="L13" s="222"/>
      <c r="M13" s="122"/>
      <c r="O13" s="122"/>
      <c r="P13" s="122"/>
      <c r="Q13" s="122"/>
      <c r="R13" s="122"/>
      <c r="S13" s="122"/>
    </row>
    <row r="14" spans="1:19" ht="12.75" x14ac:dyDescent="0.2">
      <c r="A14" s="145">
        <f t="shared" si="1"/>
        <v>7</v>
      </c>
      <c r="B14" s="274"/>
      <c r="C14" s="221"/>
      <c r="D14" s="221"/>
      <c r="E14" s="221"/>
      <c r="F14" s="221"/>
      <c r="G14" s="221"/>
      <c r="H14" s="366">
        <f t="shared" si="0"/>
        <v>0</v>
      </c>
      <c r="I14" s="220"/>
      <c r="J14" s="220"/>
      <c r="K14" s="220"/>
      <c r="L14" s="222"/>
      <c r="M14" s="122"/>
      <c r="O14" s="122"/>
      <c r="P14" s="122"/>
      <c r="Q14" s="122"/>
      <c r="R14" s="122"/>
      <c r="S14" s="122"/>
    </row>
    <row r="15" spans="1:19" ht="12.75" x14ac:dyDescent="0.2">
      <c r="A15" s="145">
        <f t="shared" si="1"/>
        <v>8</v>
      </c>
      <c r="B15" s="274"/>
      <c r="C15" s="221"/>
      <c r="D15" s="221"/>
      <c r="E15" s="221"/>
      <c r="F15" s="221"/>
      <c r="G15" s="221"/>
      <c r="H15" s="366">
        <f t="shared" si="0"/>
        <v>0</v>
      </c>
      <c r="I15" s="220"/>
      <c r="J15" s="220"/>
      <c r="K15" s="220"/>
      <c r="L15" s="222"/>
      <c r="M15" s="122"/>
      <c r="O15" s="122"/>
      <c r="P15" s="122"/>
      <c r="Q15" s="122"/>
      <c r="R15" s="122"/>
      <c r="S15" s="122"/>
    </row>
    <row r="16" spans="1:19" ht="12.75" x14ac:dyDescent="0.2">
      <c r="A16" s="145">
        <f t="shared" si="1"/>
        <v>9</v>
      </c>
      <c r="B16" s="272"/>
      <c r="C16" s="221"/>
      <c r="D16" s="221"/>
      <c r="E16" s="221"/>
      <c r="F16" s="221"/>
      <c r="G16" s="221"/>
      <c r="H16" s="366">
        <f t="shared" si="0"/>
        <v>0</v>
      </c>
      <c r="I16" s="220"/>
      <c r="J16" s="220"/>
      <c r="K16" s="220"/>
      <c r="L16" s="222"/>
      <c r="M16" s="122"/>
      <c r="O16" s="122"/>
      <c r="P16" s="122"/>
      <c r="Q16" s="122"/>
      <c r="R16" s="122"/>
      <c r="S16" s="122"/>
    </row>
    <row r="17" spans="1:19" ht="12.75" x14ac:dyDescent="0.2">
      <c r="A17" s="145">
        <f t="shared" si="1"/>
        <v>10</v>
      </c>
      <c r="B17" s="272"/>
      <c r="C17" s="221"/>
      <c r="D17" s="221"/>
      <c r="E17" s="221"/>
      <c r="F17" s="221"/>
      <c r="G17" s="221"/>
      <c r="H17" s="366">
        <f t="shared" si="0"/>
        <v>0</v>
      </c>
      <c r="I17" s="220"/>
      <c r="J17" s="220"/>
      <c r="K17" s="220"/>
      <c r="L17" s="222"/>
      <c r="M17" s="122"/>
      <c r="O17" s="122"/>
      <c r="P17" s="122"/>
      <c r="Q17" s="122"/>
      <c r="R17" s="122"/>
      <c r="S17" s="122"/>
    </row>
    <row r="18" spans="1:19" ht="12.75" x14ac:dyDescent="0.2">
      <c r="A18" s="145">
        <f t="shared" si="1"/>
        <v>11</v>
      </c>
      <c r="B18" s="272"/>
      <c r="C18" s="221"/>
      <c r="D18" s="221"/>
      <c r="E18" s="221"/>
      <c r="F18" s="221"/>
      <c r="G18" s="221"/>
      <c r="H18" s="366">
        <f t="shared" si="0"/>
        <v>0</v>
      </c>
      <c r="I18" s="220"/>
      <c r="J18" s="220"/>
      <c r="K18" s="220"/>
      <c r="L18" s="222"/>
      <c r="M18" s="122"/>
      <c r="O18" s="122"/>
      <c r="P18" s="122"/>
      <c r="Q18" s="122"/>
      <c r="R18" s="122"/>
      <c r="S18" s="122"/>
    </row>
    <row r="19" spans="1:19" ht="12.75" x14ac:dyDescent="0.2">
      <c r="A19" s="145">
        <f t="shared" si="1"/>
        <v>12</v>
      </c>
      <c r="B19" s="272"/>
      <c r="C19" s="221"/>
      <c r="D19" s="221"/>
      <c r="E19" s="221"/>
      <c r="F19" s="221"/>
      <c r="G19" s="221"/>
      <c r="H19" s="366">
        <f t="shared" si="0"/>
        <v>0</v>
      </c>
      <c r="I19" s="220"/>
      <c r="J19" s="220"/>
      <c r="K19" s="220"/>
      <c r="L19" s="222"/>
      <c r="M19" s="122"/>
      <c r="O19" s="122"/>
      <c r="P19" s="122"/>
      <c r="Q19" s="122"/>
      <c r="R19" s="122"/>
      <c r="S19" s="122"/>
    </row>
    <row r="20" spans="1:19" ht="12.75" x14ac:dyDescent="0.2">
      <c r="A20" s="145">
        <f t="shared" si="1"/>
        <v>13</v>
      </c>
      <c r="B20" s="272"/>
      <c r="C20" s="221"/>
      <c r="D20" s="221"/>
      <c r="E20" s="221"/>
      <c r="F20" s="221"/>
      <c r="G20" s="221"/>
      <c r="H20" s="366">
        <f t="shared" si="0"/>
        <v>0</v>
      </c>
      <c r="I20" s="220"/>
      <c r="J20" s="220"/>
      <c r="K20" s="220"/>
      <c r="L20" s="222"/>
      <c r="M20" s="122"/>
      <c r="O20" s="122"/>
      <c r="P20" s="122"/>
      <c r="Q20" s="122"/>
      <c r="R20" s="122"/>
      <c r="S20" s="122"/>
    </row>
    <row r="21" spans="1:19" ht="12.75" x14ac:dyDescent="0.2">
      <c r="A21" s="146">
        <f t="shared" si="1"/>
        <v>14</v>
      </c>
      <c r="B21" s="273"/>
      <c r="C21" s="46"/>
      <c r="D21" s="21"/>
      <c r="E21" s="46" t="s">
        <v>405</v>
      </c>
      <c r="F21" s="147"/>
      <c r="G21" s="223" t="s">
        <v>405</v>
      </c>
      <c r="H21" s="366">
        <f t="shared" si="0"/>
        <v>0</v>
      </c>
      <c r="I21" s="386">
        <f t="shared" ref="I21:L21" si="2">SUM(I8:I20)</f>
        <v>0</v>
      </c>
      <c r="J21" s="386">
        <f t="shared" si="2"/>
        <v>0</v>
      </c>
      <c r="K21" s="386">
        <f t="shared" si="2"/>
        <v>0</v>
      </c>
      <c r="L21" s="387">
        <f t="shared" si="2"/>
        <v>0</v>
      </c>
      <c r="M21" s="122"/>
      <c r="O21" s="122"/>
      <c r="P21" s="122"/>
      <c r="Q21" s="122"/>
      <c r="R21" s="122"/>
      <c r="S21" s="122"/>
    </row>
    <row r="22" spans="1:19" x14ac:dyDescent="0.2">
      <c r="A22" s="123"/>
      <c r="B22" s="123"/>
      <c r="C22" s="123"/>
      <c r="D22" s="123"/>
      <c r="E22" s="123"/>
      <c r="F22" s="123"/>
      <c r="G22" s="123"/>
      <c r="H22" s="134"/>
      <c r="I22" s="123"/>
      <c r="J22" s="123"/>
      <c r="K22" s="124"/>
      <c r="L22" s="123"/>
      <c r="M22" s="123"/>
      <c r="N22" s="134"/>
      <c r="O22" s="123"/>
      <c r="P22" s="134"/>
      <c r="Q22" s="123"/>
      <c r="R22" s="123"/>
      <c r="S22" s="124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zoomScaleNormal="100" workbookViewId="0">
      <selection activeCell="S50" sqref="S50"/>
    </sheetView>
  </sheetViews>
  <sheetFormatPr defaultRowHeight="12.75" x14ac:dyDescent="0.2"/>
  <cols>
    <col min="1" max="1" width="4.7109375" style="10" customWidth="1"/>
    <col min="2" max="2" width="13.140625" style="18" customWidth="1"/>
    <col min="3" max="3" width="11.85546875" style="18" customWidth="1"/>
    <col min="4" max="4" width="2.28515625" style="18" customWidth="1"/>
    <col min="5" max="5" width="7.42578125" style="18" bestFit="1" customWidth="1"/>
    <col min="6" max="6" width="8.28515625" style="18" customWidth="1"/>
    <col min="7" max="7" width="4.5703125" style="18" customWidth="1"/>
    <col min="8" max="8" width="4.28515625" style="18" customWidth="1"/>
    <col min="9" max="9" width="8.140625" style="18" customWidth="1"/>
    <col min="10" max="11" width="7.7109375" style="18" customWidth="1"/>
    <col min="12" max="12" width="13.5703125" style="18" customWidth="1"/>
    <col min="13" max="16384" width="9.140625" style="18"/>
  </cols>
  <sheetData>
    <row r="1" spans="1:13" ht="18" x14ac:dyDescent="0.25">
      <c r="A1" s="420" t="s">
        <v>166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2"/>
    </row>
    <row r="2" spans="1:13" ht="18" x14ac:dyDescent="0.25">
      <c r="A2" s="426" t="s">
        <v>167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27"/>
    </row>
    <row r="3" spans="1:13" x14ac:dyDescent="0.2">
      <c r="A3" s="10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6"/>
    </row>
    <row r="4" spans="1:13" ht="14.25" x14ac:dyDescent="0.2">
      <c r="A4" s="149" t="s">
        <v>168</v>
      </c>
      <c r="B4" s="1"/>
      <c r="C4" s="1"/>
      <c r="D4" s="1"/>
      <c r="E4" s="1"/>
      <c r="F4" s="1"/>
      <c r="G4" s="68" t="s">
        <v>169</v>
      </c>
      <c r="H4" s="1"/>
      <c r="I4" s="1"/>
      <c r="J4" s="1"/>
      <c r="K4" s="1"/>
      <c r="L4" s="9" t="s">
        <v>160</v>
      </c>
      <c r="M4" s="70"/>
    </row>
    <row r="5" spans="1:13" x14ac:dyDescent="0.2">
      <c r="A5" s="9"/>
      <c r="B5" s="10"/>
      <c r="C5" s="84" t="s">
        <v>170</v>
      </c>
      <c r="D5" s="10"/>
      <c r="E5" s="10"/>
      <c r="F5" s="10"/>
      <c r="G5" s="23"/>
      <c r="I5" s="19"/>
      <c r="L5" s="9" t="s">
        <v>171</v>
      </c>
      <c r="M5" s="70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68" t="s">
        <v>175</v>
      </c>
      <c r="H6" s="1"/>
      <c r="I6" s="69"/>
      <c r="J6" s="1" t="s">
        <v>176</v>
      </c>
      <c r="K6" s="1"/>
      <c r="L6" s="9" t="s">
        <v>177</v>
      </c>
      <c r="M6" s="70"/>
    </row>
    <row r="7" spans="1:13" ht="15" thickBot="1" x14ac:dyDescent="0.25">
      <c r="A7" s="83" t="s">
        <v>309</v>
      </c>
      <c r="B7" s="75" t="s">
        <v>178</v>
      </c>
      <c r="C7" s="83" t="s">
        <v>179</v>
      </c>
      <c r="D7" s="1" t="s">
        <v>180</v>
      </c>
      <c r="E7" s="1"/>
      <c r="F7" s="1"/>
      <c r="G7" s="62" t="s">
        <v>181</v>
      </c>
      <c r="H7" s="69"/>
      <c r="I7" s="81" t="s">
        <v>182</v>
      </c>
      <c r="J7" s="81" t="s">
        <v>183</v>
      </c>
      <c r="K7" s="81" t="s">
        <v>184</v>
      </c>
      <c r="L7" s="83" t="s">
        <v>185</v>
      </c>
      <c r="M7" s="83" t="s">
        <v>186</v>
      </c>
    </row>
    <row r="8" spans="1:13" x14ac:dyDescent="0.2">
      <c r="A8" s="150">
        <v>1</v>
      </c>
      <c r="B8" s="226"/>
      <c r="C8" s="227"/>
      <c r="D8" s="498"/>
      <c r="E8" s="505"/>
      <c r="F8" s="499"/>
      <c r="G8" s="502"/>
      <c r="H8" s="503"/>
      <c r="I8" s="228"/>
      <c r="J8" s="228"/>
      <c r="K8" s="228"/>
      <c r="L8" s="228"/>
      <c r="M8" s="228"/>
    </row>
    <row r="9" spans="1:13" x14ac:dyDescent="0.2">
      <c r="A9" s="60">
        <v>2</v>
      </c>
      <c r="B9" s="229"/>
      <c r="C9" s="230"/>
      <c r="D9" s="486"/>
      <c r="E9" s="487"/>
      <c r="F9" s="488"/>
      <c r="G9" s="478"/>
      <c r="H9" s="479"/>
      <c r="I9" s="231"/>
      <c r="J9" s="231"/>
      <c r="K9" s="231"/>
      <c r="L9" s="231"/>
      <c r="M9" s="231"/>
    </row>
    <row r="10" spans="1:13" x14ac:dyDescent="0.2">
      <c r="A10" s="60">
        <v>3</v>
      </c>
      <c r="B10" s="229"/>
      <c r="C10" s="230"/>
      <c r="D10" s="486"/>
      <c r="E10" s="487"/>
      <c r="F10" s="488"/>
      <c r="G10" s="478"/>
      <c r="H10" s="479"/>
      <c r="I10" s="231"/>
      <c r="J10" s="231"/>
      <c r="K10" s="231"/>
      <c r="L10" s="231"/>
      <c r="M10" s="231"/>
    </row>
    <row r="11" spans="1:13" x14ac:dyDescent="0.2">
      <c r="A11" s="60">
        <v>4</v>
      </c>
      <c r="B11" s="229"/>
      <c r="C11" s="230"/>
      <c r="D11" s="486"/>
      <c r="E11" s="487"/>
      <c r="F11" s="488"/>
      <c r="G11" s="478"/>
      <c r="H11" s="479"/>
      <c r="I11" s="231"/>
      <c r="J11" s="231"/>
      <c r="K11" s="231"/>
      <c r="L11" s="231"/>
      <c r="M11" s="231"/>
    </row>
    <row r="12" spans="1:13" ht="13.5" thickBot="1" x14ac:dyDescent="0.25">
      <c r="A12" s="87">
        <v>5</v>
      </c>
      <c r="B12" s="232"/>
      <c r="C12" s="233"/>
      <c r="D12" s="493"/>
      <c r="E12" s="506"/>
      <c r="F12" s="494"/>
      <c r="G12" s="476"/>
      <c r="H12" s="477"/>
      <c r="I12" s="234"/>
      <c r="J12" s="234"/>
      <c r="K12" s="234"/>
      <c r="L12" s="234"/>
      <c r="M12" s="234"/>
    </row>
    <row r="13" spans="1:13" ht="13.5" thickTop="1" x14ac:dyDescent="0.2">
      <c r="A13" s="68" t="s">
        <v>187</v>
      </c>
      <c r="B13" s="1"/>
      <c r="C13" s="1"/>
      <c r="D13" s="1"/>
      <c r="E13" s="1"/>
      <c r="F13" s="1"/>
      <c r="G13" s="1"/>
      <c r="H13" s="1"/>
      <c r="I13" s="1"/>
      <c r="J13" s="62"/>
      <c r="K13" s="4"/>
      <c r="L13" s="88" t="s">
        <v>160</v>
      </c>
      <c r="M13" s="78"/>
    </row>
    <row r="14" spans="1:13" x14ac:dyDescent="0.2">
      <c r="A14" s="80"/>
      <c r="B14" s="62"/>
      <c r="C14" s="62"/>
      <c r="D14" s="4"/>
      <c r="E14" s="62"/>
      <c r="F14" s="62"/>
      <c r="G14" s="4"/>
      <c r="H14" s="62"/>
      <c r="I14" s="4"/>
      <c r="J14" s="89" t="s">
        <v>188</v>
      </c>
      <c r="K14" s="90"/>
      <c r="L14" s="9" t="s">
        <v>171</v>
      </c>
      <c r="M14" s="70"/>
    </row>
    <row r="15" spans="1:13" ht="14.25" x14ac:dyDescent="0.2">
      <c r="A15" s="80" t="s">
        <v>172</v>
      </c>
      <c r="B15" s="80" t="s">
        <v>189</v>
      </c>
      <c r="C15" s="23"/>
      <c r="D15" s="20"/>
      <c r="E15" s="45"/>
      <c r="F15" s="23"/>
      <c r="H15" s="48" t="s">
        <v>0</v>
      </c>
      <c r="I15" s="4"/>
      <c r="J15" s="62" t="s">
        <v>182</v>
      </c>
      <c r="K15" s="5"/>
      <c r="L15" s="9" t="s">
        <v>190</v>
      </c>
      <c r="M15" s="70"/>
    </row>
    <row r="16" spans="1:13" ht="15" thickBot="1" x14ac:dyDescent="0.25">
      <c r="A16" s="77" t="s">
        <v>309</v>
      </c>
      <c r="B16" s="49" t="s">
        <v>191</v>
      </c>
      <c r="C16" s="63" t="s">
        <v>266</v>
      </c>
      <c r="D16" s="13"/>
      <c r="E16" s="77" t="s">
        <v>224</v>
      </c>
      <c r="F16" s="63" t="s">
        <v>192</v>
      </c>
      <c r="G16" s="13"/>
      <c r="H16" s="63" t="s">
        <v>373</v>
      </c>
      <c r="I16" s="13"/>
      <c r="J16" s="63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35"/>
      <c r="C17" s="498"/>
      <c r="D17" s="499"/>
      <c r="E17" s="236"/>
      <c r="F17" s="502"/>
      <c r="G17" s="503"/>
      <c r="H17" s="502"/>
      <c r="I17" s="503"/>
      <c r="J17" s="502"/>
      <c r="K17" s="503"/>
      <c r="L17" s="237"/>
      <c r="M17" s="236"/>
    </row>
    <row r="18" spans="1:13" x14ac:dyDescent="0.2">
      <c r="A18" s="60">
        <v>7</v>
      </c>
      <c r="B18" s="229"/>
      <c r="C18" s="486"/>
      <c r="D18" s="488"/>
      <c r="E18" s="230"/>
      <c r="F18" s="478"/>
      <c r="G18" s="479"/>
      <c r="H18" s="478"/>
      <c r="I18" s="479"/>
      <c r="J18" s="478"/>
      <c r="K18" s="479"/>
      <c r="L18" s="238"/>
      <c r="M18" s="230"/>
    </row>
    <row r="19" spans="1:13" x14ac:dyDescent="0.2">
      <c r="A19" s="60">
        <v>8</v>
      </c>
      <c r="B19" s="229"/>
      <c r="C19" s="486"/>
      <c r="D19" s="488"/>
      <c r="E19" s="230"/>
      <c r="F19" s="478"/>
      <c r="G19" s="479"/>
      <c r="H19" s="478"/>
      <c r="I19" s="479"/>
      <c r="J19" s="478"/>
      <c r="K19" s="479"/>
      <c r="L19" s="238"/>
      <c r="M19" s="230"/>
    </row>
    <row r="20" spans="1:13" x14ac:dyDescent="0.2">
      <c r="A20" s="60">
        <v>9</v>
      </c>
      <c r="B20" s="229"/>
      <c r="C20" s="486"/>
      <c r="D20" s="488"/>
      <c r="E20" s="230"/>
      <c r="F20" s="478"/>
      <c r="G20" s="479"/>
      <c r="H20" s="478"/>
      <c r="I20" s="479"/>
      <c r="J20" s="478"/>
      <c r="K20" s="479"/>
      <c r="L20" s="238"/>
      <c r="M20" s="230"/>
    </row>
    <row r="21" spans="1:13" ht="13.5" thickBot="1" x14ac:dyDescent="0.25">
      <c r="A21" s="87">
        <v>10</v>
      </c>
      <c r="B21" s="232"/>
      <c r="C21" s="493"/>
      <c r="D21" s="494"/>
      <c r="E21" s="239"/>
      <c r="F21" s="476"/>
      <c r="G21" s="477"/>
      <c r="H21" s="476"/>
      <c r="I21" s="477"/>
      <c r="J21" s="476"/>
      <c r="K21" s="477"/>
      <c r="L21" s="240"/>
      <c r="M21" s="239"/>
    </row>
    <row r="22" spans="1:13" ht="13.5" thickTop="1" x14ac:dyDescent="0.2">
      <c r="A22" s="79"/>
      <c r="B22" s="17"/>
      <c r="C22" s="17"/>
      <c r="D22" s="17"/>
      <c r="E22" s="17"/>
      <c r="F22" s="17"/>
      <c r="G22" s="64" t="s">
        <v>194</v>
      </c>
      <c r="H22" s="17"/>
      <c r="I22" s="17"/>
      <c r="J22" s="17"/>
      <c r="K22" s="17"/>
      <c r="L22" s="88" t="s">
        <v>160</v>
      </c>
      <c r="M22" s="78"/>
    </row>
    <row r="23" spans="1:13" ht="14.25" x14ac:dyDescent="0.2">
      <c r="A23" s="68" t="s">
        <v>195</v>
      </c>
      <c r="B23" s="1"/>
      <c r="C23" s="1"/>
      <c r="D23" s="1"/>
      <c r="E23" s="1"/>
      <c r="F23" s="1"/>
      <c r="G23" s="68" t="s">
        <v>196</v>
      </c>
      <c r="H23" s="1"/>
      <c r="I23" s="1"/>
      <c r="J23" s="1"/>
      <c r="K23" s="1"/>
      <c r="L23" s="9" t="s">
        <v>171</v>
      </c>
      <c r="M23" s="70"/>
    </row>
    <row r="24" spans="1:13" ht="14.25" x14ac:dyDescent="0.2">
      <c r="A24" s="80" t="s">
        <v>172</v>
      </c>
      <c r="B24" s="80"/>
      <c r="C24" s="23"/>
      <c r="D24" s="20"/>
      <c r="E24" s="45"/>
      <c r="F24" s="19"/>
      <c r="H24" s="50"/>
      <c r="I24" s="4"/>
      <c r="J24" s="62"/>
      <c r="K24" s="5"/>
      <c r="L24" s="9" t="s">
        <v>197</v>
      </c>
      <c r="M24" s="70"/>
    </row>
    <row r="25" spans="1:13" ht="15" thickBot="1" x14ac:dyDescent="0.25">
      <c r="A25" s="77" t="s">
        <v>309</v>
      </c>
      <c r="B25" s="77" t="s">
        <v>198</v>
      </c>
      <c r="C25" s="63" t="s">
        <v>266</v>
      </c>
      <c r="D25" s="13"/>
      <c r="E25" s="51" t="s">
        <v>224</v>
      </c>
      <c r="F25" s="14"/>
      <c r="G25" s="13" t="s">
        <v>199</v>
      </c>
      <c r="H25" s="13"/>
      <c r="I25" s="13"/>
      <c r="J25" s="63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41"/>
      <c r="C26" s="498"/>
      <c r="D26" s="499"/>
      <c r="E26" s="502"/>
      <c r="F26" s="503"/>
      <c r="G26" s="500"/>
      <c r="H26" s="504"/>
      <c r="I26" s="501"/>
      <c r="J26" s="500"/>
      <c r="K26" s="501"/>
      <c r="L26" s="241"/>
      <c r="M26" s="241"/>
    </row>
    <row r="27" spans="1:13" x14ac:dyDescent="0.2">
      <c r="A27" s="60">
        <v>12</v>
      </c>
      <c r="B27" s="231"/>
      <c r="C27" s="486"/>
      <c r="D27" s="488"/>
      <c r="E27" s="478"/>
      <c r="F27" s="479"/>
      <c r="G27" s="472"/>
      <c r="H27" s="489"/>
      <c r="I27" s="473"/>
      <c r="J27" s="472"/>
      <c r="K27" s="473"/>
      <c r="L27" s="231"/>
      <c r="M27" s="231"/>
    </row>
    <row r="28" spans="1:13" x14ac:dyDescent="0.2">
      <c r="A28" s="60">
        <v>13</v>
      </c>
      <c r="B28" s="231"/>
      <c r="C28" s="486"/>
      <c r="D28" s="488"/>
      <c r="E28" s="478"/>
      <c r="F28" s="479"/>
      <c r="G28" s="472"/>
      <c r="H28" s="489"/>
      <c r="I28" s="473"/>
      <c r="J28" s="472"/>
      <c r="K28" s="473"/>
      <c r="L28" s="231"/>
      <c r="M28" s="231"/>
    </row>
    <row r="29" spans="1:13" x14ac:dyDescent="0.2">
      <c r="A29" s="60">
        <v>14</v>
      </c>
      <c r="B29" s="231"/>
      <c r="C29" s="486"/>
      <c r="D29" s="488"/>
      <c r="E29" s="478"/>
      <c r="F29" s="479"/>
      <c r="G29" s="472"/>
      <c r="H29" s="489"/>
      <c r="I29" s="473"/>
      <c r="J29" s="472"/>
      <c r="K29" s="473"/>
      <c r="L29" s="231"/>
      <c r="M29" s="231"/>
    </row>
    <row r="30" spans="1:13" ht="13.5" thickBot="1" x14ac:dyDescent="0.25">
      <c r="A30" s="87">
        <v>15</v>
      </c>
      <c r="B30" s="234"/>
      <c r="C30" s="493"/>
      <c r="D30" s="494"/>
      <c r="E30" s="476"/>
      <c r="F30" s="477"/>
      <c r="G30" s="474"/>
      <c r="H30" s="490"/>
      <c r="I30" s="475"/>
      <c r="J30" s="474"/>
      <c r="K30" s="475"/>
      <c r="L30" s="234"/>
      <c r="M30" s="234"/>
    </row>
    <row r="31" spans="1:13" ht="13.5" thickTop="1" x14ac:dyDescent="0.2">
      <c r="A31" s="7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51" t="s">
        <v>201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152"/>
    </row>
    <row r="33" spans="1:13" x14ac:dyDescent="0.2">
      <c r="A33" s="9">
        <v>16</v>
      </c>
      <c r="B33" s="495" t="s">
        <v>202</v>
      </c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7"/>
    </row>
    <row r="34" spans="1:13" ht="14.25" x14ac:dyDescent="0.2">
      <c r="A34" s="60">
        <v>17</v>
      </c>
      <c r="B34" s="229" t="s">
        <v>203</v>
      </c>
      <c r="C34" s="229"/>
      <c r="D34" s="491"/>
      <c r="E34" s="491"/>
      <c r="F34" s="491"/>
      <c r="G34" s="491"/>
      <c r="H34" s="491"/>
      <c r="I34" s="491"/>
      <c r="J34" s="229" t="s">
        <v>204</v>
      </c>
      <c r="K34" s="229"/>
      <c r="L34" s="492"/>
      <c r="M34" s="479"/>
    </row>
    <row r="35" spans="1:13" x14ac:dyDescent="0.2">
      <c r="A35" s="60">
        <v>18</v>
      </c>
      <c r="B35" s="486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8"/>
    </row>
    <row r="36" spans="1:13" x14ac:dyDescent="0.2">
      <c r="A36" s="83">
        <v>19</v>
      </c>
      <c r="B36" s="486"/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8"/>
    </row>
    <row r="37" spans="1:13" x14ac:dyDescent="0.2">
      <c r="A37" s="80"/>
      <c r="B37" s="153" t="s">
        <v>205</v>
      </c>
      <c r="M37" s="19"/>
    </row>
    <row r="38" spans="1:13" x14ac:dyDescent="0.2">
      <c r="A38" s="80"/>
      <c r="B38" s="153" t="s">
        <v>206</v>
      </c>
      <c r="M38" s="19"/>
    </row>
    <row r="39" spans="1:13" x14ac:dyDescent="0.2">
      <c r="A39" s="80"/>
      <c r="B39" s="153" t="s">
        <v>207</v>
      </c>
      <c r="M39" s="19"/>
    </row>
    <row r="40" spans="1:13" x14ac:dyDescent="0.2">
      <c r="A40" s="80"/>
      <c r="B40" s="153" t="s">
        <v>208</v>
      </c>
      <c r="M40" s="19"/>
    </row>
    <row r="41" spans="1:13" x14ac:dyDescent="0.2">
      <c r="A41" s="100"/>
      <c r="B41" s="154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6"/>
    </row>
    <row r="43" spans="1:13" ht="18" x14ac:dyDescent="0.25">
      <c r="A43" s="420" t="s">
        <v>210</v>
      </c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2"/>
    </row>
    <row r="44" spans="1:13" ht="18" x14ac:dyDescent="0.25">
      <c r="A44" s="426" t="s">
        <v>211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27"/>
    </row>
    <row r="45" spans="1:13" x14ac:dyDescent="0.2">
      <c r="A45" s="10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56"/>
    </row>
    <row r="46" spans="1:13" x14ac:dyDescent="0.2">
      <c r="A46" s="9" t="s">
        <v>307</v>
      </c>
      <c r="B46" s="23"/>
      <c r="D46" s="23"/>
      <c r="E46" s="19"/>
      <c r="F46" s="62" t="s">
        <v>212</v>
      </c>
      <c r="G46" s="4"/>
      <c r="H46" s="4"/>
      <c r="I46" s="4"/>
      <c r="J46" s="62" t="s">
        <v>316</v>
      </c>
      <c r="K46" s="4"/>
      <c r="M46" s="19"/>
    </row>
    <row r="47" spans="1:13" ht="13.5" thickBot="1" x14ac:dyDescent="0.25">
      <c r="A47" s="11" t="s">
        <v>309</v>
      </c>
      <c r="B47" s="63" t="s">
        <v>213</v>
      </c>
      <c r="C47" s="13"/>
      <c r="D47" s="53" t="s">
        <v>224</v>
      </c>
      <c r="E47" s="54"/>
      <c r="F47" s="63" t="s">
        <v>214</v>
      </c>
      <c r="G47" s="13"/>
      <c r="H47" s="13"/>
      <c r="I47" s="13"/>
      <c r="J47" s="63" t="s">
        <v>186</v>
      </c>
      <c r="K47" s="13"/>
      <c r="L47" s="13"/>
      <c r="M47" s="14"/>
    </row>
    <row r="48" spans="1:13" x14ac:dyDescent="0.2">
      <c r="A48" s="60">
        <v>1</v>
      </c>
      <c r="B48" s="74" t="s">
        <v>215</v>
      </c>
      <c r="C48" s="21"/>
      <c r="D48" s="480"/>
      <c r="E48" s="481"/>
      <c r="F48" s="480"/>
      <c r="G48" s="482"/>
      <c r="H48" s="482"/>
      <c r="I48" s="481"/>
      <c r="J48" s="483"/>
      <c r="K48" s="484"/>
      <c r="L48" s="484"/>
      <c r="M48" s="485"/>
    </row>
    <row r="49" spans="1:13" x14ac:dyDescent="0.2">
      <c r="A49" s="60">
        <v>2</v>
      </c>
      <c r="B49" s="21" t="s">
        <v>216</v>
      </c>
      <c r="C49" s="21"/>
      <c r="D49" s="464"/>
      <c r="E49" s="465"/>
      <c r="F49" s="464"/>
      <c r="G49" s="466"/>
      <c r="H49" s="466"/>
      <c r="I49" s="465"/>
      <c r="J49" s="467"/>
      <c r="K49" s="446"/>
      <c r="L49" s="446"/>
      <c r="M49" s="468"/>
    </row>
    <row r="50" spans="1:13" x14ac:dyDescent="0.2">
      <c r="A50" s="60">
        <v>3</v>
      </c>
      <c r="B50" s="21" t="s">
        <v>33</v>
      </c>
      <c r="C50" s="21"/>
      <c r="D50" s="464"/>
      <c r="E50" s="465"/>
      <c r="F50" s="464"/>
      <c r="G50" s="466"/>
      <c r="H50" s="466"/>
      <c r="I50" s="465"/>
      <c r="J50" s="467"/>
      <c r="K50" s="446"/>
      <c r="L50" s="446"/>
      <c r="M50" s="468"/>
    </row>
    <row r="51" spans="1:13" x14ac:dyDescent="0.2">
      <c r="A51" s="60">
        <v>4</v>
      </c>
      <c r="B51" s="21" t="s">
        <v>34</v>
      </c>
      <c r="C51" s="21"/>
      <c r="D51" s="464"/>
      <c r="E51" s="465"/>
      <c r="F51" s="464"/>
      <c r="G51" s="466"/>
      <c r="H51" s="466"/>
      <c r="I51" s="465"/>
      <c r="J51" s="467"/>
      <c r="K51" s="446"/>
      <c r="L51" s="446"/>
      <c r="M51" s="468"/>
    </row>
    <row r="52" spans="1:13" x14ac:dyDescent="0.2">
      <c r="A52" s="60">
        <v>5</v>
      </c>
      <c r="B52" s="74" t="s">
        <v>35</v>
      </c>
      <c r="C52" s="21"/>
      <c r="D52" s="464"/>
      <c r="E52" s="465"/>
      <c r="F52" s="464"/>
      <c r="G52" s="466"/>
      <c r="H52" s="466"/>
      <c r="I52" s="465"/>
      <c r="J52" s="467"/>
      <c r="K52" s="446"/>
      <c r="L52" s="446"/>
      <c r="M52" s="468"/>
    </row>
    <row r="53" spans="1:13" x14ac:dyDescent="0.2">
      <c r="A53" s="60">
        <v>6</v>
      </c>
      <c r="B53" s="21" t="s">
        <v>216</v>
      </c>
      <c r="C53" s="21"/>
      <c r="D53" s="464"/>
      <c r="E53" s="465"/>
      <c r="F53" s="464"/>
      <c r="G53" s="466"/>
      <c r="H53" s="466"/>
      <c r="I53" s="465"/>
      <c r="J53" s="467"/>
      <c r="K53" s="446"/>
      <c r="L53" s="446"/>
      <c r="M53" s="468"/>
    </row>
    <row r="54" spans="1:13" x14ac:dyDescent="0.2">
      <c r="A54" s="60">
        <v>7</v>
      </c>
      <c r="B54" s="21" t="s">
        <v>33</v>
      </c>
      <c r="C54" s="21"/>
      <c r="D54" s="464"/>
      <c r="E54" s="465"/>
      <c r="F54" s="464"/>
      <c r="G54" s="466"/>
      <c r="H54" s="466"/>
      <c r="I54" s="465"/>
      <c r="J54" s="467"/>
      <c r="K54" s="446"/>
      <c r="L54" s="446"/>
      <c r="M54" s="468"/>
    </row>
    <row r="55" spans="1:13" x14ac:dyDescent="0.2">
      <c r="A55" s="60">
        <v>8</v>
      </c>
      <c r="B55" s="21" t="s">
        <v>34</v>
      </c>
      <c r="C55" s="21"/>
      <c r="D55" s="464"/>
      <c r="E55" s="465"/>
      <c r="F55" s="464"/>
      <c r="G55" s="466"/>
      <c r="H55" s="466"/>
      <c r="I55" s="465"/>
      <c r="J55" s="467"/>
      <c r="K55" s="446"/>
      <c r="L55" s="446"/>
      <c r="M55" s="468"/>
    </row>
    <row r="56" spans="1:13" x14ac:dyDescent="0.2">
      <c r="A56" s="60">
        <v>9</v>
      </c>
      <c r="B56" s="74" t="s">
        <v>36</v>
      </c>
      <c r="C56" s="21"/>
      <c r="D56" s="464"/>
      <c r="E56" s="465"/>
      <c r="F56" s="464"/>
      <c r="G56" s="466"/>
      <c r="H56" s="466"/>
      <c r="I56" s="465"/>
      <c r="J56" s="467"/>
      <c r="K56" s="446"/>
      <c r="L56" s="446"/>
      <c r="M56" s="468"/>
    </row>
    <row r="57" spans="1:13" x14ac:dyDescent="0.2">
      <c r="A57" s="60">
        <v>10</v>
      </c>
      <c r="B57" s="21" t="s">
        <v>34</v>
      </c>
      <c r="C57" s="21"/>
      <c r="D57" s="464"/>
      <c r="E57" s="465"/>
      <c r="F57" s="464"/>
      <c r="G57" s="466"/>
      <c r="H57" s="466"/>
      <c r="I57" s="465"/>
      <c r="J57" s="467"/>
      <c r="K57" s="446"/>
      <c r="L57" s="446"/>
      <c r="M57" s="468"/>
    </row>
    <row r="58" spans="1:13" x14ac:dyDescent="0.2">
      <c r="A58" s="60">
        <v>11</v>
      </c>
      <c r="B58" s="21" t="s">
        <v>37</v>
      </c>
      <c r="C58" s="21"/>
      <c r="D58" s="464"/>
      <c r="E58" s="465"/>
      <c r="F58" s="464"/>
      <c r="G58" s="466"/>
      <c r="H58" s="466"/>
      <c r="I58" s="465"/>
      <c r="J58" s="467"/>
      <c r="K58" s="446"/>
      <c r="L58" s="446"/>
      <c r="M58" s="468"/>
    </row>
    <row r="59" spans="1:13" x14ac:dyDescent="0.2">
      <c r="A59" s="60">
        <v>12</v>
      </c>
      <c r="B59" s="21" t="s">
        <v>216</v>
      </c>
      <c r="C59" s="21"/>
      <c r="D59" s="464"/>
      <c r="E59" s="465"/>
      <c r="F59" s="464"/>
      <c r="G59" s="466"/>
      <c r="H59" s="466"/>
      <c r="I59" s="465"/>
      <c r="J59" s="467"/>
      <c r="K59" s="446"/>
      <c r="L59" s="446"/>
      <c r="M59" s="468"/>
    </row>
    <row r="60" spans="1:13" ht="13.5" thickBot="1" x14ac:dyDescent="0.25">
      <c r="A60" s="60">
        <v>13</v>
      </c>
      <c r="B60" s="462" t="s">
        <v>405</v>
      </c>
      <c r="C60" s="463"/>
      <c r="D60" s="469">
        <f>SUM(D48:E59)</f>
        <v>0</v>
      </c>
      <c r="E60" s="470"/>
      <c r="F60" s="469">
        <f>SUM(F48:I59)</f>
        <v>0</v>
      </c>
      <c r="G60" s="471"/>
      <c r="H60" s="471"/>
      <c r="I60" s="470"/>
      <c r="J60" s="467"/>
      <c r="K60" s="446"/>
      <c r="L60" s="446"/>
      <c r="M60" s="468"/>
    </row>
    <row r="61" spans="1:13" ht="13.5" thickTop="1" x14ac:dyDescent="0.2">
      <c r="A61" s="18"/>
    </row>
  </sheetData>
  <sheetProtection sheet="1" objects="1" scenarios="1"/>
  <mergeCells count="99"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  <mergeCell ref="J18:K18"/>
    <mergeCell ref="J19:K19"/>
    <mergeCell ref="J20:K20"/>
    <mergeCell ref="G26:I26"/>
    <mergeCell ref="F19:G19"/>
    <mergeCell ref="F20:G20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C21:D21"/>
    <mergeCell ref="C26:D26"/>
    <mergeCell ref="C27:D27"/>
    <mergeCell ref="C28:D28"/>
    <mergeCell ref="J21:K21"/>
    <mergeCell ref="J26:K26"/>
    <mergeCell ref="J27:K27"/>
    <mergeCell ref="J28:K28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D50:E50"/>
    <mergeCell ref="F50:I50"/>
    <mergeCell ref="J50:M50"/>
    <mergeCell ref="D49:E49"/>
    <mergeCell ref="F49:I49"/>
    <mergeCell ref="J49:M49"/>
    <mergeCell ref="D51:E51"/>
    <mergeCell ref="F51:I51"/>
    <mergeCell ref="J51:M51"/>
    <mergeCell ref="D52:E52"/>
    <mergeCell ref="F52:I52"/>
    <mergeCell ref="J52:M52"/>
    <mergeCell ref="D53:E53"/>
    <mergeCell ref="F53:I53"/>
    <mergeCell ref="J53:M53"/>
    <mergeCell ref="D54:E54"/>
    <mergeCell ref="F54:I54"/>
    <mergeCell ref="J54:M54"/>
    <mergeCell ref="D55:E55"/>
    <mergeCell ref="F55:I55"/>
    <mergeCell ref="J55:M55"/>
    <mergeCell ref="D56:E56"/>
    <mergeCell ref="F56:I56"/>
    <mergeCell ref="J56:M56"/>
    <mergeCell ref="D57:E57"/>
    <mergeCell ref="F57:I57"/>
    <mergeCell ref="J57:M57"/>
    <mergeCell ref="D58:E58"/>
    <mergeCell ref="F58:I58"/>
    <mergeCell ref="J58:M58"/>
    <mergeCell ref="B60:C60"/>
    <mergeCell ref="D59:E59"/>
    <mergeCell ref="F59:I59"/>
    <mergeCell ref="J59:M59"/>
    <mergeCell ref="D60:E60"/>
    <mergeCell ref="F60:I60"/>
    <mergeCell ref="J60:M60"/>
  </mergeCells>
  <phoneticPr fontId="6" type="noConversion"/>
  <printOptions horizontalCentered="1"/>
  <pageMargins left="0.5" right="0.5" top="0.5" bottom="0.75" header="0.3" footer="0.3"/>
  <pageSetup scale="85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9" sqref="U9"/>
    </sheetView>
  </sheetViews>
  <sheetFormatPr defaultRowHeight="12.75" x14ac:dyDescent="0.2"/>
  <cols>
    <col min="1" max="1" width="5.7109375" style="18" customWidth="1"/>
    <col min="2" max="2" width="9.140625" style="18"/>
    <col min="3" max="3" width="12" style="18" customWidth="1"/>
    <col min="4" max="4" width="9.140625" style="18" customWidth="1"/>
    <col min="5" max="5" width="1.7109375" style="18" customWidth="1"/>
    <col min="6" max="6" width="7.7109375" style="18" customWidth="1"/>
    <col min="7" max="7" width="2.7109375" style="18" customWidth="1"/>
    <col min="8" max="8" width="6.7109375" style="18" customWidth="1"/>
    <col min="9" max="9" width="3.7109375" style="18" customWidth="1"/>
    <col min="10" max="10" width="5.7109375" style="18" customWidth="1"/>
    <col min="11" max="12" width="4.7109375" style="18" customWidth="1"/>
    <col min="13" max="13" width="5.7109375" style="18" customWidth="1"/>
    <col min="14" max="14" width="3.7109375" style="18" customWidth="1"/>
    <col min="15" max="15" width="6.7109375" style="18" customWidth="1"/>
    <col min="16" max="16" width="2.7109375" style="18" customWidth="1"/>
    <col min="17" max="17" width="9.28515625" style="18" customWidth="1"/>
    <col min="18" max="18" width="1.7109375" style="18" customWidth="1"/>
    <col min="19" max="19" width="11" style="18" customWidth="1"/>
    <col min="20" max="16384" width="9.140625" style="18"/>
  </cols>
  <sheetData>
    <row r="1" spans="1:19" ht="18" x14ac:dyDescent="0.25">
      <c r="A1" s="420" t="s">
        <v>38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2"/>
    </row>
    <row r="2" spans="1:19" ht="18" x14ac:dyDescent="0.25">
      <c r="A2" s="426" t="s">
        <v>39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27"/>
    </row>
    <row r="3" spans="1:19" ht="13.5" customHeight="1" x14ac:dyDescent="0.25">
      <c r="A3" s="15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19" t="s">
        <v>40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1"/>
    </row>
    <row r="5" spans="1:19" ht="20.25" customHeight="1" x14ac:dyDescent="0.2">
      <c r="A5" s="529" t="s">
        <v>41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1"/>
    </row>
    <row r="6" spans="1:19" x14ac:dyDescent="0.2">
      <c r="A6" s="9" t="s">
        <v>307</v>
      </c>
      <c r="B6" s="4"/>
      <c r="C6" s="4"/>
      <c r="D6" s="514" t="s">
        <v>42</v>
      </c>
      <c r="E6" s="515"/>
      <c r="F6" s="514" t="s">
        <v>43</v>
      </c>
      <c r="G6" s="515"/>
      <c r="H6" s="514" t="s">
        <v>44</v>
      </c>
      <c r="I6" s="515"/>
      <c r="J6" s="514" t="s">
        <v>45</v>
      </c>
      <c r="K6" s="515"/>
      <c r="L6" s="514" t="s">
        <v>46</v>
      </c>
      <c r="M6" s="515"/>
      <c r="N6" s="514" t="s">
        <v>47</v>
      </c>
      <c r="O6" s="515"/>
      <c r="P6" s="514" t="s">
        <v>48</v>
      </c>
      <c r="Q6" s="515"/>
      <c r="R6" s="514" t="s">
        <v>49</v>
      </c>
      <c r="S6" s="515"/>
    </row>
    <row r="7" spans="1:19" ht="13.5" thickBot="1" x14ac:dyDescent="0.25">
      <c r="A7" s="11" t="s">
        <v>309</v>
      </c>
      <c r="B7" s="13"/>
      <c r="C7" s="13"/>
      <c r="D7" s="416"/>
      <c r="E7" s="516"/>
      <c r="F7" s="416"/>
      <c r="G7" s="516"/>
      <c r="H7" s="416"/>
      <c r="I7" s="516"/>
      <c r="J7" s="416"/>
      <c r="K7" s="516"/>
      <c r="L7" s="416"/>
      <c r="M7" s="516"/>
      <c r="N7" s="416"/>
      <c r="O7" s="516"/>
      <c r="P7" s="416"/>
      <c r="Q7" s="516"/>
      <c r="R7" s="416"/>
      <c r="S7" s="516"/>
    </row>
    <row r="8" spans="1:19" x14ac:dyDescent="0.2">
      <c r="A8" s="9">
        <v>1</v>
      </c>
      <c r="B8" s="18" t="s">
        <v>50</v>
      </c>
      <c r="D8" s="480"/>
      <c r="E8" s="481"/>
      <c r="F8" s="480"/>
      <c r="G8" s="481"/>
      <c r="H8" s="480"/>
      <c r="I8" s="481"/>
      <c r="J8" s="480"/>
      <c r="K8" s="481"/>
      <c r="L8" s="480"/>
      <c r="M8" s="481"/>
      <c r="N8" s="480"/>
      <c r="O8" s="481"/>
      <c r="P8" s="480"/>
      <c r="Q8" s="481"/>
      <c r="R8" s="480"/>
      <c r="S8" s="481"/>
    </row>
    <row r="9" spans="1:19" x14ac:dyDescent="0.2">
      <c r="A9" s="60">
        <v>2</v>
      </c>
      <c r="B9" s="21" t="s">
        <v>51</v>
      </c>
      <c r="C9" s="21"/>
      <c r="D9" s="464"/>
      <c r="E9" s="465"/>
      <c r="F9" s="464"/>
      <c r="G9" s="465"/>
      <c r="H9" s="464"/>
      <c r="I9" s="465"/>
      <c r="J9" s="464"/>
      <c r="K9" s="465"/>
      <c r="L9" s="464"/>
      <c r="M9" s="465"/>
      <c r="N9" s="464"/>
      <c r="O9" s="465"/>
      <c r="P9" s="464"/>
      <c r="Q9" s="465"/>
      <c r="R9" s="464"/>
      <c r="S9" s="465"/>
    </row>
    <row r="10" spans="1:19" x14ac:dyDescent="0.2">
      <c r="A10" s="60">
        <v>3</v>
      </c>
      <c r="B10" s="21" t="s">
        <v>52</v>
      </c>
      <c r="C10" s="21"/>
      <c r="D10" s="464"/>
      <c r="E10" s="465"/>
      <c r="F10" s="464"/>
      <c r="G10" s="465"/>
      <c r="H10" s="464"/>
      <c r="I10" s="465"/>
      <c r="J10" s="464"/>
      <c r="K10" s="465"/>
      <c r="L10" s="464"/>
      <c r="M10" s="465"/>
      <c r="N10" s="464"/>
      <c r="O10" s="465"/>
      <c r="P10" s="464"/>
      <c r="Q10" s="465"/>
      <c r="R10" s="464"/>
      <c r="S10" s="465"/>
    </row>
    <row r="11" spans="1:19" x14ac:dyDescent="0.2">
      <c r="A11" s="60">
        <v>4</v>
      </c>
      <c r="B11" s="212"/>
      <c r="C11" s="212"/>
      <c r="D11" s="464"/>
      <c r="E11" s="465"/>
      <c r="F11" s="464"/>
      <c r="G11" s="465"/>
      <c r="H11" s="464"/>
      <c r="I11" s="465"/>
      <c r="J11" s="464"/>
      <c r="K11" s="465"/>
      <c r="L11" s="464"/>
      <c r="M11" s="465"/>
      <c r="N11" s="464"/>
      <c r="O11" s="465"/>
      <c r="P11" s="464"/>
      <c r="Q11" s="465"/>
      <c r="R11" s="464"/>
      <c r="S11" s="465"/>
    </row>
    <row r="12" spans="1:19" ht="13.5" thickBot="1" x14ac:dyDescent="0.25">
      <c r="A12" s="83">
        <v>5</v>
      </c>
      <c r="B12" s="462" t="s">
        <v>405</v>
      </c>
      <c r="C12" s="463"/>
      <c r="D12" s="469">
        <f>SUM(D8:E11)</f>
        <v>0</v>
      </c>
      <c r="E12" s="470"/>
      <c r="F12" s="469">
        <f>SUM(F8:G11)</f>
        <v>0</v>
      </c>
      <c r="G12" s="470"/>
      <c r="H12" s="469">
        <f>SUM(H8:I11)</f>
        <v>0</v>
      </c>
      <c r="I12" s="470"/>
      <c r="J12" s="469">
        <f>SUM(J8:K11)</f>
        <v>0</v>
      </c>
      <c r="K12" s="470"/>
      <c r="L12" s="469">
        <f>SUM(L8:M11)</f>
        <v>0</v>
      </c>
      <c r="M12" s="470"/>
      <c r="N12" s="469">
        <f>SUM(N8:O11)</f>
        <v>0</v>
      </c>
      <c r="O12" s="470"/>
      <c r="P12" s="469">
        <f>SUM(P8:Q11)</f>
        <v>0</v>
      </c>
      <c r="Q12" s="470"/>
      <c r="R12" s="469">
        <f>SUM(R8:S11)</f>
        <v>0</v>
      </c>
      <c r="S12" s="470"/>
    </row>
    <row r="13" spans="1:19" ht="21" customHeight="1" thickTop="1" x14ac:dyDescent="0.2">
      <c r="A13" s="23"/>
      <c r="S13" s="19"/>
    </row>
    <row r="14" spans="1:19" ht="13.5" customHeight="1" x14ac:dyDescent="0.2">
      <c r="A14" s="519" t="s">
        <v>447</v>
      </c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1"/>
    </row>
    <row r="15" spans="1:19" ht="20.25" customHeight="1" x14ac:dyDescent="0.2">
      <c r="A15" s="522" t="s">
        <v>41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4"/>
    </row>
    <row r="16" spans="1:19" x14ac:dyDescent="0.2">
      <c r="A16" s="9" t="s">
        <v>307</v>
      </c>
      <c r="B16" s="4"/>
      <c r="C16" s="4"/>
      <c r="D16" s="514" t="s">
        <v>53</v>
      </c>
      <c r="E16" s="515"/>
      <c r="F16" s="514" t="s">
        <v>54</v>
      </c>
      <c r="G16" s="515"/>
      <c r="H16" s="514" t="s">
        <v>55</v>
      </c>
      <c r="I16" s="515"/>
      <c r="J16" s="514" t="s">
        <v>56</v>
      </c>
      <c r="K16" s="515"/>
      <c r="L16" s="514" t="s">
        <v>57</v>
      </c>
      <c r="M16" s="515"/>
      <c r="N16" s="514" t="s">
        <v>58</v>
      </c>
      <c r="O16" s="515"/>
      <c r="P16" s="514" t="s">
        <v>59</v>
      </c>
      <c r="Q16" s="515"/>
      <c r="R16" s="62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16"/>
      <c r="E17" s="516"/>
      <c r="F17" s="416"/>
      <c r="G17" s="516"/>
      <c r="H17" s="416"/>
      <c r="I17" s="516"/>
      <c r="J17" s="416"/>
      <c r="K17" s="516"/>
      <c r="L17" s="416"/>
      <c r="M17" s="516"/>
      <c r="N17" s="416"/>
      <c r="O17" s="516"/>
      <c r="P17" s="416"/>
      <c r="Q17" s="516"/>
      <c r="R17" s="63" t="s">
        <v>60</v>
      </c>
      <c r="S17" s="14"/>
    </row>
    <row r="18" spans="1:20" x14ac:dyDescent="0.2">
      <c r="A18" s="9">
        <v>6</v>
      </c>
      <c r="B18" s="18" t="s">
        <v>50</v>
      </c>
      <c r="D18" s="480"/>
      <c r="E18" s="481"/>
      <c r="F18" s="480"/>
      <c r="G18" s="481"/>
      <c r="H18" s="480"/>
      <c r="I18" s="481"/>
      <c r="J18" s="480"/>
      <c r="K18" s="481"/>
      <c r="L18" s="480"/>
      <c r="M18" s="481"/>
      <c r="N18" s="480"/>
      <c r="O18" s="481"/>
      <c r="P18" s="480"/>
      <c r="Q18" s="481"/>
      <c r="R18" s="527">
        <f>SUM(D8:S8)+SUM(D18:Q18)</f>
        <v>0</v>
      </c>
      <c r="S18" s="528"/>
    </row>
    <row r="19" spans="1:20" x14ac:dyDescent="0.2">
      <c r="A19" s="60">
        <v>7</v>
      </c>
      <c r="B19" s="21" t="s">
        <v>51</v>
      </c>
      <c r="C19" s="21"/>
      <c r="D19" s="464"/>
      <c r="E19" s="465"/>
      <c r="F19" s="464"/>
      <c r="G19" s="465"/>
      <c r="H19" s="464"/>
      <c r="I19" s="465"/>
      <c r="J19" s="464"/>
      <c r="K19" s="465"/>
      <c r="L19" s="464"/>
      <c r="M19" s="465"/>
      <c r="N19" s="464"/>
      <c r="O19" s="465"/>
      <c r="P19" s="464"/>
      <c r="Q19" s="465"/>
      <c r="R19" s="525">
        <f>SUM(D9:S9)+SUM(D19:Q19)</f>
        <v>0</v>
      </c>
      <c r="S19" s="526"/>
    </row>
    <row r="20" spans="1:20" x14ac:dyDescent="0.2">
      <c r="A20" s="60">
        <v>8</v>
      </c>
      <c r="B20" s="21" t="s">
        <v>52</v>
      </c>
      <c r="C20" s="21"/>
      <c r="D20" s="464"/>
      <c r="E20" s="465"/>
      <c r="F20" s="464"/>
      <c r="G20" s="465"/>
      <c r="H20" s="464"/>
      <c r="I20" s="465"/>
      <c r="J20" s="464"/>
      <c r="K20" s="465"/>
      <c r="L20" s="464"/>
      <c r="M20" s="465"/>
      <c r="N20" s="464"/>
      <c r="O20" s="465"/>
      <c r="P20" s="464"/>
      <c r="Q20" s="465"/>
      <c r="R20" s="525">
        <f>SUM(D10:S10)+SUM(D20:Q20)</f>
        <v>0</v>
      </c>
      <c r="S20" s="526"/>
    </row>
    <row r="21" spans="1:20" x14ac:dyDescent="0.2">
      <c r="A21" s="60">
        <v>9</v>
      </c>
      <c r="B21" s="212"/>
      <c r="C21" s="212"/>
      <c r="D21" s="464"/>
      <c r="E21" s="465"/>
      <c r="F21" s="464"/>
      <c r="G21" s="465"/>
      <c r="H21" s="464"/>
      <c r="I21" s="465"/>
      <c r="J21" s="464"/>
      <c r="K21" s="465"/>
      <c r="L21" s="464"/>
      <c r="M21" s="465"/>
      <c r="N21" s="464"/>
      <c r="O21" s="465"/>
      <c r="P21" s="464"/>
      <c r="Q21" s="465"/>
      <c r="R21" s="512"/>
      <c r="S21" s="513"/>
    </row>
    <row r="22" spans="1:20" ht="13.5" thickBot="1" x14ac:dyDescent="0.25">
      <c r="A22" s="83">
        <v>10</v>
      </c>
      <c r="B22" s="462" t="s">
        <v>405</v>
      </c>
      <c r="C22" s="463"/>
      <c r="D22" s="469">
        <f>SUM(D18:E21)</f>
        <v>0</v>
      </c>
      <c r="E22" s="470"/>
      <c r="F22" s="469">
        <f>SUM(F18:G21)</f>
        <v>0</v>
      </c>
      <c r="G22" s="470"/>
      <c r="H22" s="469">
        <f>SUM(H18:I21)</f>
        <v>0</v>
      </c>
      <c r="I22" s="470"/>
      <c r="J22" s="469">
        <f>SUM(J18:K21)</f>
        <v>0</v>
      </c>
      <c r="K22" s="470"/>
      <c r="L22" s="469">
        <f>SUM(L18:M21)</f>
        <v>0</v>
      </c>
      <c r="M22" s="470"/>
      <c r="N22" s="469">
        <f>SUM(N18:O21)</f>
        <v>0</v>
      </c>
      <c r="O22" s="470"/>
      <c r="P22" s="469">
        <f>SUM(P18:Q21)</f>
        <v>0</v>
      </c>
      <c r="Q22" s="470"/>
      <c r="R22" s="469">
        <f>SUM(D12:S12)+SUM(D22:Q22)</f>
        <v>0</v>
      </c>
      <c r="S22" s="470"/>
    </row>
    <row r="23" spans="1:20" ht="33.75" customHeight="1" thickTop="1" x14ac:dyDescent="0.2">
      <c r="A23" s="509" t="s">
        <v>61</v>
      </c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1"/>
      <c r="T23" s="18" t="s">
        <v>316</v>
      </c>
    </row>
    <row r="24" spans="1:20" x14ac:dyDescent="0.2">
      <c r="A24" s="80" t="s">
        <v>307</v>
      </c>
      <c r="B24" s="80"/>
      <c r="C24" s="70"/>
      <c r="D24" s="517">
        <v>1</v>
      </c>
      <c r="E24" s="533">
        <v>1.5</v>
      </c>
      <c r="F24" s="534"/>
      <c r="G24" s="514">
        <v>2</v>
      </c>
      <c r="H24" s="515"/>
      <c r="I24" s="533">
        <v>2.5</v>
      </c>
      <c r="J24" s="534"/>
      <c r="K24" s="514">
        <v>3</v>
      </c>
      <c r="L24" s="515"/>
      <c r="M24" s="514">
        <v>4</v>
      </c>
      <c r="N24" s="515"/>
      <c r="O24" s="514">
        <v>5</v>
      </c>
      <c r="P24" s="515"/>
      <c r="Q24" s="514">
        <v>6</v>
      </c>
      <c r="R24" s="515"/>
      <c r="S24" s="517">
        <v>8</v>
      </c>
    </row>
    <row r="25" spans="1:20" ht="13.5" thickBot="1" x14ac:dyDescent="0.25">
      <c r="A25" s="77" t="s">
        <v>309</v>
      </c>
      <c r="B25" s="77"/>
      <c r="C25" s="71"/>
      <c r="D25" s="518"/>
      <c r="E25" s="535"/>
      <c r="F25" s="536"/>
      <c r="G25" s="416"/>
      <c r="H25" s="516"/>
      <c r="I25" s="535"/>
      <c r="J25" s="536"/>
      <c r="K25" s="416"/>
      <c r="L25" s="516"/>
      <c r="M25" s="416"/>
      <c r="N25" s="516"/>
      <c r="O25" s="416"/>
      <c r="P25" s="516"/>
      <c r="Q25" s="416"/>
      <c r="R25" s="516"/>
      <c r="S25" s="518"/>
    </row>
    <row r="26" spans="1:20" x14ac:dyDescent="0.2">
      <c r="A26" s="80">
        <v>11</v>
      </c>
      <c r="B26" s="23" t="s">
        <v>62</v>
      </c>
      <c r="C26" s="19"/>
      <c r="D26" s="253"/>
      <c r="E26" s="480"/>
      <c r="F26" s="481"/>
      <c r="G26" s="480"/>
      <c r="H26" s="481"/>
      <c r="I26" s="480"/>
      <c r="J26" s="481"/>
      <c r="K26" s="480"/>
      <c r="L26" s="481"/>
      <c r="M26" s="480"/>
      <c r="N26" s="481"/>
      <c r="O26" s="480"/>
      <c r="P26" s="481"/>
      <c r="Q26" s="480"/>
      <c r="R26" s="481"/>
      <c r="S26" s="253"/>
    </row>
    <row r="27" spans="1:20" x14ac:dyDescent="0.2">
      <c r="A27" s="97">
        <v>12</v>
      </c>
      <c r="B27" s="67" t="s">
        <v>63</v>
      </c>
      <c r="C27" s="57"/>
      <c r="D27" s="194"/>
      <c r="E27" s="464"/>
      <c r="F27" s="465"/>
      <c r="G27" s="464"/>
      <c r="H27" s="465"/>
      <c r="I27" s="464"/>
      <c r="J27" s="465"/>
      <c r="K27" s="464"/>
      <c r="L27" s="465"/>
      <c r="M27" s="464"/>
      <c r="N27" s="465"/>
      <c r="O27" s="464"/>
      <c r="P27" s="465"/>
      <c r="Q27" s="464"/>
      <c r="R27" s="465"/>
      <c r="S27" s="194"/>
    </row>
    <row r="28" spans="1:20" x14ac:dyDescent="0.2">
      <c r="A28" s="97">
        <v>13</v>
      </c>
      <c r="B28" s="67" t="s">
        <v>64</v>
      </c>
      <c r="C28" s="57"/>
      <c r="D28" s="194"/>
      <c r="E28" s="464"/>
      <c r="F28" s="465"/>
      <c r="G28" s="464"/>
      <c r="H28" s="465"/>
      <c r="I28" s="464"/>
      <c r="J28" s="465"/>
      <c r="K28" s="464"/>
      <c r="L28" s="465"/>
      <c r="M28" s="464"/>
      <c r="N28" s="465"/>
      <c r="O28" s="464"/>
      <c r="P28" s="465"/>
      <c r="Q28" s="464"/>
      <c r="R28" s="465"/>
      <c r="S28" s="194"/>
    </row>
    <row r="29" spans="1:20" x14ac:dyDescent="0.2">
      <c r="A29" s="97">
        <v>14</v>
      </c>
      <c r="B29" s="67" t="s">
        <v>65</v>
      </c>
      <c r="C29" s="57"/>
      <c r="D29" s="194"/>
      <c r="E29" s="464"/>
      <c r="F29" s="465"/>
      <c r="G29" s="464"/>
      <c r="H29" s="465"/>
      <c r="I29" s="464"/>
      <c r="J29" s="465"/>
      <c r="K29" s="464"/>
      <c r="L29" s="465"/>
      <c r="M29" s="464"/>
      <c r="N29" s="465"/>
      <c r="O29" s="464"/>
      <c r="P29" s="465"/>
      <c r="Q29" s="464"/>
      <c r="R29" s="465"/>
      <c r="S29" s="194"/>
    </row>
    <row r="30" spans="1:20" x14ac:dyDescent="0.2">
      <c r="A30" s="97">
        <v>15</v>
      </c>
      <c r="B30" s="67" t="s">
        <v>66</v>
      </c>
      <c r="C30" s="57"/>
      <c r="D30" s="194"/>
      <c r="E30" s="464"/>
      <c r="F30" s="465"/>
      <c r="G30" s="464"/>
      <c r="H30" s="465"/>
      <c r="I30" s="464"/>
      <c r="J30" s="465"/>
      <c r="K30" s="464"/>
      <c r="L30" s="465"/>
      <c r="M30" s="464"/>
      <c r="N30" s="465"/>
      <c r="O30" s="464"/>
      <c r="P30" s="465"/>
      <c r="Q30" s="464"/>
      <c r="R30" s="465"/>
      <c r="S30" s="194"/>
    </row>
    <row r="31" spans="1:20" x14ac:dyDescent="0.2">
      <c r="A31" s="97">
        <v>16</v>
      </c>
      <c r="B31" s="67" t="s">
        <v>67</v>
      </c>
      <c r="C31" s="57"/>
      <c r="D31" s="194"/>
      <c r="E31" s="464"/>
      <c r="F31" s="465"/>
      <c r="G31" s="464"/>
      <c r="H31" s="465"/>
      <c r="I31" s="464"/>
      <c r="J31" s="465"/>
      <c r="K31" s="464"/>
      <c r="L31" s="465"/>
      <c r="M31" s="464"/>
      <c r="N31" s="465"/>
      <c r="O31" s="464"/>
      <c r="P31" s="465"/>
      <c r="Q31" s="464"/>
      <c r="R31" s="465"/>
      <c r="S31" s="194"/>
    </row>
    <row r="32" spans="1:20" x14ac:dyDescent="0.2">
      <c r="A32" s="97">
        <v>17</v>
      </c>
      <c r="B32" s="67" t="s">
        <v>17</v>
      </c>
      <c r="C32" s="57"/>
      <c r="D32" s="194"/>
      <c r="E32" s="464"/>
      <c r="F32" s="465"/>
      <c r="G32" s="464"/>
      <c r="H32" s="465"/>
      <c r="I32" s="464"/>
      <c r="J32" s="465"/>
      <c r="K32" s="464"/>
      <c r="L32" s="465"/>
      <c r="M32" s="464"/>
      <c r="N32" s="465"/>
      <c r="O32" s="464"/>
      <c r="P32" s="465"/>
      <c r="Q32" s="464"/>
      <c r="R32" s="465"/>
      <c r="S32" s="194"/>
    </row>
    <row r="33" spans="1:20" x14ac:dyDescent="0.2">
      <c r="A33" s="97">
        <v>18</v>
      </c>
      <c r="B33" s="67" t="s">
        <v>18</v>
      </c>
      <c r="C33" s="57"/>
      <c r="D33" s="194"/>
      <c r="E33" s="464"/>
      <c r="F33" s="465"/>
      <c r="G33" s="464"/>
      <c r="H33" s="465"/>
      <c r="I33" s="464"/>
      <c r="J33" s="465"/>
      <c r="K33" s="464"/>
      <c r="L33" s="465"/>
      <c r="M33" s="464"/>
      <c r="N33" s="465"/>
      <c r="O33" s="464"/>
      <c r="P33" s="465"/>
      <c r="Q33" s="464"/>
      <c r="R33" s="465"/>
      <c r="S33" s="194"/>
    </row>
    <row r="34" spans="1:20" x14ac:dyDescent="0.2">
      <c r="A34" s="97">
        <v>19</v>
      </c>
      <c r="B34" s="67" t="s">
        <v>19</v>
      </c>
      <c r="C34" s="57"/>
      <c r="D34" s="194"/>
      <c r="E34" s="464"/>
      <c r="F34" s="465"/>
      <c r="G34" s="464"/>
      <c r="H34" s="465"/>
      <c r="I34" s="464"/>
      <c r="J34" s="465"/>
      <c r="K34" s="464"/>
      <c r="L34" s="465"/>
      <c r="M34" s="464"/>
      <c r="N34" s="465"/>
      <c r="O34" s="464"/>
      <c r="P34" s="465"/>
      <c r="Q34" s="464"/>
      <c r="R34" s="465"/>
      <c r="S34" s="194"/>
    </row>
    <row r="35" spans="1:20" x14ac:dyDescent="0.2">
      <c r="A35" s="97">
        <v>20</v>
      </c>
      <c r="B35" s="67" t="s">
        <v>20</v>
      </c>
      <c r="C35" s="57"/>
      <c r="D35" s="194"/>
      <c r="E35" s="464"/>
      <c r="F35" s="465"/>
      <c r="G35" s="464"/>
      <c r="H35" s="465"/>
      <c r="I35" s="464"/>
      <c r="J35" s="465"/>
      <c r="K35" s="464"/>
      <c r="L35" s="465"/>
      <c r="M35" s="464"/>
      <c r="N35" s="465"/>
      <c r="O35" s="464"/>
      <c r="P35" s="465"/>
      <c r="Q35" s="464"/>
      <c r="R35" s="465"/>
      <c r="S35" s="194"/>
    </row>
    <row r="36" spans="1:20" x14ac:dyDescent="0.2">
      <c r="A36" s="97">
        <v>21</v>
      </c>
      <c r="B36" s="211" t="s">
        <v>635</v>
      </c>
      <c r="C36" s="242"/>
      <c r="D36" s="194"/>
      <c r="E36" s="464"/>
      <c r="F36" s="465"/>
      <c r="G36" s="464"/>
      <c r="H36" s="465"/>
      <c r="I36" s="464"/>
      <c r="J36" s="465"/>
      <c r="K36" s="464"/>
      <c r="L36" s="465"/>
      <c r="M36" s="464"/>
      <c r="N36" s="465"/>
      <c r="O36" s="464"/>
      <c r="P36" s="465"/>
      <c r="Q36" s="464"/>
      <c r="R36" s="465"/>
      <c r="S36" s="194"/>
    </row>
    <row r="37" spans="1:20" ht="13.5" thickBot="1" x14ac:dyDescent="0.25">
      <c r="A37" s="100">
        <v>22</v>
      </c>
      <c r="B37" s="462" t="s">
        <v>405</v>
      </c>
      <c r="C37" s="463"/>
      <c r="D37" s="369">
        <f>SUM(D26:D36)</f>
        <v>0</v>
      </c>
      <c r="E37" s="469">
        <f>SUM(E26:F36)</f>
        <v>0</v>
      </c>
      <c r="F37" s="470"/>
      <c r="G37" s="469">
        <f>SUM(G26:H36)</f>
        <v>0</v>
      </c>
      <c r="H37" s="470"/>
      <c r="I37" s="469">
        <f>SUM(I26:J36)</f>
        <v>0</v>
      </c>
      <c r="J37" s="470"/>
      <c r="K37" s="469">
        <f>SUM(K26:L36)</f>
        <v>0</v>
      </c>
      <c r="L37" s="470"/>
      <c r="M37" s="469">
        <f>SUM(M26:N36)</f>
        <v>0</v>
      </c>
      <c r="N37" s="470"/>
      <c r="O37" s="469">
        <f>SUM(O26:P36)</f>
        <v>0</v>
      </c>
      <c r="P37" s="470"/>
      <c r="Q37" s="469">
        <f>SUM(Q26:R36)</f>
        <v>0</v>
      </c>
      <c r="R37" s="470"/>
      <c r="S37" s="369">
        <f>SUM(S26:S36)</f>
        <v>0</v>
      </c>
    </row>
    <row r="38" spans="1:20" ht="33.75" customHeight="1" thickTop="1" x14ac:dyDescent="0.2">
      <c r="A38" s="509" t="s">
        <v>448</v>
      </c>
      <c r="B38" s="510"/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1"/>
      <c r="T38" s="18" t="s">
        <v>316</v>
      </c>
    </row>
    <row r="39" spans="1:20" x14ac:dyDescent="0.2">
      <c r="A39" s="72"/>
      <c r="D39" s="517">
        <v>10</v>
      </c>
      <c r="E39" s="514">
        <v>12</v>
      </c>
      <c r="F39" s="515"/>
      <c r="G39" s="514">
        <v>14</v>
      </c>
      <c r="H39" s="515"/>
      <c r="I39" s="514">
        <v>16</v>
      </c>
      <c r="J39" s="515"/>
      <c r="K39" s="514">
        <v>18</v>
      </c>
      <c r="L39" s="515"/>
      <c r="M39" s="514">
        <v>20</v>
      </c>
      <c r="N39" s="515"/>
      <c r="O39" s="62" t="s">
        <v>22</v>
      </c>
      <c r="P39" s="4"/>
      <c r="Q39" s="4"/>
      <c r="R39" s="4"/>
      <c r="S39" s="72"/>
    </row>
    <row r="40" spans="1:20" x14ac:dyDescent="0.2">
      <c r="A40" s="80" t="s">
        <v>307</v>
      </c>
      <c r="B40" s="80"/>
      <c r="C40" s="70"/>
      <c r="D40" s="532"/>
      <c r="E40" s="428"/>
      <c r="F40" s="430"/>
      <c r="G40" s="428"/>
      <c r="H40" s="430"/>
      <c r="I40" s="428"/>
      <c r="J40" s="430"/>
      <c r="K40" s="428"/>
      <c r="L40" s="430"/>
      <c r="M40" s="428"/>
      <c r="N40" s="430"/>
      <c r="O40" s="68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77" t="s">
        <v>309</v>
      </c>
      <c r="B41" s="77"/>
      <c r="C41" s="71"/>
      <c r="D41" s="518"/>
      <c r="E41" s="416"/>
      <c r="F41" s="516"/>
      <c r="G41" s="416"/>
      <c r="H41" s="516"/>
      <c r="I41" s="416"/>
      <c r="J41" s="516"/>
      <c r="K41" s="416"/>
      <c r="L41" s="516"/>
      <c r="M41" s="416"/>
      <c r="N41" s="516"/>
      <c r="O41" s="507"/>
      <c r="P41" s="508"/>
      <c r="Q41" s="507"/>
      <c r="R41" s="508"/>
      <c r="S41" s="9" t="s">
        <v>24</v>
      </c>
    </row>
    <row r="42" spans="1:20" x14ac:dyDescent="0.2">
      <c r="A42" s="97">
        <v>23</v>
      </c>
      <c r="B42" s="67" t="s">
        <v>62</v>
      </c>
      <c r="C42" s="57"/>
      <c r="D42" s="254"/>
      <c r="E42" s="480"/>
      <c r="F42" s="481"/>
      <c r="G42" s="480"/>
      <c r="H42" s="481"/>
      <c r="I42" s="480"/>
      <c r="J42" s="481"/>
      <c r="K42" s="480"/>
      <c r="L42" s="481"/>
      <c r="M42" s="480"/>
      <c r="N42" s="481"/>
      <c r="O42" s="480"/>
      <c r="P42" s="481"/>
      <c r="Q42" s="480"/>
      <c r="R42" s="481"/>
      <c r="S42" s="351">
        <f>SUM(D26:S26)+SUM(D42:R42)</f>
        <v>0</v>
      </c>
    </row>
    <row r="43" spans="1:20" x14ac:dyDescent="0.2">
      <c r="A43" s="97">
        <v>24</v>
      </c>
      <c r="B43" s="67" t="s">
        <v>63</v>
      </c>
      <c r="C43" s="57"/>
      <c r="D43" s="193"/>
      <c r="E43" s="464"/>
      <c r="F43" s="465"/>
      <c r="G43" s="464"/>
      <c r="H43" s="465"/>
      <c r="I43" s="464"/>
      <c r="J43" s="465"/>
      <c r="K43" s="464"/>
      <c r="L43" s="465"/>
      <c r="M43" s="464"/>
      <c r="N43" s="465"/>
      <c r="O43" s="464"/>
      <c r="P43" s="465"/>
      <c r="Q43" s="464"/>
      <c r="R43" s="465"/>
      <c r="S43" s="351">
        <f t="shared" ref="S43:S53" si="0">SUM(D27:S27)+SUM(D43:R43)</f>
        <v>0</v>
      </c>
    </row>
    <row r="44" spans="1:20" x14ac:dyDescent="0.2">
      <c r="A44" s="97">
        <v>25</v>
      </c>
      <c r="B44" s="67" t="s">
        <v>64</v>
      </c>
      <c r="C44" s="57"/>
      <c r="D44" s="193"/>
      <c r="E44" s="464"/>
      <c r="F44" s="465"/>
      <c r="G44" s="464"/>
      <c r="H44" s="465"/>
      <c r="I44" s="464"/>
      <c r="J44" s="465"/>
      <c r="K44" s="464"/>
      <c r="L44" s="465"/>
      <c r="M44" s="464"/>
      <c r="N44" s="465"/>
      <c r="O44" s="464"/>
      <c r="P44" s="465"/>
      <c r="Q44" s="464"/>
      <c r="R44" s="465"/>
      <c r="S44" s="351">
        <f t="shared" si="0"/>
        <v>0</v>
      </c>
    </row>
    <row r="45" spans="1:20" x14ac:dyDescent="0.2">
      <c r="A45" s="97">
        <v>26</v>
      </c>
      <c r="B45" s="67" t="s">
        <v>65</v>
      </c>
      <c r="C45" s="57"/>
      <c r="D45" s="193"/>
      <c r="E45" s="464"/>
      <c r="F45" s="465"/>
      <c r="G45" s="464"/>
      <c r="H45" s="465"/>
      <c r="I45" s="464"/>
      <c r="J45" s="465"/>
      <c r="K45" s="464"/>
      <c r="L45" s="465"/>
      <c r="M45" s="464"/>
      <c r="N45" s="465"/>
      <c r="O45" s="464"/>
      <c r="P45" s="465"/>
      <c r="Q45" s="464"/>
      <c r="R45" s="465"/>
      <c r="S45" s="351">
        <f t="shared" si="0"/>
        <v>0</v>
      </c>
    </row>
    <row r="46" spans="1:20" x14ac:dyDescent="0.2">
      <c r="A46" s="97">
        <v>27</v>
      </c>
      <c r="B46" s="67" t="s">
        <v>66</v>
      </c>
      <c r="C46" s="57"/>
      <c r="D46" s="193"/>
      <c r="E46" s="464"/>
      <c r="F46" s="465"/>
      <c r="G46" s="464"/>
      <c r="H46" s="465"/>
      <c r="I46" s="464"/>
      <c r="J46" s="465"/>
      <c r="K46" s="464"/>
      <c r="L46" s="465"/>
      <c r="M46" s="464"/>
      <c r="N46" s="465"/>
      <c r="O46" s="464"/>
      <c r="P46" s="465"/>
      <c r="Q46" s="464"/>
      <c r="R46" s="465"/>
      <c r="S46" s="351">
        <f t="shared" si="0"/>
        <v>0</v>
      </c>
    </row>
    <row r="47" spans="1:20" x14ac:dyDescent="0.2">
      <c r="A47" s="97">
        <v>28</v>
      </c>
      <c r="B47" s="67" t="s">
        <v>67</v>
      </c>
      <c r="C47" s="57"/>
      <c r="D47" s="193"/>
      <c r="E47" s="464"/>
      <c r="F47" s="465"/>
      <c r="G47" s="464"/>
      <c r="H47" s="465"/>
      <c r="I47" s="464"/>
      <c r="J47" s="465"/>
      <c r="K47" s="464"/>
      <c r="L47" s="465"/>
      <c r="M47" s="464"/>
      <c r="N47" s="465"/>
      <c r="O47" s="464"/>
      <c r="P47" s="465"/>
      <c r="Q47" s="464"/>
      <c r="R47" s="465"/>
      <c r="S47" s="351">
        <f t="shared" si="0"/>
        <v>0</v>
      </c>
    </row>
    <row r="48" spans="1:20" x14ac:dyDescent="0.2">
      <c r="A48" s="97">
        <v>29</v>
      </c>
      <c r="B48" s="67" t="s">
        <v>17</v>
      </c>
      <c r="C48" s="57"/>
      <c r="D48" s="193"/>
      <c r="E48" s="464"/>
      <c r="F48" s="465"/>
      <c r="G48" s="464"/>
      <c r="H48" s="465"/>
      <c r="I48" s="464"/>
      <c r="J48" s="465"/>
      <c r="K48" s="464"/>
      <c r="L48" s="465"/>
      <c r="M48" s="464"/>
      <c r="N48" s="465"/>
      <c r="O48" s="464"/>
      <c r="P48" s="465"/>
      <c r="Q48" s="464"/>
      <c r="R48" s="465"/>
      <c r="S48" s="351">
        <f t="shared" si="0"/>
        <v>0</v>
      </c>
    </row>
    <row r="49" spans="1:19" x14ac:dyDescent="0.2">
      <c r="A49" s="97">
        <v>30</v>
      </c>
      <c r="B49" s="67" t="s">
        <v>18</v>
      </c>
      <c r="C49" s="57"/>
      <c r="D49" s="193"/>
      <c r="E49" s="464"/>
      <c r="F49" s="465"/>
      <c r="G49" s="464"/>
      <c r="H49" s="465"/>
      <c r="I49" s="464"/>
      <c r="J49" s="465"/>
      <c r="K49" s="464"/>
      <c r="L49" s="465"/>
      <c r="M49" s="464"/>
      <c r="N49" s="465"/>
      <c r="O49" s="464"/>
      <c r="P49" s="465"/>
      <c r="Q49" s="464"/>
      <c r="R49" s="465"/>
      <c r="S49" s="351">
        <f t="shared" si="0"/>
        <v>0</v>
      </c>
    </row>
    <row r="50" spans="1:19" x14ac:dyDescent="0.2">
      <c r="A50" s="97">
        <v>31</v>
      </c>
      <c r="B50" s="67" t="s">
        <v>19</v>
      </c>
      <c r="C50" s="57"/>
      <c r="D50" s="193"/>
      <c r="E50" s="464"/>
      <c r="F50" s="465"/>
      <c r="G50" s="464"/>
      <c r="H50" s="465"/>
      <c r="I50" s="464"/>
      <c r="J50" s="465"/>
      <c r="K50" s="464"/>
      <c r="L50" s="465"/>
      <c r="M50" s="464"/>
      <c r="N50" s="465"/>
      <c r="O50" s="464"/>
      <c r="P50" s="465"/>
      <c r="Q50" s="464"/>
      <c r="R50" s="465"/>
      <c r="S50" s="351">
        <f t="shared" si="0"/>
        <v>0</v>
      </c>
    </row>
    <row r="51" spans="1:19" x14ac:dyDescent="0.2">
      <c r="A51" s="97">
        <v>32</v>
      </c>
      <c r="B51" s="67" t="s">
        <v>20</v>
      </c>
      <c r="C51" s="57"/>
      <c r="D51" s="193"/>
      <c r="E51" s="464"/>
      <c r="F51" s="465"/>
      <c r="G51" s="464"/>
      <c r="H51" s="465"/>
      <c r="I51" s="464"/>
      <c r="J51" s="465"/>
      <c r="K51" s="464"/>
      <c r="L51" s="465"/>
      <c r="M51" s="464"/>
      <c r="N51" s="465"/>
      <c r="O51" s="464"/>
      <c r="P51" s="465"/>
      <c r="Q51" s="464"/>
      <c r="R51" s="465"/>
      <c r="S51" s="351">
        <f t="shared" si="0"/>
        <v>0</v>
      </c>
    </row>
    <row r="52" spans="1:19" x14ac:dyDescent="0.2">
      <c r="A52" s="97">
        <v>33</v>
      </c>
      <c r="B52" s="211" t="s">
        <v>635</v>
      </c>
      <c r="C52" s="242"/>
      <c r="D52" s="193"/>
      <c r="E52" s="464"/>
      <c r="F52" s="465"/>
      <c r="G52" s="464"/>
      <c r="H52" s="465"/>
      <c r="I52" s="464"/>
      <c r="J52" s="465"/>
      <c r="K52" s="464"/>
      <c r="L52" s="465"/>
      <c r="M52" s="464"/>
      <c r="N52" s="465"/>
      <c r="O52" s="464"/>
      <c r="P52" s="465"/>
      <c r="Q52" s="464"/>
      <c r="R52" s="465"/>
      <c r="S52" s="351">
        <f t="shared" si="0"/>
        <v>0</v>
      </c>
    </row>
    <row r="53" spans="1:19" ht="13.5" thickBot="1" x14ac:dyDescent="0.25">
      <c r="A53" s="100">
        <v>34</v>
      </c>
      <c r="B53" s="462" t="s">
        <v>405</v>
      </c>
      <c r="C53" s="463"/>
      <c r="D53" s="370">
        <f>SUM(D42:D52)</f>
        <v>0</v>
      </c>
      <c r="E53" s="469">
        <f>SUM(E42:F52)</f>
        <v>0</v>
      </c>
      <c r="F53" s="470"/>
      <c r="G53" s="469">
        <f>SUM(G42:H52)</f>
        <v>0</v>
      </c>
      <c r="H53" s="470"/>
      <c r="I53" s="469">
        <f>SUM(I42:J52)</f>
        <v>0</v>
      </c>
      <c r="J53" s="470"/>
      <c r="K53" s="469">
        <f>SUM(K42:L52)</f>
        <v>0</v>
      </c>
      <c r="L53" s="470"/>
      <c r="M53" s="469">
        <f>SUM(M42:N52)</f>
        <v>0</v>
      </c>
      <c r="N53" s="470"/>
      <c r="O53" s="469">
        <f>SUM(O42:P52)</f>
        <v>0</v>
      </c>
      <c r="P53" s="470"/>
      <c r="Q53" s="469">
        <f>SUM(Q42:R52)</f>
        <v>0</v>
      </c>
      <c r="R53" s="470"/>
      <c r="S53" s="369">
        <f t="shared" si="0"/>
        <v>0</v>
      </c>
    </row>
    <row r="54" spans="1:19" ht="13.5" thickTop="1" x14ac:dyDescent="0.2"/>
  </sheetData>
  <sheetProtection sheet="1" objects="1" scenarios="1"/>
  <mergeCells count="292"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zoomScaleNormal="100" workbookViewId="0">
      <selection activeCell="E35" sqref="E35:F35"/>
    </sheetView>
  </sheetViews>
  <sheetFormatPr defaultRowHeight="12.75" x14ac:dyDescent="0.2"/>
  <cols>
    <col min="1" max="2" width="4.85546875" style="18" customWidth="1"/>
    <col min="3" max="3" width="14.7109375" style="18" customWidth="1"/>
    <col min="4" max="4" width="3.28515625" style="18" customWidth="1"/>
    <col min="5" max="8" width="14" style="18" customWidth="1"/>
    <col min="9" max="9" width="9.140625" style="18"/>
    <col min="10" max="10" width="6.5703125" style="18" customWidth="1"/>
    <col min="11" max="16384" width="9.140625" style="18"/>
  </cols>
  <sheetData>
    <row r="1" spans="1:10" ht="18" x14ac:dyDescent="0.25">
      <c r="A1" s="420" t="s">
        <v>25</v>
      </c>
      <c r="B1" s="421"/>
      <c r="C1" s="421"/>
      <c r="D1" s="421"/>
      <c r="E1" s="421"/>
      <c r="F1" s="421"/>
      <c r="G1" s="421"/>
      <c r="H1" s="422"/>
      <c r="I1" s="92"/>
      <c r="J1" s="92"/>
    </row>
    <row r="2" spans="1:10" ht="18" x14ac:dyDescent="0.25">
      <c r="A2" s="426" t="s">
        <v>26</v>
      </c>
      <c r="B2" s="407"/>
      <c r="C2" s="407"/>
      <c r="D2" s="407"/>
      <c r="E2" s="407"/>
      <c r="F2" s="407"/>
      <c r="G2" s="407"/>
      <c r="H2" s="427"/>
      <c r="I2" s="92"/>
      <c r="J2" s="92"/>
    </row>
    <row r="3" spans="1:10" x14ac:dyDescent="0.2">
      <c r="A3" s="22"/>
      <c r="B3" s="2"/>
      <c r="C3" s="2"/>
      <c r="D3" s="2"/>
      <c r="E3" s="2"/>
      <c r="F3" s="2"/>
      <c r="G3" s="2"/>
      <c r="H3" s="56"/>
    </row>
    <row r="4" spans="1:10" x14ac:dyDescent="0.2">
      <c r="A4" s="23"/>
      <c r="E4" s="105" t="s">
        <v>27</v>
      </c>
      <c r="F4" s="163"/>
      <c r="G4" s="105" t="s">
        <v>28</v>
      </c>
      <c r="H4" s="163"/>
    </row>
    <row r="5" spans="1:10" x14ac:dyDescent="0.2">
      <c r="A5" s="23"/>
      <c r="E5" s="156" t="s">
        <v>29</v>
      </c>
      <c r="F5" s="157" t="s">
        <v>30</v>
      </c>
      <c r="G5" s="158" t="s">
        <v>29</v>
      </c>
      <c r="H5" s="158" t="s">
        <v>30</v>
      </c>
    </row>
    <row r="6" spans="1:10" ht="13.5" thickBot="1" x14ac:dyDescent="0.25">
      <c r="A6" s="160" t="s">
        <v>339</v>
      </c>
      <c r="B6" s="159"/>
      <c r="C6" s="159"/>
      <c r="D6" s="159"/>
      <c r="E6" s="160" t="s">
        <v>16</v>
      </c>
      <c r="F6" s="160" t="s">
        <v>16</v>
      </c>
      <c r="G6" s="162" t="s">
        <v>16</v>
      </c>
      <c r="H6" s="162" t="s">
        <v>16</v>
      </c>
    </row>
    <row r="7" spans="1:10" x14ac:dyDescent="0.2">
      <c r="A7" s="164" t="s">
        <v>123</v>
      </c>
      <c r="B7" s="55"/>
      <c r="C7" s="55"/>
      <c r="D7" s="55"/>
      <c r="E7" s="286"/>
      <c r="F7" s="286"/>
      <c r="G7" s="255"/>
      <c r="H7" s="255"/>
    </row>
    <row r="8" spans="1:10" x14ac:dyDescent="0.2">
      <c r="A8" s="67" t="s">
        <v>122</v>
      </c>
      <c r="B8" s="21"/>
      <c r="C8" s="21"/>
      <c r="D8" s="21"/>
      <c r="E8" s="285"/>
      <c r="F8" s="285"/>
      <c r="G8" s="194"/>
      <c r="H8" s="194"/>
    </row>
    <row r="9" spans="1:10" x14ac:dyDescent="0.2">
      <c r="A9" s="67" t="s">
        <v>31</v>
      </c>
      <c r="B9" s="21"/>
      <c r="C9" s="21"/>
      <c r="D9" s="21"/>
      <c r="E9" s="285"/>
      <c r="F9" s="285"/>
      <c r="G9" s="194"/>
      <c r="H9" s="194"/>
    </row>
    <row r="10" spans="1:10" x14ac:dyDescent="0.2">
      <c r="A10" s="67" t="s">
        <v>284</v>
      </c>
      <c r="B10" s="21"/>
      <c r="C10" s="21"/>
      <c r="D10" s="21"/>
      <c r="E10" s="285"/>
      <c r="F10" s="285"/>
      <c r="G10" s="194"/>
      <c r="H10" s="194"/>
    </row>
    <row r="11" spans="1:10" x14ac:dyDescent="0.2">
      <c r="A11" s="67" t="s">
        <v>285</v>
      </c>
      <c r="B11" s="21"/>
      <c r="C11" s="21"/>
      <c r="D11" s="21"/>
      <c r="E11" s="285"/>
      <c r="F11" s="285"/>
      <c r="G11" s="194"/>
      <c r="H11" s="194"/>
    </row>
    <row r="12" spans="1:10" x14ac:dyDescent="0.2">
      <c r="A12" s="211" t="s">
        <v>21</v>
      </c>
      <c r="B12" s="212"/>
      <c r="C12" s="212"/>
      <c r="D12" s="212"/>
      <c r="E12" s="285"/>
      <c r="F12" s="285"/>
      <c r="G12" s="194"/>
      <c r="H12" s="194"/>
    </row>
    <row r="13" spans="1:10" x14ac:dyDescent="0.2">
      <c r="A13" s="248" t="s">
        <v>491</v>
      </c>
      <c r="B13" s="249"/>
      <c r="C13" s="212"/>
      <c r="D13" s="212"/>
      <c r="E13" s="285"/>
      <c r="F13" s="285"/>
      <c r="G13" s="194"/>
      <c r="H13" s="194"/>
    </row>
    <row r="14" spans="1:10" x14ac:dyDescent="0.2">
      <c r="A14" s="67" t="s">
        <v>286</v>
      </c>
      <c r="B14" s="21"/>
      <c r="C14" s="21"/>
      <c r="D14" s="21"/>
      <c r="E14" s="371">
        <f>SUM(E7:E13)</f>
        <v>0</v>
      </c>
      <c r="F14" s="371">
        <f>SUM(F7:F13)</f>
        <v>0</v>
      </c>
      <c r="G14" s="351">
        <f>SUM(G7:G13)</f>
        <v>0</v>
      </c>
      <c r="H14" s="351">
        <f>SUM(H7:H13)</f>
        <v>0</v>
      </c>
    </row>
    <row r="15" spans="1:10" x14ac:dyDescent="0.2">
      <c r="A15" s="67" t="s">
        <v>287</v>
      </c>
      <c r="B15" s="21"/>
      <c r="C15" s="21"/>
      <c r="D15" s="21"/>
      <c r="E15" s="285"/>
      <c r="F15" s="285"/>
      <c r="G15" s="194"/>
      <c r="H15" s="194"/>
    </row>
    <row r="16" spans="1:10" x14ac:dyDescent="0.2">
      <c r="A16" s="67" t="s">
        <v>288</v>
      </c>
      <c r="B16" s="21"/>
      <c r="C16" s="21"/>
      <c r="D16" s="21"/>
      <c r="E16" s="285"/>
      <c r="F16" s="285"/>
      <c r="G16" s="194"/>
      <c r="H16" s="194"/>
    </row>
    <row r="17" spans="1:8" ht="13.5" thickBot="1" x14ac:dyDescent="0.25">
      <c r="A17" s="67" t="s">
        <v>289</v>
      </c>
      <c r="B17" s="21"/>
      <c r="C17" s="21"/>
      <c r="D17" s="21"/>
      <c r="E17" s="367">
        <f>SUM(E14:E16)</f>
        <v>0</v>
      </c>
      <c r="F17" s="367">
        <f>SUM(F14:F16)</f>
        <v>0</v>
      </c>
      <c r="G17" s="369">
        <f>SUM(G14:G16)</f>
        <v>0</v>
      </c>
      <c r="H17" s="369">
        <f>SUM(H14:H16)</f>
        <v>0</v>
      </c>
    </row>
    <row r="18" spans="1:8" ht="13.5" thickTop="1" x14ac:dyDescent="0.2"/>
    <row r="19" spans="1:8" ht="18" x14ac:dyDescent="0.25">
      <c r="C19" s="420" t="s">
        <v>68</v>
      </c>
      <c r="D19" s="421"/>
      <c r="E19" s="421"/>
      <c r="F19" s="421"/>
      <c r="G19" s="422"/>
    </row>
    <row r="20" spans="1:8" ht="18" x14ac:dyDescent="0.25">
      <c r="C20" s="426" t="s">
        <v>69</v>
      </c>
      <c r="D20" s="407"/>
      <c r="E20" s="407"/>
      <c r="F20" s="407"/>
      <c r="G20" s="427"/>
    </row>
    <row r="21" spans="1:8" ht="15.75" customHeight="1" x14ac:dyDescent="0.25">
      <c r="C21" s="426" t="s">
        <v>70</v>
      </c>
      <c r="D21" s="407"/>
      <c r="E21" s="407"/>
      <c r="F21" s="407"/>
      <c r="G21" s="427"/>
    </row>
    <row r="22" spans="1:8" ht="15.75" customHeight="1" x14ac:dyDescent="0.25">
      <c r="C22" s="165"/>
      <c r="D22" s="136"/>
      <c r="E22" s="136"/>
      <c r="F22" s="2"/>
      <c r="G22" s="56"/>
    </row>
    <row r="23" spans="1:8" x14ac:dyDescent="0.2">
      <c r="C23" s="23"/>
      <c r="D23" s="19"/>
      <c r="E23" s="82"/>
      <c r="F23" s="91"/>
      <c r="G23" s="287" t="s">
        <v>552</v>
      </c>
    </row>
    <row r="24" spans="1:8" ht="13.5" thickBot="1" x14ac:dyDescent="0.25">
      <c r="C24" s="160" t="s">
        <v>71</v>
      </c>
      <c r="D24" s="161"/>
      <c r="E24" s="545" t="s">
        <v>387</v>
      </c>
      <c r="F24" s="546"/>
      <c r="G24" s="169" t="s">
        <v>549</v>
      </c>
    </row>
    <row r="25" spans="1:8" x14ac:dyDescent="0.2">
      <c r="C25" s="67"/>
      <c r="D25" s="96" t="s">
        <v>237</v>
      </c>
      <c r="E25" s="543"/>
      <c r="F25" s="544"/>
      <c r="G25" s="260"/>
    </row>
    <row r="26" spans="1:8" x14ac:dyDescent="0.2">
      <c r="C26" s="67"/>
      <c r="D26" s="96" t="s">
        <v>72</v>
      </c>
      <c r="E26" s="539"/>
      <c r="F26" s="540"/>
      <c r="G26" s="260"/>
    </row>
    <row r="27" spans="1:8" x14ac:dyDescent="0.2">
      <c r="C27" s="67"/>
      <c r="D27" s="96" t="s">
        <v>73</v>
      </c>
      <c r="E27" s="539"/>
      <c r="F27" s="540"/>
      <c r="G27" s="260"/>
    </row>
    <row r="28" spans="1:8" x14ac:dyDescent="0.2">
      <c r="C28" s="389"/>
      <c r="D28" s="256" t="s">
        <v>74</v>
      </c>
      <c r="E28" s="539"/>
      <c r="F28" s="540"/>
      <c r="G28" s="260"/>
    </row>
    <row r="29" spans="1:8" x14ac:dyDescent="0.2">
      <c r="C29" s="389"/>
      <c r="D29" s="256" t="s">
        <v>74</v>
      </c>
      <c r="E29" s="539"/>
      <c r="F29" s="540"/>
      <c r="G29" s="260"/>
    </row>
    <row r="30" spans="1:8" x14ac:dyDescent="0.2">
      <c r="C30" s="389"/>
      <c r="D30" s="256" t="s">
        <v>74</v>
      </c>
      <c r="E30" s="539"/>
      <c r="F30" s="540"/>
      <c r="G30" s="260"/>
    </row>
    <row r="31" spans="1:8" x14ac:dyDescent="0.2">
      <c r="C31" s="389"/>
      <c r="D31" s="256" t="s">
        <v>74</v>
      </c>
      <c r="E31" s="539"/>
      <c r="F31" s="540"/>
      <c r="G31" s="260"/>
    </row>
    <row r="32" spans="1:8" x14ac:dyDescent="0.2">
      <c r="C32" s="389"/>
      <c r="D32" s="256" t="s">
        <v>74</v>
      </c>
      <c r="E32" s="539"/>
      <c r="F32" s="540"/>
      <c r="G32" s="260"/>
    </row>
    <row r="33" spans="2:7" x14ac:dyDescent="0.2">
      <c r="C33" s="211"/>
      <c r="D33" s="256" t="s">
        <v>413</v>
      </c>
      <c r="E33" s="539"/>
      <c r="F33" s="540"/>
      <c r="G33" s="260"/>
    </row>
    <row r="34" spans="2:7" x14ac:dyDescent="0.2">
      <c r="C34" s="211"/>
      <c r="D34" s="242"/>
      <c r="E34" s="539"/>
      <c r="F34" s="540"/>
      <c r="G34" s="260"/>
    </row>
    <row r="35" spans="2:7" ht="13.5" thickBot="1" x14ac:dyDescent="0.25">
      <c r="C35" s="67"/>
      <c r="D35" s="96" t="s">
        <v>405</v>
      </c>
      <c r="E35" s="541">
        <f>SUM(E25:F34)</f>
        <v>0</v>
      </c>
      <c r="F35" s="542"/>
      <c r="G35" s="368">
        <f>SUM(G25:G33)</f>
        <v>0</v>
      </c>
    </row>
    <row r="36" spans="2:7" ht="13.5" thickTop="1" x14ac:dyDescent="0.2"/>
    <row r="37" spans="2:7" ht="18" x14ac:dyDescent="0.25">
      <c r="B37" s="420" t="s">
        <v>75</v>
      </c>
      <c r="C37" s="421"/>
      <c r="D37" s="421"/>
      <c r="E37" s="421"/>
      <c r="F37" s="421"/>
      <c r="G37" s="422"/>
    </row>
    <row r="38" spans="2:7" ht="18" x14ac:dyDescent="0.25">
      <c r="B38" s="426" t="s">
        <v>76</v>
      </c>
      <c r="C38" s="407"/>
      <c r="D38" s="407"/>
      <c r="E38" s="407"/>
      <c r="F38" s="407"/>
      <c r="G38" s="427"/>
    </row>
    <row r="39" spans="2:7" ht="13.5" thickBot="1" x14ac:dyDescent="0.25">
      <c r="B39" s="167"/>
      <c r="C39" s="76"/>
      <c r="D39" s="76"/>
      <c r="E39" s="13"/>
      <c r="F39" s="13"/>
      <c r="G39" s="148"/>
    </row>
    <row r="40" spans="2:7" x14ac:dyDescent="0.2">
      <c r="B40" s="23"/>
      <c r="G40" s="19"/>
    </row>
    <row r="41" spans="2:7" x14ac:dyDescent="0.2">
      <c r="B41" s="166" t="s">
        <v>77</v>
      </c>
      <c r="C41" s="47" t="s">
        <v>78</v>
      </c>
      <c r="D41" s="47"/>
      <c r="G41" s="19"/>
    </row>
    <row r="42" spans="2:7" x14ac:dyDescent="0.2">
      <c r="B42" s="166"/>
      <c r="C42" s="47" t="s">
        <v>79</v>
      </c>
      <c r="D42" s="47"/>
      <c r="G42" s="19"/>
    </row>
    <row r="43" spans="2:7" x14ac:dyDescent="0.2">
      <c r="B43" s="166"/>
      <c r="C43" s="18" t="s">
        <v>80</v>
      </c>
      <c r="F43" s="537"/>
      <c r="G43" s="538"/>
    </row>
    <row r="44" spans="2:7" x14ac:dyDescent="0.2">
      <c r="B44" s="166"/>
      <c r="C44" s="18" t="s">
        <v>81</v>
      </c>
      <c r="F44" s="466"/>
      <c r="G44" s="465"/>
    </row>
    <row r="45" spans="2:7" x14ac:dyDescent="0.2">
      <c r="B45" s="166"/>
      <c r="C45" s="18" t="s">
        <v>82</v>
      </c>
      <c r="F45" s="466"/>
      <c r="G45" s="465"/>
    </row>
    <row r="46" spans="2:7" x14ac:dyDescent="0.2">
      <c r="B46" s="166"/>
      <c r="C46" s="18" t="s">
        <v>83</v>
      </c>
      <c r="F46" s="254"/>
      <c r="G46" s="225"/>
    </row>
    <row r="47" spans="2:7" x14ac:dyDescent="0.2">
      <c r="B47" s="166"/>
      <c r="C47" s="18" t="s">
        <v>84</v>
      </c>
      <c r="F47" s="537"/>
      <c r="G47" s="538"/>
    </row>
    <row r="48" spans="2:7" x14ac:dyDescent="0.2">
      <c r="B48" s="166"/>
      <c r="G48" s="19"/>
    </row>
    <row r="49" spans="2:7" x14ac:dyDescent="0.2">
      <c r="B49" s="166" t="s">
        <v>85</v>
      </c>
      <c r="C49" s="18" t="s">
        <v>86</v>
      </c>
      <c r="G49" s="19"/>
    </row>
    <row r="50" spans="2:7" x14ac:dyDescent="0.2">
      <c r="B50" s="166"/>
      <c r="C50" s="18" t="s">
        <v>422</v>
      </c>
      <c r="F50" s="537"/>
      <c r="G50" s="538"/>
    </row>
    <row r="51" spans="2:7" x14ac:dyDescent="0.2">
      <c r="B51" s="23"/>
      <c r="C51" s="18" t="s">
        <v>423</v>
      </c>
      <c r="F51" s="254"/>
      <c r="G51" s="225"/>
    </row>
    <row r="52" spans="2:7" x14ac:dyDescent="0.2">
      <c r="B52" s="23"/>
      <c r="C52" s="18" t="s">
        <v>424</v>
      </c>
      <c r="F52" s="537"/>
      <c r="G52" s="538"/>
    </row>
    <row r="53" spans="2:7" x14ac:dyDescent="0.2">
      <c r="B53" s="23"/>
      <c r="C53" s="18" t="s">
        <v>425</v>
      </c>
      <c r="F53" s="466"/>
      <c r="G53" s="465"/>
    </row>
    <row r="54" spans="2:7" x14ac:dyDescent="0.2">
      <c r="B54" s="22"/>
      <c r="C54" s="2"/>
      <c r="D54" s="2"/>
      <c r="E54" s="2"/>
      <c r="F54" s="2"/>
      <c r="G54" s="56"/>
    </row>
  </sheetData>
  <sheetProtection sheet="1" objects="1" scenarios="1"/>
  <mergeCells count="26">
    <mergeCell ref="A1:H1"/>
    <mergeCell ref="A2:H2"/>
    <mergeCell ref="C19:G19"/>
    <mergeCell ref="C20:G20"/>
    <mergeCell ref="E26:F26"/>
    <mergeCell ref="C21:G21"/>
    <mergeCell ref="E25:F25"/>
    <mergeCell ref="E24:F24"/>
    <mergeCell ref="E27:F27"/>
    <mergeCell ref="E28:F28"/>
    <mergeCell ref="E29:F29"/>
    <mergeCell ref="E30:F30"/>
    <mergeCell ref="E31:F31"/>
    <mergeCell ref="E32:F32"/>
    <mergeCell ref="E33:F33"/>
    <mergeCell ref="E34:F34"/>
    <mergeCell ref="F47:G47"/>
    <mergeCell ref="F50:G50"/>
    <mergeCell ref="E35:F35"/>
    <mergeCell ref="B37:G37"/>
    <mergeCell ref="B38:G38"/>
    <mergeCell ref="F52:G52"/>
    <mergeCell ref="F53:G53"/>
    <mergeCell ref="F43:G43"/>
    <mergeCell ref="F44:G44"/>
    <mergeCell ref="F45:G45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L28"/>
  <sheetViews>
    <sheetView zoomScaleNormal="100" workbookViewId="0">
      <selection activeCell="A2" sqref="A2:L2"/>
    </sheetView>
  </sheetViews>
  <sheetFormatPr defaultRowHeight="12.75" x14ac:dyDescent="0.2"/>
  <cols>
    <col min="1" max="1" width="3.28515625" style="18" customWidth="1"/>
    <col min="2" max="2" width="8.7109375" style="18" customWidth="1"/>
    <col min="3" max="3" width="9.7109375" style="18" customWidth="1"/>
    <col min="4" max="4" width="9.42578125" style="18" customWidth="1"/>
    <col min="5" max="12" width="13.42578125" style="18" customWidth="1"/>
    <col min="13" max="16384" width="9.140625" style="18"/>
  </cols>
  <sheetData>
    <row r="1" spans="1:12" ht="18" x14ac:dyDescent="0.25">
      <c r="A1" s="420" t="s">
        <v>426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2"/>
    </row>
    <row r="2" spans="1:12" ht="18.75" x14ac:dyDescent="0.25">
      <c r="A2" s="548" t="s">
        <v>645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50"/>
    </row>
    <row r="3" spans="1:12" x14ac:dyDescent="0.2">
      <c r="A3" s="105"/>
      <c r="B3" s="102"/>
      <c r="C3" s="1"/>
      <c r="D3" s="1"/>
      <c r="E3" s="1"/>
      <c r="F3" s="1"/>
      <c r="G3" s="1"/>
      <c r="H3" s="1"/>
      <c r="I3" s="1"/>
      <c r="J3" s="1"/>
      <c r="K3" s="1"/>
      <c r="L3" s="69"/>
    </row>
    <row r="4" spans="1:12" x14ac:dyDescent="0.2">
      <c r="A4" s="156" t="s">
        <v>339</v>
      </c>
      <c r="B4" s="8"/>
      <c r="C4" s="8"/>
      <c r="D4" s="90"/>
      <c r="E4" s="108" t="s">
        <v>427</v>
      </c>
      <c r="F4" s="245"/>
      <c r="G4" s="246"/>
      <c r="H4" s="246"/>
      <c r="I4" s="246"/>
      <c r="J4" s="246"/>
      <c r="K4" s="246"/>
      <c r="L4" s="57"/>
    </row>
    <row r="5" spans="1:12" x14ac:dyDescent="0.2">
      <c r="A5" s="105" t="s">
        <v>428</v>
      </c>
      <c r="B5" s="1"/>
      <c r="C5" s="1"/>
      <c r="D5" s="69"/>
      <c r="E5" s="388" t="s">
        <v>429</v>
      </c>
      <c r="F5" s="388" t="s">
        <v>430</v>
      </c>
      <c r="G5" s="98" t="s">
        <v>431</v>
      </c>
      <c r="H5" s="388" t="s">
        <v>432</v>
      </c>
      <c r="I5" s="388" t="s">
        <v>433</v>
      </c>
      <c r="J5" s="388" t="s">
        <v>434</v>
      </c>
      <c r="K5" s="388" t="s">
        <v>435</v>
      </c>
      <c r="L5" s="243" t="s">
        <v>436</v>
      </c>
    </row>
    <row r="6" spans="1:12" x14ac:dyDescent="0.2">
      <c r="A6" s="105"/>
      <c r="B6" s="61" t="s">
        <v>123</v>
      </c>
      <c r="C6" s="1"/>
      <c r="D6" s="69"/>
      <c r="E6" s="393"/>
      <c r="F6" s="393"/>
      <c r="G6" s="394"/>
      <c r="H6" s="393"/>
      <c r="I6" s="393"/>
      <c r="J6" s="393"/>
      <c r="K6" s="393"/>
      <c r="L6" s="372">
        <f>SUM(E6:K6)</f>
        <v>0</v>
      </c>
    </row>
    <row r="7" spans="1:12" x14ac:dyDescent="0.2">
      <c r="A7" s="22"/>
      <c r="B7" s="2" t="s">
        <v>437</v>
      </c>
      <c r="C7" s="2"/>
      <c r="D7" s="56"/>
      <c r="E7" s="194"/>
      <c r="F7" s="194"/>
      <c r="G7" s="247"/>
      <c r="H7" s="194"/>
      <c r="I7" s="194"/>
      <c r="J7" s="194"/>
      <c r="K7" s="194"/>
      <c r="L7" s="372">
        <f>SUM(E7:K7)</f>
        <v>0</v>
      </c>
    </row>
    <row r="8" spans="1:12" x14ac:dyDescent="0.2">
      <c r="A8" s="67"/>
      <c r="B8" s="18" t="s">
        <v>31</v>
      </c>
      <c r="C8" s="21"/>
      <c r="D8" s="57"/>
      <c r="E8" s="194"/>
      <c r="F8" s="194"/>
      <c r="G8" s="285"/>
      <c r="H8" s="213"/>
      <c r="I8" s="213"/>
      <c r="J8" s="213"/>
      <c r="K8" s="213"/>
      <c r="L8" s="372">
        <f t="shared" ref="L8:L13" si="0">SUM(E8:K8)</f>
        <v>0</v>
      </c>
    </row>
    <row r="9" spans="1:12" x14ac:dyDescent="0.2">
      <c r="A9" s="67"/>
      <c r="B9" s="21" t="s">
        <v>284</v>
      </c>
      <c r="C9" s="21"/>
      <c r="D9" s="57"/>
      <c r="E9" s="194"/>
      <c r="F9" s="194"/>
      <c r="G9" s="285"/>
      <c r="H9" s="213"/>
      <c r="I9" s="213"/>
      <c r="J9" s="213"/>
      <c r="K9" s="213"/>
      <c r="L9" s="372">
        <f t="shared" si="0"/>
        <v>0</v>
      </c>
    </row>
    <row r="10" spans="1:12" x14ac:dyDescent="0.2">
      <c r="A10" s="67"/>
      <c r="B10" s="21" t="s">
        <v>285</v>
      </c>
      <c r="C10" s="21"/>
      <c r="D10" s="57"/>
      <c r="E10" s="194"/>
      <c r="F10" s="194"/>
      <c r="G10" s="285"/>
      <c r="H10" s="194"/>
      <c r="I10" s="194"/>
      <c r="J10" s="194"/>
      <c r="K10" s="194"/>
      <c r="L10" s="372">
        <f t="shared" si="0"/>
        <v>0</v>
      </c>
    </row>
    <row r="11" spans="1:12" x14ac:dyDescent="0.2">
      <c r="A11" s="211"/>
      <c r="B11" s="212" t="s">
        <v>21</v>
      </c>
      <c r="C11" s="212"/>
      <c r="D11" s="242"/>
      <c r="E11" s="194"/>
      <c r="F11" s="194"/>
      <c r="G11" s="285"/>
      <c r="H11" s="192"/>
      <c r="I11" s="192"/>
      <c r="J11" s="192"/>
      <c r="K11" s="192"/>
      <c r="L11" s="372">
        <f t="shared" si="0"/>
        <v>0</v>
      </c>
    </row>
    <row r="12" spans="1:12" x14ac:dyDescent="0.2">
      <c r="A12" s="211"/>
      <c r="B12" s="212"/>
      <c r="C12" s="212"/>
      <c r="D12" s="242"/>
      <c r="E12" s="194"/>
      <c r="F12" s="194"/>
      <c r="G12" s="285"/>
      <c r="H12" s="192"/>
      <c r="I12" s="192"/>
      <c r="J12" s="192"/>
      <c r="K12" s="192"/>
      <c r="L12" s="372">
        <f t="shared" si="0"/>
        <v>0</v>
      </c>
    </row>
    <row r="13" spans="1:12" ht="13.5" thickBot="1" x14ac:dyDescent="0.25">
      <c r="A13" s="67"/>
      <c r="B13" s="21" t="s">
        <v>289</v>
      </c>
      <c r="C13" s="21"/>
      <c r="D13" s="57"/>
      <c r="E13" s="369">
        <f>SUM(E6:E12)</f>
        <v>0</v>
      </c>
      <c r="F13" s="369">
        <f t="shared" ref="F13:K13" si="1">SUM(F6:F12)</f>
        <v>0</v>
      </c>
      <c r="G13" s="369">
        <f t="shared" si="1"/>
        <v>0</v>
      </c>
      <c r="H13" s="369">
        <f t="shared" si="1"/>
        <v>0</v>
      </c>
      <c r="I13" s="369">
        <f t="shared" si="1"/>
        <v>0</v>
      </c>
      <c r="J13" s="369">
        <f t="shared" si="1"/>
        <v>0</v>
      </c>
      <c r="K13" s="369">
        <f t="shared" si="1"/>
        <v>0</v>
      </c>
      <c r="L13" s="373">
        <f t="shared" si="0"/>
        <v>0</v>
      </c>
    </row>
    <row r="14" spans="1:12" ht="13.5" thickTop="1" x14ac:dyDescent="0.2">
      <c r="A14" s="157" t="s">
        <v>339</v>
      </c>
      <c r="B14" s="4"/>
      <c r="C14" s="4"/>
      <c r="D14" s="4"/>
      <c r="E14" s="108" t="s">
        <v>427</v>
      </c>
      <c r="F14" s="98"/>
      <c r="G14" s="102"/>
      <c r="H14" s="102"/>
      <c r="I14" s="102"/>
      <c r="J14" s="102"/>
      <c r="K14" s="163"/>
      <c r="L14" s="244" t="s">
        <v>405</v>
      </c>
    </row>
    <row r="15" spans="1:12" x14ac:dyDescent="0.2">
      <c r="A15" s="105" t="s">
        <v>428</v>
      </c>
      <c r="B15" s="1"/>
      <c r="C15" s="1"/>
      <c r="D15" s="1"/>
      <c r="E15" s="391" t="s">
        <v>438</v>
      </c>
      <c r="F15" s="391" t="s">
        <v>439</v>
      </c>
      <c r="G15" s="243" t="s">
        <v>440</v>
      </c>
      <c r="H15" s="388" t="s">
        <v>441</v>
      </c>
      <c r="I15" s="119" t="s">
        <v>442</v>
      </c>
      <c r="J15" s="119" t="s">
        <v>436</v>
      </c>
      <c r="K15" s="119" t="s">
        <v>405</v>
      </c>
      <c r="L15" s="392" t="s">
        <v>443</v>
      </c>
    </row>
    <row r="16" spans="1:12" x14ac:dyDescent="0.2">
      <c r="A16" s="105"/>
      <c r="B16" s="61" t="s">
        <v>123</v>
      </c>
      <c r="C16" s="1"/>
      <c r="D16" s="1"/>
      <c r="E16" s="393"/>
      <c r="F16" s="393"/>
      <c r="G16" s="394"/>
      <c r="H16" s="393"/>
      <c r="I16" s="393"/>
      <c r="J16" s="351">
        <f>SUM(E16:I16)</f>
        <v>0</v>
      </c>
      <c r="K16" s="351">
        <f t="shared" ref="K16:K23" si="2">L6+J16</f>
        <v>0</v>
      </c>
      <c r="L16" s="395"/>
    </row>
    <row r="17" spans="1:12" x14ac:dyDescent="0.2">
      <c r="A17" s="22"/>
      <c r="B17" s="2" t="s">
        <v>437</v>
      </c>
      <c r="C17" s="2"/>
      <c r="D17" s="2"/>
      <c r="E17" s="194"/>
      <c r="F17" s="194"/>
      <c r="G17" s="247"/>
      <c r="H17" s="194"/>
      <c r="I17" s="194"/>
      <c r="J17" s="351">
        <f>SUM(E17:I17)</f>
        <v>0</v>
      </c>
      <c r="K17" s="351">
        <f t="shared" si="2"/>
        <v>0</v>
      </c>
      <c r="L17" s="390"/>
    </row>
    <row r="18" spans="1:12" x14ac:dyDescent="0.2">
      <c r="A18" s="67"/>
      <c r="B18" s="18" t="s">
        <v>31</v>
      </c>
      <c r="C18" s="21"/>
      <c r="D18" s="21"/>
      <c r="E18" s="194"/>
      <c r="F18" s="194"/>
      <c r="G18" s="285"/>
      <c r="H18" s="213"/>
      <c r="I18" s="213"/>
      <c r="J18" s="374">
        <f t="shared" ref="J18:J23" si="3">SUM(E18:I18)</f>
        <v>0</v>
      </c>
      <c r="K18" s="374">
        <f t="shared" si="2"/>
        <v>0</v>
      </c>
      <c r="L18" s="247"/>
    </row>
    <row r="19" spans="1:12" x14ac:dyDescent="0.2">
      <c r="A19" s="67"/>
      <c r="B19" s="21" t="s">
        <v>284</v>
      </c>
      <c r="C19" s="21"/>
      <c r="D19" s="21"/>
      <c r="E19" s="194"/>
      <c r="F19" s="194"/>
      <c r="G19" s="285"/>
      <c r="H19" s="213"/>
      <c r="I19" s="213"/>
      <c r="J19" s="374">
        <f t="shared" si="3"/>
        <v>0</v>
      </c>
      <c r="K19" s="374">
        <f t="shared" si="2"/>
        <v>0</v>
      </c>
      <c r="L19" s="247"/>
    </row>
    <row r="20" spans="1:12" x14ac:dyDescent="0.2">
      <c r="A20" s="67"/>
      <c r="B20" s="21" t="s">
        <v>285</v>
      </c>
      <c r="C20" s="21"/>
      <c r="D20" s="21"/>
      <c r="E20" s="194"/>
      <c r="F20" s="194"/>
      <c r="G20" s="285"/>
      <c r="H20" s="194"/>
      <c r="I20" s="194"/>
      <c r="J20" s="374">
        <f t="shared" si="3"/>
        <v>0</v>
      </c>
      <c r="K20" s="351">
        <f t="shared" si="2"/>
        <v>0</v>
      </c>
      <c r="L20" s="247"/>
    </row>
    <row r="21" spans="1:12" x14ac:dyDescent="0.2">
      <c r="A21" s="211"/>
      <c r="B21" s="212" t="s">
        <v>21</v>
      </c>
      <c r="C21" s="212"/>
      <c r="D21" s="212"/>
      <c r="E21" s="194"/>
      <c r="F21" s="194"/>
      <c r="G21" s="285"/>
      <c r="H21" s="192"/>
      <c r="I21" s="192"/>
      <c r="J21" s="374">
        <f t="shared" si="3"/>
        <v>0</v>
      </c>
      <c r="K21" s="375">
        <f t="shared" si="2"/>
        <v>0</v>
      </c>
      <c r="L21" s="247"/>
    </row>
    <row r="22" spans="1:12" x14ac:dyDescent="0.2">
      <c r="A22" s="211"/>
      <c r="B22" s="212"/>
      <c r="C22" s="212"/>
      <c r="D22" s="212"/>
      <c r="E22" s="194"/>
      <c r="F22" s="194"/>
      <c r="G22" s="285"/>
      <c r="H22" s="192"/>
      <c r="I22" s="192"/>
      <c r="J22" s="374">
        <f t="shared" si="3"/>
        <v>0</v>
      </c>
      <c r="K22" s="375">
        <f t="shared" si="2"/>
        <v>0</v>
      </c>
      <c r="L22" s="247"/>
    </row>
    <row r="23" spans="1:12" ht="13.5" thickBot="1" x14ac:dyDescent="0.25">
      <c r="A23" s="67"/>
      <c r="B23" s="21" t="s">
        <v>289</v>
      </c>
      <c r="C23" s="21"/>
      <c r="D23" s="21"/>
      <c r="E23" s="369">
        <f>SUM(E16:E22)</f>
        <v>0</v>
      </c>
      <c r="F23" s="369">
        <f t="shared" ref="F23:I23" si="4">SUM(F16:F22)</f>
        <v>0</v>
      </c>
      <c r="G23" s="369">
        <f t="shared" si="4"/>
        <v>0</v>
      </c>
      <c r="H23" s="369">
        <f t="shared" si="4"/>
        <v>0</v>
      </c>
      <c r="I23" s="369">
        <f t="shared" si="4"/>
        <v>0</v>
      </c>
      <c r="J23" s="369">
        <f t="shared" si="3"/>
        <v>0</v>
      </c>
      <c r="K23" s="369">
        <f t="shared" si="2"/>
        <v>0</v>
      </c>
      <c r="L23" s="369">
        <f t="shared" ref="L23" si="5">SUM(L16:L22)</f>
        <v>0</v>
      </c>
    </row>
    <row r="24" spans="1:12" ht="14.25" customHeight="1" thickTop="1" x14ac:dyDescent="0.2">
      <c r="A24" s="23"/>
      <c r="L24" s="19"/>
    </row>
    <row r="25" spans="1:12" x14ac:dyDescent="0.2">
      <c r="A25" s="168">
        <v>1</v>
      </c>
      <c r="B25" s="3" t="s">
        <v>444</v>
      </c>
      <c r="L25" s="19"/>
    </row>
    <row r="26" spans="1:12" x14ac:dyDescent="0.2">
      <c r="A26" s="168"/>
      <c r="B26" s="3"/>
      <c r="L26" s="19"/>
    </row>
    <row r="27" spans="1:12" x14ac:dyDescent="0.2">
      <c r="A27" s="248"/>
      <c r="B27" s="249"/>
      <c r="C27" s="250" t="s">
        <v>119</v>
      </c>
      <c r="D27" s="547"/>
      <c r="E27" s="547"/>
      <c r="F27" s="547"/>
      <c r="G27" s="249"/>
      <c r="H27" s="249"/>
      <c r="I27" s="250" t="s">
        <v>120</v>
      </c>
      <c r="J27" s="537"/>
      <c r="K27" s="537"/>
      <c r="L27" s="538"/>
    </row>
    <row r="28" spans="1:12" x14ac:dyDescent="0.2">
      <c r="A28" s="251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52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18"/>
    <col min="2" max="2" width="6.140625" style="18" customWidth="1"/>
    <col min="3" max="3" width="8" style="18" customWidth="1"/>
    <col min="4" max="4" width="11.5703125" style="18" customWidth="1"/>
    <col min="5" max="5" width="9.140625" style="18"/>
    <col min="6" max="6" width="8" style="18" customWidth="1"/>
    <col min="7" max="7" width="2.140625" style="18" customWidth="1"/>
    <col min="8" max="8" width="21.7109375" style="18" customWidth="1"/>
    <col min="9" max="16384" width="9.140625" style="18"/>
  </cols>
  <sheetData>
    <row r="1" spans="1:8" ht="18" x14ac:dyDescent="0.25">
      <c r="A1" s="407" t="s">
        <v>560</v>
      </c>
      <c r="B1" s="407"/>
      <c r="C1" s="407"/>
      <c r="D1" s="407"/>
      <c r="E1" s="407"/>
      <c r="F1" s="407"/>
      <c r="G1" s="407"/>
      <c r="H1" s="407"/>
    </row>
    <row r="2" spans="1:8" ht="18" x14ac:dyDescent="0.25">
      <c r="A2" s="332"/>
      <c r="B2" s="332"/>
      <c r="C2" s="332"/>
      <c r="D2" s="332"/>
      <c r="E2" s="332"/>
      <c r="F2" s="332"/>
      <c r="G2" s="332"/>
      <c r="H2" s="332"/>
    </row>
    <row r="4" spans="1:8" x14ac:dyDescent="0.2">
      <c r="A4" s="18" t="s">
        <v>561</v>
      </c>
      <c r="B4" s="4"/>
      <c r="C4" s="4"/>
      <c r="D4" s="4"/>
      <c r="E4" s="4"/>
      <c r="F4" s="4"/>
      <c r="G4" s="4"/>
      <c r="H4" s="4"/>
    </row>
    <row r="7" spans="1:8" ht="13.5" thickBot="1" x14ac:dyDescent="0.25">
      <c r="A7" s="333">
        <v>131</v>
      </c>
      <c r="B7" s="18" t="s">
        <v>575</v>
      </c>
      <c r="G7" s="18" t="s">
        <v>562</v>
      </c>
      <c r="H7" s="331"/>
    </row>
    <row r="8" spans="1:8" ht="13.5" thickTop="1" x14ac:dyDescent="0.2">
      <c r="A8" s="333"/>
      <c r="H8" s="334"/>
    </row>
    <row r="9" spans="1:8" ht="13.5" thickBot="1" x14ac:dyDescent="0.25">
      <c r="A9" s="333" t="s">
        <v>576</v>
      </c>
      <c r="B9" s="18" t="s">
        <v>563</v>
      </c>
      <c r="G9" s="18" t="s">
        <v>562</v>
      </c>
      <c r="H9" s="331"/>
    </row>
    <row r="10" spans="1:8" ht="13.5" thickTop="1" x14ac:dyDescent="0.2">
      <c r="A10" s="333"/>
      <c r="H10" s="334"/>
    </row>
    <row r="11" spans="1:8" ht="13.5" thickBot="1" x14ac:dyDescent="0.25">
      <c r="A11" s="333">
        <v>241</v>
      </c>
      <c r="B11" s="18" t="s">
        <v>564</v>
      </c>
      <c r="G11" s="18" t="s">
        <v>562</v>
      </c>
      <c r="H11" s="331"/>
    </row>
    <row r="12" spans="1:8" ht="13.5" thickTop="1" x14ac:dyDescent="0.2">
      <c r="A12" s="333"/>
      <c r="H12" s="334"/>
    </row>
    <row r="13" spans="1:8" ht="13.5" thickBot="1" x14ac:dyDescent="0.25">
      <c r="A13" s="333">
        <v>265</v>
      </c>
      <c r="B13" s="18" t="s">
        <v>565</v>
      </c>
      <c r="G13" s="18" t="s">
        <v>562</v>
      </c>
      <c r="H13" s="331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A18" sqref="A18"/>
    </sheetView>
  </sheetViews>
  <sheetFormatPr defaultRowHeight="12.75" x14ac:dyDescent="0.2"/>
  <cols>
    <col min="1" max="1" width="3.7109375" style="18" customWidth="1"/>
    <col min="2" max="2" width="9.140625" style="18"/>
    <col min="3" max="3" width="5.140625" style="18" customWidth="1"/>
    <col min="4" max="16384" width="9.140625" style="18"/>
  </cols>
  <sheetData>
    <row r="1" spans="1:12" ht="18.75" thickTop="1" x14ac:dyDescent="0.25">
      <c r="A1" s="551" t="s">
        <v>225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3"/>
    </row>
    <row r="2" spans="1:12" ht="15.75" thickBot="1" x14ac:dyDescent="0.3">
      <c r="A2" s="554" t="s">
        <v>223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6"/>
    </row>
    <row r="3" spans="1:12" x14ac:dyDescent="0.2">
      <c r="A3" s="30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310"/>
    </row>
    <row r="4" spans="1:12" x14ac:dyDescent="0.2">
      <c r="A4" s="311"/>
      <c r="L4" s="312"/>
    </row>
    <row r="5" spans="1:12" s="58" customFormat="1" ht="14.25" x14ac:dyDescent="0.2">
      <c r="A5" s="313" t="s">
        <v>121</v>
      </c>
      <c r="D5" s="559"/>
      <c r="E5" s="559"/>
      <c r="F5" s="559"/>
      <c r="G5" s="559"/>
      <c r="H5" s="559"/>
      <c r="I5" s="559"/>
      <c r="J5" s="559"/>
      <c r="K5" s="559"/>
      <c r="L5" s="560"/>
    </row>
    <row r="6" spans="1:12" s="58" customFormat="1" ht="14.25" x14ac:dyDescent="0.2">
      <c r="A6" s="313"/>
      <c r="D6" s="557" t="s">
        <v>566</v>
      </c>
      <c r="E6" s="557"/>
      <c r="F6" s="557"/>
      <c r="G6" s="557"/>
      <c r="H6" s="557"/>
      <c r="I6" s="557"/>
      <c r="J6" s="557"/>
      <c r="K6" s="557"/>
      <c r="L6" s="558"/>
    </row>
    <row r="7" spans="1:12" s="58" customFormat="1" ht="14.25" x14ac:dyDescent="0.2">
      <c r="A7" s="313"/>
      <c r="L7" s="314"/>
    </row>
    <row r="8" spans="1:12" s="58" customFormat="1" ht="14.25" x14ac:dyDescent="0.2">
      <c r="A8" s="313" t="s">
        <v>292</v>
      </c>
      <c r="B8" s="559"/>
      <c r="C8" s="559"/>
      <c r="D8" s="559"/>
      <c r="E8" s="559"/>
      <c r="F8" s="559"/>
      <c r="G8" s="559"/>
      <c r="H8" s="559"/>
      <c r="I8" s="559"/>
      <c r="J8" s="559"/>
      <c r="K8" s="559"/>
      <c r="L8" s="314" t="s">
        <v>567</v>
      </c>
    </row>
    <row r="9" spans="1:12" s="58" customFormat="1" ht="14.25" x14ac:dyDescent="0.2">
      <c r="A9" s="313"/>
      <c r="B9" s="557" t="s">
        <v>568</v>
      </c>
      <c r="C9" s="557"/>
      <c r="D9" s="557"/>
      <c r="E9" s="557"/>
      <c r="F9" s="557"/>
      <c r="G9" s="557"/>
      <c r="H9" s="557"/>
      <c r="I9" s="557"/>
      <c r="J9" s="557"/>
      <c r="K9" s="557"/>
      <c r="L9" s="314"/>
    </row>
    <row r="10" spans="1:12" s="58" customFormat="1" ht="14.25" x14ac:dyDescent="0.2">
      <c r="A10" s="313"/>
      <c r="L10" s="314"/>
    </row>
    <row r="11" spans="1:12" s="58" customFormat="1" ht="14.25" x14ac:dyDescent="0.2">
      <c r="A11" s="313" t="s">
        <v>292</v>
      </c>
      <c r="B11" s="559"/>
      <c r="C11" s="559"/>
      <c r="D11" s="559"/>
      <c r="E11" s="559"/>
      <c r="F11" s="559"/>
      <c r="G11" s="559"/>
      <c r="H11" s="559"/>
      <c r="I11" s="559"/>
      <c r="J11" s="559"/>
      <c r="K11" s="559"/>
      <c r="L11" s="560"/>
    </row>
    <row r="12" spans="1:12" s="58" customFormat="1" ht="14.25" x14ac:dyDescent="0.2">
      <c r="A12" s="313"/>
      <c r="B12" s="557" t="s">
        <v>226</v>
      </c>
      <c r="C12" s="557"/>
      <c r="D12" s="557"/>
      <c r="E12" s="557"/>
      <c r="F12" s="557"/>
      <c r="G12" s="557"/>
      <c r="H12" s="557"/>
      <c r="I12" s="557"/>
      <c r="J12" s="557"/>
      <c r="K12" s="557"/>
      <c r="L12" s="558"/>
    </row>
    <row r="13" spans="1:12" s="58" customFormat="1" ht="14.25" x14ac:dyDescent="0.2">
      <c r="A13" s="313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315"/>
    </row>
    <row r="14" spans="1:12" s="58" customFormat="1" ht="14.25" x14ac:dyDescent="0.2">
      <c r="A14" s="313" t="s">
        <v>569</v>
      </c>
      <c r="B14" s="559"/>
      <c r="C14" s="559"/>
      <c r="D14" s="559"/>
      <c r="E14" s="559"/>
      <c r="F14" s="559"/>
      <c r="G14" s="559"/>
      <c r="H14" s="559"/>
      <c r="I14" s="559"/>
      <c r="J14" s="559"/>
      <c r="K14" s="559"/>
      <c r="L14" s="560"/>
    </row>
    <row r="15" spans="1:12" s="58" customFormat="1" ht="14.25" x14ac:dyDescent="0.2">
      <c r="A15" s="313"/>
      <c r="B15" s="557" t="s">
        <v>570</v>
      </c>
      <c r="C15" s="557"/>
      <c r="D15" s="557"/>
      <c r="E15" s="557"/>
      <c r="F15" s="557"/>
      <c r="G15" s="557"/>
      <c r="H15" s="557"/>
      <c r="I15" s="557"/>
      <c r="J15" s="557"/>
      <c r="K15" s="557"/>
      <c r="L15" s="558"/>
    </row>
    <row r="16" spans="1:12" s="58" customFormat="1" ht="14.25" x14ac:dyDescent="0.2">
      <c r="A16" s="313"/>
      <c r="L16" s="314"/>
    </row>
    <row r="17" spans="1:12" s="396" customFormat="1" ht="81.75" customHeight="1" x14ac:dyDescent="0.2">
      <c r="A17" s="562" t="s">
        <v>646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4"/>
    </row>
    <row r="18" spans="1:12" s="58" customFormat="1" ht="14.25" x14ac:dyDescent="0.2">
      <c r="A18" s="313"/>
      <c r="D18" s="171"/>
      <c r="E18" s="171"/>
      <c r="F18" s="171"/>
      <c r="G18" s="171"/>
      <c r="J18" s="172"/>
      <c r="K18" s="172"/>
      <c r="L18" s="316"/>
    </row>
    <row r="19" spans="1:12" s="58" customFormat="1" ht="14.25" x14ac:dyDescent="0.2">
      <c r="A19" s="313"/>
      <c r="L19" s="314"/>
    </row>
    <row r="20" spans="1:12" s="58" customFormat="1" ht="14.25" x14ac:dyDescent="0.2">
      <c r="A20" s="313"/>
      <c r="B20" s="565"/>
      <c r="C20" s="565"/>
      <c r="D20" s="565"/>
      <c r="E20" s="565"/>
      <c r="F20" s="565"/>
      <c r="H20" s="565"/>
      <c r="I20" s="565"/>
      <c r="J20" s="565"/>
      <c r="K20" s="565"/>
      <c r="L20" s="314"/>
    </row>
    <row r="21" spans="1:12" s="58" customFormat="1" ht="14.25" x14ac:dyDescent="0.2">
      <c r="A21" s="313"/>
      <c r="B21" s="561" t="s">
        <v>449</v>
      </c>
      <c r="C21" s="561"/>
      <c r="D21" s="561"/>
      <c r="E21" s="561"/>
      <c r="F21" s="561"/>
      <c r="H21" s="561" t="s">
        <v>304</v>
      </c>
      <c r="I21" s="561"/>
      <c r="J21" s="561"/>
      <c r="K21" s="561"/>
      <c r="L21" s="314"/>
    </row>
    <row r="22" spans="1:12" s="58" customFormat="1" ht="14.25" x14ac:dyDescent="0.2">
      <c r="A22" s="313"/>
      <c r="L22" s="314"/>
    </row>
    <row r="23" spans="1:12" s="58" customFormat="1" ht="14.25" x14ac:dyDescent="0.2">
      <c r="A23" s="313"/>
      <c r="L23" s="314"/>
    </row>
    <row r="24" spans="1:12" s="58" customFormat="1" ht="14.25" x14ac:dyDescent="0.2">
      <c r="A24" s="313"/>
      <c r="B24" s="565"/>
      <c r="C24" s="565"/>
      <c r="D24" s="565"/>
      <c r="E24" s="565"/>
      <c r="F24" s="565"/>
      <c r="H24" s="566"/>
      <c r="I24" s="566"/>
      <c r="J24" s="566"/>
      <c r="K24" s="566"/>
      <c r="L24" s="314"/>
    </row>
    <row r="25" spans="1:12" s="58" customFormat="1" ht="14.25" x14ac:dyDescent="0.2">
      <c r="A25" s="313"/>
      <c r="B25" s="561" t="s">
        <v>305</v>
      </c>
      <c r="C25" s="561"/>
      <c r="D25" s="561"/>
      <c r="E25" s="561"/>
      <c r="F25" s="561"/>
      <c r="H25" s="561" t="s">
        <v>357</v>
      </c>
      <c r="I25" s="561"/>
      <c r="J25" s="561"/>
      <c r="K25" s="561"/>
      <c r="L25" s="314"/>
    </row>
    <row r="26" spans="1:12" s="58" customFormat="1" ht="14.25" x14ac:dyDescent="0.2">
      <c r="A26" s="313"/>
      <c r="B26" s="10"/>
      <c r="C26" s="10"/>
      <c r="D26" s="10"/>
      <c r="E26" s="10"/>
      <c r="F26" s="10"/>
      <c r="H26" s="10"/>
      <c r="I26" s="10"/>
      <c r="J26" s="10"/>
      <c r="K26" s="10"/>
      <c r="L26" s="317"/>
    </row>
    <row r="27" spans="1:12" ht="13.5" thickBot="1" x14ac:dyDescent="0.25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20"/>
    </row>
    <row r="28" spans="1:12" ht="13.5" thickTop="1" x14ac:dyDescent="0.2"/>
  </sheetData>
  <sheetProtection sheet="1" objects="1" scenarios="1"/>
  <mergeCells count="19"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  <mergeCell ref="H20:K20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E7" sqref="E7"/>
    </sheetView>
  </sheetViews>
  <sheetFormatPr defaultRowHeight="14.25" x14ac:dyDescent="0.2"/>
  <cols>
    <col min="1" max="1" width="88.5703125" style="58" bestFit="1" customWidth="1"/>
    <col min="2" max="2" width="9.140625" style="329"/>
    <col min="3" max="16384" width="9.140625" style="58"/>
  </cols>
  <sheetData>
    <row r="1" spans="1:2" ht="18" x14ac:dyDescent="0.25">
      <c r="A1" s="407" t="s">
        <v>445</v>
      </c>
      <c r="B1" s="407"/>
    </row>
    <row r="3" spans="1:2" x14ac:dyDescent="0.2">
      <c r="B3" s="327" t="s">
        <v>446</v>
      </c>
    </row>
    <row r="4" spans="1:2" x14ac:dyDescent="0.2">
      <c r="A4" s="58" t="s">
        <v>629</v>
      </c>
      <c r="B4" s="329">
        <v>3</v>
      </c>
    </row>
    <row r="5" spans="1:2" ht="15.75" customHeight="1" x14ac:dyDescent="0.2">
      <c r="A5" s="58" t="s">
        <v>227</v>
      </c>
      <c r="B5" s="326" t="s">
        <v>630</v>
      </c>
    </row>
    <row r="6" spans="1:2" ht="15.75" customHeight="1" x14ac:dyDescent="0.2">
      <c r="A6" s="58" t="s">
        <v>585</v>
      </c>
      <c r="B6" s="328">
        <v>5</v>
      </c>
    </row>
    <row r="7" spans="1:2" x14ac:dyDescent="0.2">
      <c r="A7" s="58" t="s">
        <v>586</v>
      </c>
      <c r="B7" s="329">
        <v>5</v>
      </c>
    </row>
    <row r="8" spans="1:2" ht="15.75" customHeight="1" x14ac:dyDescent="0.2">
      <c r="A8" s="58" t="s">
        <v>587</v>
      </c>
      <c r="B8" s="329">
        <v>6</v>
      </c>
    </row>
    <row r="9" spans="1:2" ht="15.75" customHeight="1" x14ac:dyDescent="0.2">
      <c r="A9" s="58" t="s">
        <v>590</v>
      </c>
      <c r="B9" s="329">
        <v>7</v>
      </c>
    </row>
    <row r="10" spans="1:2" ht="15.75" customHeight="1" x14ac:dyDescent="0.2">
      <c r="A10" s="58" t="s">
        <v>591</v>
      </c>
      <c r="B10" s="329">
        <v>8</v>
      </c>
    </row>
    <row r="11" spans="1:2" ht="15.75" customHeight="1" x14ac:dyDescent="0.2">
      <c r="A11" s="58" t="s">
        <v>592</v>
      </c>
      <c r="B11" s="329">
        <v>9</v>
      </c>
    </row>
    <row r="12" spans="1:2" ht="15.75" customHeight="1" x14ac:dyDescent="0.2">
      <c r="A12" s="58" t="s">
        <v>593</v>
      </c>
      <c r="B12" s="326" t="s">
        <v>631</v>
      </c>
    </row>
    <row r="13" spans="1:2" ht="15.75" customHeight="1" x14ac:dyDescent="0.2">
      <c r="A13" s="58" t="s">
        <v>594</v>
      </c>
      <c r="B13" s="329">
        <v>13</v>
      </c>
    </row>
    <row r="14" spans="1:2" ht="15.75" customHeight="1" x14ac:dyDescent="0.2">
      <c r="A14" s="58" t="s">
        <v>338</v>
      </c>
      <c r="B14" s="329">
        <v>14</v>
      </c>
    </row>
    <row r="15" spans="1:2" ht="15.75" customHeight="1" x14ac:dyDescent="0.2">
      <c r="A15" s="58" t="s">
        <v>217</v>
      </c>
      <c r="B15" s="329">
        <v>14</v>
      </c>
    </row>
    <row r="16" spans="1:2" ht="15.75" customHeight="1" x14ac:dyDescent="0.2">
      <c r="A16" s="58" t="s">
        <v>218</v>
      </c>
      <c r="B16" s="329">
        <v>15</v>
      </c>
    </row>
    <row r="17" spans="1:2" ht="15.75" customHeight="1" x14ac:dyDescent="0.2">
      <c r="A17" s="58" t="s">
        <v>219</v>
      </c>
      <c r="B17" s="329">
        <v>16</v>
      </c>
    </row>
    <row r="18" spans="1:2" ht="15.75" customHeight="1" x14ac:dyDescent="0.2">
      <c r="A18" s="58" t="s">
        <v>595</v>
      </c>
      <c r="B18" s="329">
        <v>16</v>
      </c>
    </row>
    <row r="19" spans="1:2" ht="15.75" customHeight="1" x14ac:dyDescent="0.2">
      <c r="A19" s="58" t="s">
        <v>220</v>
      </c>
      <c r="B19" s="329">
        <v>16</v>
      </c>
    </row>
    <row r="20" spans="1:2" ht="15.75" customHeight="1" x14ac:dyDescent="0.2">
      <c r="A20" s="58" t="s">
        <v>221</v>
      </c>
      <c r="B20" s="329">
        <v>17</v>
      </c>
    </row>
    <row r="21" spans="1:2" ht="15.75" customHeight="1" x14ac:dyDescent="0.2">
      <c r="A21" s="58" t="s">
        <v>560</v>
      </c>
      <c r="B21" s="329">
        <v>18</v>
      </c>
    </row>
    <row r="22" spans="1:2" ht="15.75" customHeight="1" x14ac:dyDescent="0.2">
      <c r="A22" s="58" t="s">
        <v>358</v>
      </c>
      <c r="B22" s="329">
        <v>19</v>
      </c>
    </row>
    <row r="23" spans="1:2" ht="15.75" customHeight="1" x14ac:dyDescent="0.2">
      <c r="A23" s="58" t="s">
        <v>359</v>
      </c>
      <c r="B23" s="329">
        <v>20</v>
      </c>
    </row>
    <row r="24" spans="1:2" ht="6.75" customHeight="1" x14ac:dyDescent="0.2"/>
    <row r="34" spans="2:2" x14ac:dyDescent="0.2">
      <c r="B34" s="58"/>
    </row>
    <row r="35" spans="2:2" x14ac:dyDescent="0.2">
      <c r="B35" s="58"/>
    </row>
    <row r="36" spans="2:2" x14ac:dyDescent="0.2">
      <c r="B36" s="58"/>
    </row>
    <row r="37" spans="2:2" x14ac:dyDescent="0.2">
      <c r="B37" s="58"/>
    </row>
    <row r="38" spans="2:2" x14ac:dyDescent="0.2">
      <c r="B38" s="58"/>
    </row>
    <row r="39" spans="2:2" x14ac:dyDescent="0.2">
      <c r="B39" s="58"/>
    </row>
    <row r="40" spans="2:2" x14ac:dyDescent="0.2">
      <c r="B40" s="58"/>
    </row>
    <row r="41" spans="2:2" x14ac:dyDescent="0.2">
      <c r="B41" s="58"/>
    </row>
    <row r="42" spans="2:2" x14ac:dyDescent="0.2">
      <c r="B42" s="58"/>
    </row>
    <row r="43" spans="2:2" x14ac:dyDescent="0.2">
      <c r="B43" s="58"/>
    </row>
    <row r="44" spans="2:2" x14ac:dyDescent="0.2">
      <c r="B44" s="58"/>
    </row>
    <row r="45" spans="2:2" x14ac:dyDescent="0.2">
      <c r="B45" s="58"/>
    </row>
    <row r="46" spans="2:2" x14ac:dyDescent="0.2">
      <c r="B46" s="58"/>
    </row>
    <row r="47" spans="2:2" x14ac:dyDescent="0.2">
      <c r="B47" s="58"/>
    </row>
    <row r="48" spans="2:2" x14ac:dyDescent="0.2">
      <c r="B48" s="58"/>
    </row>
    <row r="49" spans="2:2" x14ac:dyDescent="0.2">
      <c r="B49" s="58"/>
    </row>
    <row r="50" spans="2:2" x14ac:dyDescent="0.2">
      <c r="B50" s="58"/>
    </row>
    <row r="51" spans="2:2" x14ac:dyDescent="0.2">
      <c r="B51" s="58"/>
    </row>
    <row r="52" spans="2:2" x14ac:dyDescent="0.2">
      <c r="B52" s="58"/>
    </row>
    <row r="53" spans="2:2" x14ac:dyDescent="0.2">
      <c r="B53" s="58"/>
    </row>
    <row r="54" spans="2:2" x14ac:dyDescent="0.2">
      <c r="B54" s="58"/>
    </row>
    <row r="55" spans="2:2" x14ac:dyDescent="0.2">
      <c r="B55" s="58"/>
    </row>
    <row r="56" spans="2:2" x14ac:dyDescent="0.2">
      <c r="B56" s="58"/>
    </row>
    <row r="57" spans="2:2" x14ac:dyDescent="0.2">
      <c r="B57" s="58"/>
    </row>
    <row r="58" spans="2:2" x14ac:dyDescent="0.2">
      <c r="B58" s="58"/>
    </row>
    <row r="59" spans="2:2" x14ac:dyDescent="0.2">
      <c r="B59" s="58"/>
    </row>
    <row r="60" spans="2:2" x14ac:dyDescent="0.2">
      <c r="B60" s="58"/>
    </row>
    <row r="61" spans="2:2" x14ac:dyDescent="0.2">
      <c r="B61" s="58"/>
    </row>
    <row r="62" spans="2:2" x14ac:dyDescent="0.2">
      <c r="B62" s="58"/>
    </row>
    <row r="63" spans="2:2" x14ac:dyDescent="0.2">
      <c r="B63" s="58"/>
    </row>
    <row r="64" spans="2:2" x14ac:dyDescent="0.2">
      <c r="B64" s="58"/>
    </row>
    <row r="65" spans="2:2" x14ac:dyDescent="0.2">
      <c r="B65" s="58"/>
    </row>
    <row r="66" spans="2:2" x14ac:dyDescent="0.2">
      <c r="B66" s="58"/>
    </row>
    <row r="67" spans="2:2" x14ac:dyDescent="0.2">
      <c r="B67" s="58"/>
    </row>
    <row r="68" spans="2:2" x14ac:dyDescent="0.2">
      <c r="B68" s="58"/>
    </row>
    <row r="69" spans="2:2" x14ac:dyDescent="0.2">
      <c r="B69" s="58"/>
    </row>
    <row r="70" spans="2:2" x14ac:dyDescent="0.2">
      <c r="B70" s="58"/>
    </row>
    <row r="71" spans="2:2" x14ac:dyDescent="0.2">
      <c r="B71" s="58"/>
    </row>
    <row r="72" spans="2:2" x14ac:dyDescent="0.2">
      <c r="B72" s="58"/>
    </row>
    <row r="73" spans="2:2" x14ac:dyDescent="0.2">
      <c r="B73" s="58"/>
    </row>
    <row r="74" spans="2:2" x14ac:dyDescent="0.2">
      <c r="B74" s="58"/>
    </row>
    <row r="75" spans="2:2" x14ac:dyDescent="0.2">
      <c r="B75" s="58"/>
    </row>
    <row r="76" spans="2:2" x14ac:dyDescent="0.2">
      <c r="B76" s="58"/>
    </row>
    <row r="77" spans="2:2" x14ac:dyDescent="0.2">
      <c r="B77" s="58"/>
    </row>
    <row r="78" spans="2:2" x14ac:dyDescent="0.2">
      <c r="B78" s="58"/>
    </row>
    <row r="79" spans="2:2" x14ac:dyDescent="0.2">
      <c r="B79" s="58"/>
    </row>
    <row r="80" spans="2:2" x14ac:dyDescent="0.2">
      <c r="B80" s="58"/>
    </row>
    <row r="81" spans="2:2" x14ac:dyDescent="0.2">
      <c r="B81" s="58"/>
    </row>
    <row r="82" spans="2:2" x14ac:dyDescent="0.2">
      <c r="B82" s="58"/>
    </row>
    <row r="83" spans="2:2" x14ac:dyDescent="0.2">
      <c r="B83" s="58"/>
    </row>
    <row r="84" spans="2:2" x14ac:dyDescent="0.2">
      <c r="B84" s="58"/>
    </row>
    <row r="85" spans="2:2" x14ac:dyDescent="0.2">
      <c r="B85" s="58"/>
    </row>
    <row r="86" spans="2:2" x14ac:dyDescent="0.2">
      <c r="B86" s="58"/>
    </row>
    <row r="87" spans="2:2" x14ac:dyDescent="0.2">
      <c r="B87" s="58"/>
    </row>
    <row r="88" spans="2:2" x14ac:dyDescent="0.2">
      <c r="B88" s="58"/>
    </row>
    <row r="89" spans="2:2" x14ac:dyDescent="0.2">
      <c r="B89" s="58"/>
    </row>
    <row r="90" spans="2:2" x14ac:dyDescent="0.2">
      <c r="B90" s="58"/>
    </row>
    <row r="91" spans="2:2" x14ac:dyDescent="0.2">
      <c r="B91" s="58"/>
    </row>
    <row r="92" spans="2:2" x14ac:dyDescent="0.2">
      <c r="B92" s="58"/>
    </row>
    <row r="93" spans="2:2" x14ac:dyDescent="0.2">
      <c r="B93" s="58"/>
    </row>
    <row r="94" spans="2:2" x14ac:dyDescent="0.2">
      <c r="B94" s="58"/>
    </row>
    <row r="95" spans="2:2" x14ac:dyDescent="0.2">
      <c r="B95" s="58"/>
    </row>
    <row r="96" spans="2:2" x14ac:dyDescent="0.2">
      <c r="B96" s="58"/>
    </row>
    <row r="97" spans="2:2" x14ac:dyDescent="0.2">
      <c r="B97" s="58"/>
    </row>
    <row r="98" spans="2:2" x14ac:dyDescent="0.2">
      <c r="B98" s="58"/>
    </row>
    <row r="99" spans="2:2" x14ac:dyDescent="0.2">
      <c r="B99" s="58"/>
    </row>
    <row r="100" spans="2:2" x14ac:dyDescent="0.2">
      <c r="B100" s="58"/>
    </row>
    <row r="101" spans="2:2" x14ac:dyDescent="0.2">
      <c r="B101" s="58"/>
    </row>
    <row r="102" spans="2:2" x14ac:dyDescent="0.2">
      <c r="B102" s="58"/>
    </row>
    <row r="103" spans="2:2" x14ac:dyDescent="0.2">
      <c r="B103" s="58"/>
    </row>
    <row r="104" spans="2:2" x14ac:dyDescent="0.2">
      <c r="B104" s="58"/>
    </row>
    <row r="105" spans="2:2" x14ac:dyDescent="0.2">
      <c r="B105" s="58"/>
    </row>
    <row r="106" spans="2:2" x14ac:dyDescent="0.2">
      <c r="B106" s="58"/>
    </row>
    <row r="107" spans="2:2" x14ac:dyDescent="0.2">
      <c r="B107" s="58"/>
    </row>
    <row r="108" spans="2:2" x14ac:dyDescent="0.2">
      <c r="B108" s="58"/>
    </row>
    <row r="109" spans="2:2" x14ac:dyDescent="0.2">
      <c r="B109" s="58"/>
    </row>
    <row r="110" spans="2:2" x14ac:dyDescent="0.2">
      <c r="B110" s="58"/>
    </row>
    <row r="111" spans="2:2" x14ac:dyDescent="0.2">
      <c r="B111" s="58"/>
    </row>
    <row r="112" spans="2:2" x14ac:dyDescent="0.2">
      <c r="B112" s="58"/>
    </row>
    <row r="113" spans="2:2" x14ac:dyDescent="0.2">
      <c r="B113" s="58"/>
    </row>
    <row r="114" spans="2:2" x14ac:dyDescent="0.2">
      <c r="B114" s="58"/>
    </row>
    <row r="115" spans="2:2" x14ac:dyDescent="0.2">
      <c r="B115" s="58"/>
    </row>
    <row r="116" spans="2:2" x14ac:dyDescent="0.2">
      <c r="B116" s="58"/>
    </row>
    <row r="117" spans="2:2" x14ac:dyDescent="0.2">
      <c r="B117" s="58"/>
    </row>
    <row r="118" spans="2:2" x14ac:dyDescent="0.2">
      <c r="B118" s="58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sqref="A1:D1"/>
    </sheetView>
  </sheetViews>
  <sheetFormatPr defaultRowHeight="15" x14ac:dyDescent="0.2"/>
  <cols>
    <col min="1" max="1" width="45.7109375" style="18" customWidth="1"/>
    <col min="2" max="3" width="9.140625" style="18"/>
    <col min="4" max="4" width="9.42578125" style="18" customWidth="1"/>
    <col min="5" max="5" width="9.140625" style="321"/>
    <col min="6" max="16384" width="9.140625" style="18"/>
  </cols>
  <sheetData>
    <row r="1" spans="1:5" ht="18" x14ac:dyDescent="0.25">
      <c r="A1" s="407" t="s">
        <v>251</v>
      </c>
      <c r="B1" s="407"/>
      <c r="C1" s="407"/>
      <c r="D1" s="407"/>
      <c r="E1" s="321" t="s">
        <v>316</v>
      </c>
    </row>
    <row r="2" spans="1:5" ht="18" x14ac:dyDescent="0.25">
      <c r="A2" s="322"/>
      <c r="B2" s="322"/>
      <c r="C2" s="322"/>
      <c r="D2" s="4"/>
    </row>
    <row r="3" spans="1:5" ht="15" customHeight="1" thickBot="1" x14ac:dyDescent="0.25">
      <c r="D3" s="323" t="s">
        <v>253</v>
      </c>
    </row>
    <row r="4" spans="1:5" x14ac:dyDescent="0.2">
      <c r="A4" s="324" t="s">
        <v>571</v>
      </c>
      <c r="B4" s="324"/>
      <c r="C4" s="324"/>
      <c r="D4" s="321">
        <v>17</v>
      </c>
    </row>
    <row r="5" spans="1:5" x14ac:dyDescent="0.2">
      <c r="A5" s="324" t="s">
        <v>332</v>
      </c>
      <c r="B5" s="324"/>
      <c r="C5" s="324"/>
      <c r="D5" s="321">
        <v>18</v>
      </c>
    </row>
    <row r="6" spans="1:5" x14ac:dyDescent="0.2">
      <c r="A6" s="324" t="s">
        <v>572</v>
      </c>
      <c r="B6" s="324"/>
      <c r="C6" s="324"/>
      <c r="D6" s="321">
        <v>18</v>
      </c>
    </row>
    <row r="7" spans="1:5" x14ac:dyDescent="0.2">
      <c r="A7" s="324" t="s">
        <v>333</v>
      </c>
      <c r="B7" s="324"/>
      <c r="C7" s="324"/>
      <c r="D7" s="321">
        <v>18</v>
      </c>
    </row>
    <row r="8" spans="1:5" x14ac:dyDescent="0.2">
      <c r="A8" s="324" t="s">
        <v>325</v>
      </c>
      <c r="B8" s="324"/>
      <c r="C8" s="324"/>
      <c r="D8" s="321">
        <v>7</v>
      </c>
    </row>
    <row r="9" spans="1:5" x14ac:dyDescent="0.2">
      <c r="A9" s="324" t="s">
        <v>632</v>
      </c>
      <c r="B9" s="324"/>
      <c r="C9" s="324"/>
      <c r="D9" s="321">
        <v>18</v>
      </c>
    </row>
    <row r="10" spans="1:5" x14ac:dyDescent="0.2">
      <c r="A10" s="324" t="s">
        <v>573</v>
      </c>
      <c r="B10" s="324"/>
      <c r="C10" s="324"/>
      <c r="D10" s="321">
        <v>16</v>
      </c>
    </row>
    <row r="11" spans="1:5" x14ac:dyDescent="0.2">
      <c r="A11" s="324" t="s">
        <v>336</v>
      </c>
      <c r="B11" s="324"/>
      <c r="C11" s="324"/>
      <c r="D11" s="384" t="s">
        <v>631</v>
      </c>
    </row>
    <row r="12" spans="1:5" x14ac:dyDescent="0.2">
      <c r="A12" s="324" t="s">
        <v>335</v>
      </c>
      <c r="B12" s="324"/>
      <c r="C12" s="324"/>
      <c r="D12" s="321">
        <v>9</v>
      </c>
    </row>
    <row r="13" spans="1:5" x14ac:dyDescent="0.2">
      <c r="A13" s="324" t="s">
        <v>326</v>
      </c>
      <c r="B13" s="324"/>
      <c r="C13" s="324"/>
      <c r="D13" s="321">
        <v>17</v>
      </c>
    </row>
    <row r="14" spans="1:5" x14ac:dyDescent="0.2">
      <c r="A14" s="324" t="s">
        <v>633</v>
      </c>
      <c r="B14" s="324"/>
      <c r="C14" s="324"/>
      <c r="D14" s="321">
        <v>6</v>
      </c>
    </row>
    <row r="15" spans="1:5" x14ac:dyDescent="0.2">
      <c r="A15" s="324" t="s">
        <v>574</v>
      </c>
      <c r="B15" s="324"/>
      <c r="C15" s="324"/>
      <c r="D15" s="321">
        <v>16</v>
      </c>
    </row>
    <row r="16" spans="1:5" x14ac:dyDescent="0.2">
      <c r="A16" s="324" t="s">
        <v>304</v>
      </c>
      <c r="B16" s="324"/>
      <c r="C16" s="324"/>
      <c r="D16" s="321">
        <v>19</v>
      </c>
    </row>
    <row r="17" spans="1:5" x14ac:dyDescent="0.2">
      <c r="A17" s="324" t="s">
        <v>596</v>
      </c>
      <c r="B17" s="324"/>
      <c r="C17" s="324"/>
      <c r="D17" s="321">
        <v>14</v>
      </c>
      <c r="E17" s="18"/>
    </row>
    <row r="18" spans="1:5" x14ac:dyDescent="0.2">
      <c r="A18" s="324" t="s">
        <v>327</v>
      </c>
      <c r="B18" s="324"/>
      <c r="C18" s="324"/>
      <c r="D18" s="321">
        <v>14</v>
      </c>
      <c r="E18" s="18"/>
    </row>
    <row r="19" spans="1:5" x14ac:dyDescent="0.2">
      <c r="A19" s="324" t="s">
        <v>337</v>
      </c>
      <c r="B19" s="324"/>
      <c r="C19" s="324"/>
      <c r="D19" s="321">
        <v>13</v>
      </c>
      <c r="E19" s="18"/>
    </row>
    <row r="20" spans="1:5" x14ac:dyDescent="0.2">
      <c r="A20" s="324" t="s">
        <v>328</v>
      </c>
      <c r="B20" s="324"/>
      <c r="C20" s="324"/>
      <c r="D20" s="321">
        <v>15</v>
      </c>
      <c r="E20" s="18"/>
    </row>
    <row r="21" spans="1:5" x14ac:dyDescent="0.2">
      <c r="A21" s="324" t="s">
        <v>329</v>
      </c>
      <c r="B21" s="324"/>
      <c r="C21" s="324"/>
      <c r="D21" s="384" t="s">
        <v>630</v>
      </c>
      <c r="E21" s="18"/>
    </row>
    <row r="22" spans="1:5" ht="12.75" x14ac:dyDescent="0.2">
      <c r="E22" s="18"/>
    </row>
    <row r="23" spans="1:5" ht="12.75" x14ac:dyDescent="0.2">
      <c r="E23" s="18"/>
    </row>
    <row r="24" spans="1:5" ht="12.75" x14ac:dyDescent="0.2">
      <c r="E24" s="18"/>
    </row>
    <row r="25" spans="1:5" ht="12.75" x14ac:dyDescent="0.2">
      <c r="E25" s="18"/>
    </row>
    <row r="26" spans="1:5" ht="12.75" x14ac:dyDescent="0.2">
      <c r="E26" s="18"/>
    </row>
    <row r="27" spans="1:5" ht="12.75" x14ac:dyDescent="0.2">
      <c r="E27" s="18"/>
    </row>
    <row r="28" spans="1:5" ht="12.75" x14ac:dyDescent="0.2">
      <c r="E28" s="18"/>
    </row>
    <row r="29" spans="1:5" ht="12.75" x14ac:dyDescent="0.2">
      <c r="E29" s="18"/>
    </row>
    <row r="30" spans="1:5" ht="12.75" x14ac:dyDescent="0.2">
      <c r="E30" s="18"/>
    </row>
    <row r="31" spans="1:5" ht="12.75" x14ac:dyDescent="0.2">
      <c r="E31" s="18"/>
    </row>
    <row r="32" spans="1:5" ht="12.75" x14ac:dyDescent="0.2">
      <c r="E32" s="18"/>
    </row>
    <row r="33" spans="5:5" ht="12.75" x14ac:dyDescent="0.2">
      <c r="E33" s="18"/>
    </row>
    <row r="34" spans="5:5" ht="12.75" x14ac:dyDescent="0.2">
      <c r="E34" s="18"/>
    </row>
    <row r="35" spans="5:5" ht="12.75" x14ac:dyDescent="0.2">
      <c r="E35" s="18"/>
    </row>
    <row r="36" spans="5:5" ht="12.75" x14ac:dyDescent="0.2">
      <c r="E36" s="18"/>
    </row>
    <row r="37" spans="5:5" ht="12.75" x14ac:dyDescent="0.2">
      <c r="E37" s="18"/>
    </row>
    <row r="38" spans="5:5" ht="12.75" x14ac:dyDescent="0.2">
      <c r="E38" s="18"/>
    </row>
    <row r="39" spans="5:5" ht="12.75" x14ac:dyDescent="0.2">
      <c r="E39" s="18"/>
    </row>
    <row r="40" spans="5:5" ht="12.75" x14ac:dyDescent="0.2">
      <c r="E40" s="18"/>
    </row>
    <row r="41" spans="5:5" ht="12.75" x14ac:dyDescent="0.2">
      <c r="E41" s="18"/>
    </row>
    <row r="42" spans="5:5" ht="12.75" x14ac:dyDescent="0.2">
      <c r="E42" s="18"/>
    </row>
    <row r="43" spans="5:5" ht="12.75" x14ac:dyDescent="0.2">
      <c r="E43" s="18"/>
    </row>
    <row r="44" spans="5:5" ht="12.75" x14ac:dyDescent="0.2">
      <c r="E44" s="18"/>
    </row>
    <row r="45" spans="5:5" ht="12.75" x14ac:dyDescent="0.2">
      <c r="E45" s="18"/>
    </row>
    <row r="46" spans="5:5" ht="12.75" x14ac:dyDescent="0.2">
      <c r="E46" s="18"/>
    </row>
    <row r="47" spans="5:5" ht="12.75" x14ac:dyDescent="0.2">
      <c r="E47" s="18"/>
    </row>
    <row r="48" spans="5:5" ht="12.75" x14ac:dyDescent="0.2">
      <c r="E48" s="18"/>
    </row>
    <row r="49" spans="5:5" ht="12.75" x14ac:dyDescent="0.2">
      <c r="E49" s="18"/>
    </row>
    <row r="50" spans="5:5" ht="12.75" x14ac:dyDescent="0.2">
      <c r="E50" s="18"/>
    </row>
    <row r="51" spans="5:5" ht="12.75" x14ac:dyDescent="0.2">
      <c r="E51" s="18"/>
    </row>
    <row r="52" spans="5:5" ht="12.75" x14ac:dyDescent="0.2">
      <c r="E52" s="18"/>
    </row>
    <row r="53" spans="5:5" ht="12.75" x14ac:dyDescent="0.2">
      <c r="E53" s="18"/>
    </row>
    <row r="54" spans="5:5" ht="12.75" x14ac:dyDescent="0.2">
      <c r="E54" s="18"/>
    </row>
    <row r="55" spans="5:5" ht="12.75" x14ac:dyDescent="0.2">
      <c r="E55" s="18"/>
    </row>
    <row r="56" spans="5:5" ht="12.75" x14ac:dyDescent="0.2">
      <c r="E56" s="18"/>
    </row>
    <row r="57" spans="5:5" ht="12.75" x14ac:dyDescent="0.2">
      <c r="E57" s="18"/>
    </row>
    <row r="58" spans="5:5" ht="12.75" x14ac:dyDescent="0.2">
      <c r="E58" s="18"/>
    </row>
    <row r="59" spans="5:5" ht="12.75" x14ac:dyDescent="0.2">
      <c r="E59" s="18"/>
    </row>
    <row r="60" spans="5:5" ht="12.75" x14ac:dyDescent="0.2">
      <c r="E60" s="18"/>
    </row>
    <row r="61" spans="5:5" ht="12.75" x14ac:dyDescent="0.2">
      <c r="E61" s="18"/>
    </row>
    <row r="62" spans="5:5" ht="12.75" x14ac:dyDescent="0.2">
      <c r="E62" s="18"/>
    </row>
    <row r="63" spans="5:5" ht="12.75" x14ac:dyDescent="0.2">
      <c r="E63" s="18"/>
    </row>
    <row r="64" spans="5:5" ht="12.75" x14ac:dyDescent="0.2">
      <c r="E64" s="18"/>
    </row>
    <row r="65" spans="5:5" ht="12.75" x14ac:dyDescent="0.2">
      <c r="E65" s="18"/>
    </row>
    <row r="66" spans="5:5" ht="12.75" x14ac:dyDescent="0.2">
      <c r="E66" s="18"/>
    </row>
    <row r="67" spans="5:5" ht="12.75" x14ac:dyDescent="0.2">
      <c r="E67" s="18"/>
    </row>
    <row r="68" spans="5:5" ht="12.75" x14ac:dyDescent="0.2">
      <c r="E68" s="18"/>
    </row>
    <row r="69" spans="5:5" ht="12.75" x14ac:dyDescent="0.2">
      <c r="E69" s="18"/>
    </row>
    <row r="70" spans="5:5" ht="12.75" x14ac:dyDescent="0.2">
      <c r="E70" s="18"/>
    </row>
    <row r="71" spans="5:5" ht="12.75" x14ac:dyDescent="0.2">
      <c r="E71" s="18"/>
    </row>
    <row r="72" spans="5:5" ht="12.75" x14ac:dyDescent="0.2">
      <c r="E72" s="18"/>
    </row>
    <row r="73" spans="5:5" ht="12.75" x14ac:dyDescent="0.2">
      <c r="E73" s="18"/>
    </row>
    <row r="74" spans="5:5" ht="12.75" x14ac:dyDescent="0.2">
      <c r="E74" s="18"/>
    </row>
    <row r="75" spans="5:5" ht="12.75" x14ac:dyDescent="0.2">
      <c r="E75" s="18"/>
    </row>
    <row r="76" spans="5:5" ht="12.75" x14ac:dyDescent="0.2">
      <c r="E76" s="18"/>
    </row>
    <row r="77" spans="5:5" ht="12.75" x14ac:dyDescent="0.2">
      <c r="E77" s="18"/>
    </row>
    <row r="78" spans="5:5" ht="12.75" x14ac:dyDescent="0.2">
      <c r="E78" s="18"/>
    </row>
    <row r="79" spans="5:5" ht="12.75" x14ac:dyDescent="0.2">
      <c r="E79" s="18"/>
    </row>
    <row r="80" spans="5:5" ht="12.75" x14ac:dyDescent="0.2">
      <c r="E80" s="18"/>
    </row>
    <row r="81" spans="5:5" ht="12.75" x14ac:dyDescent="0.2">
      <c r="E81" s="18"/>
    </row>
    <row r="82" spans="5:5" ht="12.75" x14ac:dyDescent="0.2">
      <c r="E82" s="18"/>
    </row>
    <row r="83" spans="5:5" ht="12.75" x14ac:dyDescent="0.2">
      <c r="E83" s="18"/>
    </row>
    <row r="84" spans="5:5" ht="12.75" x14ac:dyDescent="0.2">
      <c r="E84" s="18"/>
    </row>
    <row r="85" spans="5:5" ht="12.75" x14ac:dyDescent="0.2">
      <c r="E85" s="18"/>
    </row>
    <row r="86" spans="5:5" ht="12.75" x14ac:dyDescent="0.2">
      <c r="E86" s="18"/>
    </row>
    <row r="87" spans="5:5" ht="12.75" x14ac:dyDescent="0.2">
      <c r="E87" s="18"/>
    </row>
    <row r="88" spans="5:5" ht="12.75" x14ac:dyDescent="0.2">
      <c r="E88" s="18"/>
    </row>
    <row r="89" spans="5:5" ht="12.75" x14ac:dyDescent="0.2">
      <c r="E89" s="18"/>
    </row>
    <row r="90" spans="5:5" ht="12.75" x14ac:dyDescent="0.2">
      <c r="E90" s="18"/>
    </row>
    <row r="91" spans="5:5" ht="12.75" x14ac:dyDescent="0.2">
      <c r="E91" s="18"/>
    </row>
    <row r="92" spans="5:5" ht="12.75" x14ac:dyDescent="0.2">
      <c r="E92" s="18"/>
    </row>
    <row r="93" spans="5:5" ht="12.75" x14ac:dyDescent="0.2">
      <c r="E93" s="18"/>
    </row>
    <row r="94" spans="5:5" ht="12.75" x14ac:dyDescent="0.2">
      <c r="E94" s="18"/>
    </row>
    <row r="95" spans="5:5" ht="12.75" x14ac:dyDescent="0.2">
      <c r="E95" s="18"/>
    </row>
    <row r="96" spans="5:5" ht="12.75" x14ac:dyDescent="0.2">
      <c r="E96" s="18"/>
    </row>
    <row r="97" spans="5:5" ht="12.75" x14ac:dyDescent="0.2">
      <c r="E97" s="18"/>
    </row>
    <row r="98" spans="5:5" ht="12.75" x14ac:dyDescent="0.2">
      <c r="E98" s="18"/>
    </row>
    <row r="99" spans="5:5" ht="12.75" x14ac:dyDescent="0.2">
      <c r="E99" s="18"/>
    </row>
    <row r="100" spans="5:5" ht="12.75" x14ac:dyDescent="0.2">
      <c r="E100" s="18"/>
    </row>
    <row r="101" spans="5:5" ht="12.75" x14ac:dyDescent="0.2">
      <c r="E101" s="18"/>
    </row>
    <row r="102" spans="5:5" ht="12.75" x14ac:dyDescent="0.2">
      <c r="E102" s="18"/>
    </row>
    <row r="103" spans="5:5" ht="12.75" x14ac:dyDescent="0.2">
      <c r="E103" s="18"/>
    </row>
    <row r="104" spans="5:5" ht="12.75" x14ac:dyDescent="0.2">
      <c r="E104" s="18"/>
    </row>
    <row r="105" spans="5:5" ht="12.75" x14ac:dyDescent="0.2">
      <c r="E105" s="18"/>
    </row>
    <row r="106" spans="5:5" ht="12.75" x14ac:dyDescent="0.2">
      <c r="E106" s="18"/>
    </row>
    <row r="107" spans="5:5" ht="12.75" x14ac:dyDescent="0.2">
      <c r="E107" s="18"/>
    </row>
    <row r="108" spans="5:5" ht="12.75" x14ac:dyDescent="0.2">
      <c r="E108" s="18"/>
    </row>
    <row r="109" spans="5:5" ht="12.75" x14ac:dyDescent="0.2">
      <c r="E109" s="18"/>
    </row>
    <row r="110" spans="5:5" ht="12.75" x14ac:dyDescent="0.2">
      <c r="E110" s="18"/>
    </row>
    <row r="111" spans="5:5" ht="12.75" x14ac:dyDescent="0.2">
      <c r="E111" s="18"/>
    </row>
    <row r="112" spans="5:5" ht="12.75" x14ac:dyDescent="0.2">
      <c r="E112" s="18"/>
    </row>
    <row r="113" spans="5:5" ht="12.75" x14ac:dyDescent="0.2">
      <c r="E113" s="18"/>
    </row>
    <row r="114" spans="5:5" ht="12.75" x14ac:dyDescent="0.2">
      <c r="E114" s="18"/>
    </row>
    <row r="115" spans="5:5" ht="12.75" x14ac:dyDescent="0.2">
      <c r="E115" s="18"/>
    </row>
    <row r="116" spans="5:5" ht="12.75" x14ac:dyDescent="0.2">
      <c r="E116" s="18"/>
    </row>
    <row r="117" spans="5:5" ht="12.75" x14ac:dyDescent="0.2">
      <c r="E117" s="18"/>
    </row>
    <row r="118" spans="5:5" ht="12.75" x14ac:dyDescent="0.2">
      <c r="E118" s="18"/>
    </row>
    <row r="119" spans="5:5" ht="12.75" x14ac:dyDescent="0.2">
      <c r="E119" s="18"/>
    </row>
    <row r="120" spans="5:5" ht="12.75" x14ac:dyDescent="0.2">
      <c r="E120" s="18"/>
    </row>
    <row r="121" spans="5:5" ht="12.75" x14ac:dyDescent="0.2">
      <c r="E121" s="18"/>
    </row>
    <row r="122" spans="5:5" ht="12.75" x14ac:dyDescent="0.2">
      <c r="E122" s="18"/>
    </row>
    <row r="123" spans="5:5" ht="12.75" x14ac:dyDescent="0.2">
      <c r="E123" s="18"/>
    </row>
    <row r="124" spans="5:5" ht="12.75" x14ac:dyDescent="0.2">
      <c r="E124" s="18"/>
    </row>
    <row r="125" spans="5:5" ht="12.75" x14ac:dyDescent="0.2">
      <c r="E125" s="18"/>
    </row>
    <row r="126" spans="5:5" ht="12.75" x14ac:dyDescent="0.2">
      <c r="E126" s="18"/>
    </row>
    <row r="127" spans="5:5" ht="12.75" x14ac:dyDescent="0.2">
      <c r="E127" s="18"/>
    </row>
    <row r="128" spans="5:5" ht="12.75" x14ac:dyDescent="0.2">
      <c r="E128" s="18"/>
    </row>
    <row r="129" spans="5:5" ht="12.75" x14ac:dyDescent="0.2">
      <c r="E129" s="18"/>
    </row>
    <row r="130" spans="5:5" ht="12.75" x14ac:dyDescent="0.2">
      <c r="E130" s="18"/>
    </row>
    <row r="131" spans="5:5" ht="12.75" x14ac:dyDescent="0.2">
      <c r="E131" s="18"/>
    </row>
    <row r="132" spans="5:5" ht="12.75" x14ac:dyDescent="0.2">
      <c r="E132" s="18"/>
    </row>
    <row r="133" spans="5:5" ht="12.75" x14ac:dyDescent="0.2">
      <c r="E133" s="18"/>
    </row>
    <row r="134" spans="5:5" ht="12.75" x14ac:dyDescent="0.2">
      <c r="E134" s="18"/>
    </row>
    <row r="135" spans="5:5" ht="12.75" x14ac:dyDescent="0.2">
      <c r="E135" s="18"/>
    </row>
    <row r="136" spans="5:5" ht="12.75" x14ac:dyDescent="0.2">
      <c r="E136" s="18"/>
    </row>
    <row r="137" spans="5:5" ht="12.75" x14ac:dyDescent="0.2">
      <c r="E137" s="18"/>
    </row>
    <row r="138" spans="5:5" ht="12.75" x14ac:dyDescent="0.2">
      <c r="E138" s="18"/>
    </row>
    <row r="139" spans="5:5" ht="12.75" x14ac:dyDescent="0.2">
      <c r="E139" s="18"/>
    </row>
    <row r="140" spans="5:5" ht="12.75" x14ac:dyDescent="0.2">
      <c r="E140" s="18"/>
    </row>
    <row r="141" spans="5:5" ht="12.75" x14ac:dyDescent="0.2">
      <c r="E141" s="18"/>
    </row>
    <row r="142" spans="5:5" ht="12.75" x14ac:dyDescent="0.2">
      <c r="E142" s="18"/>
    </row>
    <row r="143" spans="5:5" ht="12.75" x14ac:dyDescent="0.2">
      <c r="E143" s="18"/>
    </row>
    <row r="144" spans="5:5" ht="12.75" x14ac:dyDescent="0.2">
      <c r="E144" s="18"/>
    </row>
    <row r="145" spans="5:5" ht="12.75" x14ac:dyDescent="0.2">
      <c r="E145" s="18"/>
    </row>
    <row r="146" spans="5:5" ht="12.75" x14ac:dyDescent="0.2">
      <c r="E146" s="18"/>
    </row>
    <row r="147" spans="5:5" ht="12.75" x14ac:dyDescent="0.2">
      <c r="E147" s="18"/>
    </row>
    <row r="148" spans="5:5" ht="12.75" x14ac:dyDescent="0.2">
      <c r="E148" s="18"/>
    </row>
    <row r="149" spans="5:5" ht="12.75" x14ac:dyDescent="0.2">
      <c r="E149" s="18"/>
    </row>
    <row r="150" spans="5:5" ht="12.75" x14ac:dyDescent="0.2">
      <c r="E150" s="18"/>
    </row>
    <row r="151" spans="5:5" ht="12.75" x14ac:dyDescent="0.2">
      <c r="E151" s="18"/>
    </row>
    <row r="152" spans="5:5" ht="12.75" x14ac:dyDescent="0.2">
      <c r="E152" s="18"/>
    </row>
    <row r="153" spans="5:5" ht="12.75" x14ac:dyDescent="0.2">
      <c r="E153" s="18"/>
    </row>
    <row r="154" spans="5:5" ht="12.75" x14ac:dyDescent="0.2">
      <c r="E154" s="18"/>
    </row>
    <row r="155" spans="5:5" ht="12.75" x14ac:dyDescent="0.2">
      <c r="E155" s="18"/>
    </row>
    <row r="156" spans="5:5" ht="12.75" x14ac:dyDescent="0.2">
      <c r="E156" s="18"/>
    </row>
    <row r="157" spans="5:5" ht="12.75" x14ac:dyDescent="0.2">
      <c r="E157" s="18"/>
    </row>
    <row r="158" spans="5:5" ht="12.75" x14ac:dyDescent="0.2">
      <c r="E158" s="18"/>
    </row>
    <row r="159" spans="5:5" ht="12.75" x14ac:dyDescent="0.2">
      <c r="E159" s="18"/>
    </row>
    <row r="160" spans="5:5" ht="12.75" x14ac:dyDescent="0.2">
      <c r="E160" s="18"/>
    </row>
    <row r="161" spans="5:5" ht="12.75" x14ac:dyDescent="0.2">
      <c r="E161" s="18"/>
    </row>
    <row r="162" spans="5:5" ht="12.75" x14ac:dyDescent="0.2">
      <c r="E162" s="18"/>
    </row>
    <row r="163" spans="5:5" ht="12.75" x14ac:dyDescent="0.2">
      <c r="E163" s="18"/>
    </row>
    <row r="164" spans="5:5" ht="12.75" x14ac:dyDescent="0.2">
      <c r="E164" s="18"/>
    </row>
    <row r="165" spans="5:5" ht="12.75" x14ac:dyDescent="0.2">
      <c r="E165" s="18"/>
    </row>
    <row r="166" spans="5:5" ht="12.75" x14ac:dyDescent="0.2">
      <c r="E166" s="18"/>
    </row>
    <row r="167" spans="5:5" ht="12.75" x14ac:dyDescent="0.2">
      <c r="E167" s="18"/>
    </row>
    <row r="168" spans="5:5" ht="12.75" x14ac:dyDescent="0.2">
      <c r="E168" s="18"/>
    </row>
    <row r="169" spans="5:5" ht="12.75" x14ac:dyDescent="0.2">
      <c r="E169" s="18"/>
    </row>
    <row r="170" spans="5:5" ht="12.75" x14ac:dyDescent="0.2">
      <c r="E170" s="18"/>
    </row>
    <row r="171" spans="5:5" ht="12.75" x14ac:dyDescent="0.2">
      <c r="E171" s="18"/>
    </row>
    <row r="172" spans="5:5" ht="12.75" x14ac:dyDescent="0.2">
      <c r="E172" s="18"/>
    </row>
    <row r="173" spans="5:5" ht="12.75" x14ac:dyDescent="0.2">
      <c r="E173" s="18"/>
    </row>
    <row r="174" spans="5:5" ht="12.75" x14ac:dyDescent="0.2">
      <c r="E174" s="18"/>
    </row>
    <row r="175" spans="5:5" ht="12.75" x14ac:dyDescent="0.2">
      <c r="E175" s="18"/>
    </row>
    <row r="176" spans="5:5" ht="12.75" x14ac:dyDescent="0.2">
      <c r="E176" s="18"/>
    </row>
    <row r="177" spans="5:5" ht="12.75" x14ac:dyDescent="0.2">
      <c r="E177" s="18"/>
    </row>
    <row r="178" spans="5:5" ht="12.75" x14ac:dyDescent="0.2">
      <c r="E178" s="18"/>
    </row>
    <row r="179" spans="5:5" ht="12.75" x14ac:dyDescent="0.2">
      <c r="E179" s="18"/>
    </row>
    <row r="180" spans="5:5" ht="12.75" x14ac:dyDescent="0.2">
      <c r="E180" s="18"/>
    </row>
    <row r="181" spans="5:5" ht="12.75" x14ac:dyDescent="0.2">
      <c r="E181" s="18"/>
    </row>
    <row r="182" spans="5:5" ht="12.75" x14ac:dyDescent="0.2">
      <c r="E182" s="18"/>
    </row>
    <row r="183" spans="5:5" ht="12.75" x14ac:dyDescent="0.2">
      <c r="E183" s="18"/>
    </row>
    <row r="184" spans="5:5" ht="12.75" x14ac:dyDescent="0.2">
      <c r="E184" s="18"/>
    </row>
    <row r="185" spans="5:5" ht="12.75" x14ac:dyDescent="0.2">
      <c r="E185" s="18"/>
    </row>
    <row r="186" spans="5:5" ht="12.75" x14ac:dyDescent="0.2">
      <c r="E186" s="18"/>
    </row>
    <row r="187" spans="5:5" ht="12.75" x14ac:dyDescent="0.2">
      <c r="E187" s="18"/>
    </row>
    <row r="188" spans="5:5" ht="12.75" x14ac:dyDescent="0.2">
      <c r="E188" s="18"/>
    </row>
    <row r="189" spans="5:5" ht="12.75" x14ac:dyDescent="0.2">
      <c r="E189" s="18"/>
    </row>
    <row r="190" spans="5:5" ht="12.75" x14ac:dyDescent="0.2">
      <c r="E190" s="18"/>
    </row>
    <row r="191" spans="5:5" ht="12.75" x14ac:dyDescent="0.2">
      <c r="E191" s="18"/>
    </row>
    <row r="192" spans="5:5" ht="12.75" x14ac:dyDescent="0.2">
      <c r="E192" s="18"/>
    </row>
    <row r="193" spans="5:5" ht="12.75" x14ac:dyDescent="0.2">
      <c r="E193" s="18"/>
    </row>
    <row r="194" spans="5:5" ht="12.75" x14ac:dyDescent="0.2">
      <c r="E194" s="18"/>
    </row>
    <row r="195" spans="5:5" ht="12.75" x14ac:dyDescent="0.2">
      <c r="E195" s="18"/>
    </row>
    <row r="196" spans="5:5" ht="12.75" x14ac:dyDescent="0.2">
      <c r="E196" s="18"/>
    </row>
    <row r="197" spans="5:5" ht="12.75" x14ac:dyDescent="0.2">
      <c r="E197" s="18"/>
    </row>
    <row r="198" spans="5:5" ht="12.75" x14ac:dyDescent="0.2">
      <c r="E198" s="18"/>
    </row>
    <row r="199" spans="5:5" ht="12.75" x14ac:dyDescent="0.2">
      <c r="E199" s="18"/>
    </row>
    <row r="200" spans="5:5" ht="12.75" x14ac:dyDescent="0.2">
      <c r="E200" s="18"/>
    </row>
    <row r="201" spans="5:5" ht="12.75" x14ac:dyDescent="0.2">
      <c r="E201" s="18"/>
    </row>
    <row r="202" spans="5:5" ht="12.75" x14ac:dyDescent="0.2">
      <c r="E202" s="18"/>
    </row>
    <row r="203" spans="5:5" ht="12.75" x14ac:dyDescent="0.2">
      <c r="E203" s="18"/>
    </row>
    <row r="204" spans="5:5" ht="12.75" x14ac:dyDescent="0.2">
      <c r="E204" s="18"/>
    </row>
    <row r="205" spans="5:5" ht="12.75" x14ac:dyDescent="0.2">
      <c r="E205" s="18"/>
    </row>
    <row r="206" spans="5:5" ht="12.75" x14ac:dyDescent="0.2">
      <c r="E206" s="18"/>
    </row>
    <row r="207" spans="5:5" ht="12.75" x14ac:dyDescent="0.2">
      <c r="E207" s="18"/>
    </row>
    <row r="208" spans="5:5" ht="12.75" x14ac:dyDescent="0.2">
      <c r="E208" s="18"/>
    </row>
    <row r="209" spans="5:5" ht="12.75" x14ac:dyDescent="0.2">
      <c r="E209" s="18"/>
    </row>
    <row r="210" spans="5:5" ht="12.75" x14ac:dyDescent="0.2">
      <c r="E210" s="18"/>
    </row>
    <row r="211" spans="5:5" ht="12.75" x14ac:dyDescent="0.2">
      <c r="E211" s="18"/>
    </row>
    <row r="212" spans="5:5" ht="12.75" x14ac:dyDescent="0.2">
      <c r="E212" s="18"/>
    </row>
    <row r="213" spans="5:5" ht="12.75" x14ac:dyDescent="0.2">
      <c r="E213" s="18"/>
    </row>
    <row r="214" spans="5:5" ht="12.75" x14ac:dyDescent="0.2">
      <c r="E214" s="18"/>
    </row>
    <row r="215" spans="5:5" ht="12.75" x14ac:dyDescent="0.2">
      <c r="E215" s="18"/>
    </row>
    <row r="216" spans="5:5" ht="12.75" x14ac:dyDescent="0.2">
      <c r="E216" s="18"/>
    </row>
    <row r="217" spans="5:5" ht="12.75" x14ac:dyDescent="0.2">
      <c r="E217" s="18"/>
    </row>
    <row r="218" spans="5:5" ht="12.75" x14ac:dyDescent="0.2">
      <c r="E218" s="18"/>
    </row>
    <row r="219" spans="5:5" ht="12.75" x14ac:dyDescent="0.2">
      <c r="E219" s="18"/>
    </row>
    <row r="220" spans="5:5" ht="12.75" x14ac:dyDescent="0.2">
      <c r="E220" s="18"/>
    </row>
    <row r="221" spans="5:5" ht="12.75" x14ac:dyDescent="0.2">
      <c r="E221" s="18"/>
    </row>
    <row r="222" spans="5:5" ht="12.75" x14ac:dyDescent="0.2">
      <c r="E222" s="18"/>
    </row>
    <row r="223" spans="5:5" ht="12.75" x14ac:dyDescent="0.2">
      <c r="E223" s="18"/>
    </row>
    <row r="224" spans="5:5" ht="12.75" x14ac:dyDescent="0.2">
      <c r="E224" s="18"/>
    </row>
    <row r="225" spans="5:5" ht="12.75" x14ac:dyDescent="0.2">
      <c r="E225" s="18"/>
    </row>
    <row r="226" spans="5:5" ht="12.75" x14ac:dyDescent="0.2">
      <c r="E226" s="18"/>
    </row>
    <row r="227" spans="5:5" ht="12.75" x14ac:dyDescent="0.2">
      <c r="E227" s="18"/>
    </row>
    <row r="228" spans="5:5" ht="12.75" x14ac:dyDescent="0.2">
      <c r="E228" s="18"/>
    </row>
    <row r="229" spans="5:5" ht="12.75" x14ac:dyDescent="0.2">
      <c r="E229" s="18"/>
    </row>
    <row r="230" spans="5:5" ht="12.75" x14ac:dyDescent="0.2">
      <c r="E230" s="18"/>
    </row>
    <row r="231" spans="5:5" ht="12.75" x14ac:dyDescent="0.2">
      <c r="E231" s="18"/>
    </row>
    <row r="232" spans="5:5" ht="12.75" x14ac:dyDescent="0.2">
      <c r="E232" s="18"/>
    </row>
    <row r="233" spans="5:5" ht="12.75" x14ac:dyDescent="0.2">
      <c r="E233" s="18"/>
    </row>
    <row r="234" spans="5:5" ht="12.75" x14ac:dyDescent="0.2">
      <c r="E234" s="18"/>
    </row>
    <row r="235" spans="5:5" ht="12.75" x14ac:dyDescent="0.2">
      <c r="E235" s="18"/>
    </row>
    <row r="236" spans="5:5" ht="12.75" x14ac:dyDescent="0.2">
      <c r="E236" s="18"/>
    </row>
    <row r="237" spans="5:5" ht="12.75" x14ac:dyDescent="0.2">
      <c r="E237" s="18"/>
    </row>
    <row r="238" spans="5:5" ht="12.75" x14ac:dyDescent="0.2">
      <c r="E238" s="18"/>
    </row>
    <row r="239" spans="5:5" ht="12.75" x14ac:dyDescent="0.2">
      <c r="E239" s="18"/>
    </row>
    <row r="240" spans="5:5" ht="12.75" x14ac:dyDescent="0.2">
      <c r="E240" s="18"/>
    </row>
    <row r="241" spans="5:5" ht="12.75" x14ac:dyDescent="0.2">
      <c r="E241" s="18"/>
    </row>
    <row r="242" spans="5:5" ht="12.75" x14ac:dyDescent="0.2">
      <c r="E242" s="18"/>
    </row>
    <row r="243" spans="5:5" ht="12.75" x14ac:dyDescent="0.2">
      <c r="E243" s="18"/>
    </row>
    <row r="244" spans="5:5" ht="12.75" x14ac:dyDescent="0.2">
      <c r="E244" s="18"/>
    </row>
    <row r="245" spans="5:5" ht="12.75" x14ac:dyDescent="0.2">
      <c r="E245" s="18"/>
    </row>
    <row r="246" spans="5:5" ht="12.75" x14ac:dyDescent="0.2">
      <c r="E246" s="18"/>
    </row>
    <row r="247" spans="5:5" ht="12.75" x14ac:dyDescent="0.2">
      <c r="E247" s="18"/>
    </row>
    <row r="248" spans="5:5" ht="12.75" x14ac:dyDescent="0.2">
      <c r="E248" s="18"/>
    </row>
    <row r="249" spans="5:5" ht="12.75" x14ac:dyDescent="0.2">
      <c r="E249" s="18"/>
    </row>
    <row r="250" spans="5:5" ht="12.75" x14ac:dyDescent="0.2">
      <c r="E250" s="18"/>
    </row>
    <row r="251" spans="5:5" ht="12.75" x14ac:dyDescent="0.2">
      <c r="E251" s="18"/>
    </row>
    <row r="252" spans="5:5" ht="12.75" x14ac:dyDescent="0.2">
      <c r="E252" s="18"/>
    </row>
    <row r="253" spans="5:5" ht="12.75" x14ac:dyDescent="0.2">
      <c r="E253" s="18"/>
    </row>
    <row r="254" spans="5:5" ht="12.75" x14ac:dyDescent="0.2">
      <c r="E254" s="18"/>
    </row>
    <row r="255" spans="5:5" ht="12.75" x14ac:dyDescent="0.2">
      <c r="E255" s="18"/>
    </row>
    <row r="256" spans="5:5" ht="12.75" x14ac:dyDescent="0.2">
      <c r="E256" s="18"/>
    </row>
    <row r="257" spans="5:5" ht="12.75" x14ac:dyDescent="0.2">
      <c r="E257" s="18"/>
    </row>
    <row r="258" spans="5:5" ht="12.75" x14ac:dyDescent="0.2">
      <c r="E258" s="18"/>
    </row>
    <row r="259" spans="5:5" ht="12.75" x14ac:dyDescent="0.2">
      <c r="E259" s="18"/>
    </row>
    <row r="260" spans="5:5" ht="12.75" x14ac:dyDescent="0.2">
      <c r="E260" s="18"/>
    </row>
    <row r="261" spans="5:5" ht="12.75" x14ac:dyDescent="0.2">
      <c r="E261" s="18"/>
    </row>
    <row r="262" spans="5:5" ht="12.75" x14ac:dyDescent="0.2">
      <c r="E262" s="18"/>
    </row>
    <row r="263" spans="5:5" ht="12.75" x14ac:dyDescent="0.2">
      <c r="E263" s="18"/>
    </row>
    <row r="264" spans="5:5" ht="12.75" x14ac:dyDescent="0.2">
      <c r="E264" s="18"/>
    </row>
    <row r="265" spans="5:5" ht="12.75" x14ac:dyDescent="0.2">
      <c r="E265" s="18"/>
    </row>
    <row r="266" spans="5:5" ht="12.75" x14ac:dyDescent="0.2">
      <c r="E266" s="18"/>
    </row>
    <row r="267" spans="5:5" ht="12.75" x14ac:dyDescent="0.2">
      <c r="E267" s="18"/>
    </row>
    <row r="268" spans="5:5" ht="12.75" x14ac:dyDescent="0.2">
      <c r="E268" s="18"/>
    </row>
    <row r="269" spans="5:5" ht="12.75" x14ac:dyDescent="0.2">
      <c r="E269" s="18"/>
    </row>
    <row r="270" spans="5:5" ht="12.75" x14ac:dyDescent="0.2">
      <c r="E270" s="18"/>
    </row>
    <row r="271" spans="5:5" ht="12.75" x14ac:dyDescent="0.2">
      <c r="E271" s="18"/>
    </row>
    <row r="272" spans="5:5" ht="12.75" x14ac:dyDescent="0.2">
      <c r="E272" s="18"/>
    </row>
    <row r="273" spans="5:5" ht="12.75" x14ac:dyDescent="0.2">
      <c r="E273" s="18"/>
    </row>
    <row r="274" spans="5:5" ht="12.75" x14ac:dyDescent="0.2">
      <c r="E274" s="18"/>
    </row>
    <row r="275" spans="5:5" ht="12.75" x14ac:dyDescent="0.2">
      <c r="E275" s="18"/>
    </row>
    <row r="276" spans="5:5" ht="12.75" x14ac:dyDescent="0.2">
      <c r="E276" s="18"/>
    </row>
    <row r="277" spans="5:5" ht="12.75" x14ac:dyDescent="0.2">
      <c r="E277" s="18"/>
    </row>
    <row r="278" spans="5:5" ht="12.75" x14ac:dyDescent="0.2">
      <c r="E278" s="18"/>
    </row>
    <row r="279" spans="5:5" ht="12.75" x14ac:dyDescent="0.2">
      <c r="E279" s="18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3"/>
  <sheetViews>
    <sheetView zoomScaleNormal="100" workbookViewId="0"/>
  </sheetViews>
  <sheetFormatPr defaultRowHeight="12.75" x14ac:dyDescent="0.2"/>
  <cols>
    <col min="1" max="1" width="4.7109375" style="383" customWidth="1"/>
    <col min="2" max="2" width="3.5703125" style="18" customWidth="1"/>
    <col min="3" max="11" width="9.140625" style="18"/>
    <col min="12" max="12" width="12.140625" style="18" customWidth="1"/>
    <col min="13" max="16384" width="9.140625" style="18"/>
  </cols>
  <sheetData>
    <row r="1" spans="1:12" ht="18.75" thickTop="1" x14ac:dyDescent="0.25">
      <c r="A1" s="376"/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8"/>
    </row>
    <row r="2" spans="1:12" ht="18" x14ac:dyDescent="0.25">
      <c r="A2" s="408" t="s">
        <v>597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9"/>
    </row>
    <row r="3" spans="1:12" ht="15" x14ac:dyDescent="0.2">
      <c r="A3" s="379"/>
      <c r="B3" s="324"/>
      <c r="L3" s="312"/>
    </row>
    <row r="4" spans="1:12" ht="15" x14ac:dyDescent="0.2">
      <c r="A4" s="379"/>
      <c r="B4" s="324"/>
      <c r="L4" s="312"/>
    </row>
    <row r="5" spans="1:12" ht="15.75" x14ac:dyDescent="0.25">
      <c r="A5" s="379" t="s">
        <v>598</v>
      </c>
      <c r="B5" s="324" t="s">
        <v>639</v>
      </c>
      <c r="L5" s="312"/>
    </row>
    <row r="6" spans="1:12" ht="15.75" x14ac:dyDescent="0.25">
      <c r="A6" s="379"/>
      <c r="B6" s="324" t="s">
        <v>640</v>
      </c>
      <c r="L6" s="312"/>
    </row>
    <row r="7" spans="1:12" ht="15" x14ac:dyDescent="0.2">
      <c r="A7" s="379"/>
      <c r="B7" s="324"/>
      <c r="L7" s="312"/>
    </row>
    <row r="8" spans="1:12" ht="15" x14ac:dyDescent="0.2">
      <c r="A8" s="379" t="s">
        <v>602</v>
      </c>
      <c r="B8" s="324" t="s">
        <v>641</v>
      </c>
      <c r="L8" s="312"/>
    </row>
    <row r="9" spans="1:12" ht="15.75" x14ac:dyDescent="0.25">
      <c r="A9" s="379"/>
      <c r="B9" s="324"/>
      <c r="C9" s="380" t="s">
        <v>599</v>
      </c>
      <c r="L9" s="312"/>
    </row>
    <row r="10" spans="1:12" ht="15.75" x14ac:dyDescent="0.25">
      <c r="A10" s="379"/>
      <c r="B10" s="324"/>
      <c r="C10" s="380" t="s">
        <v>600</v>
      </c>
      <c r="L10" s="312"/>
    </row>
    <row r="11" spans="1:12" ht="15.75" x14ac:dyDescent="0.25">
      <c r="A11" s="379"/>
      <c r="B11" s="324"/>
      <c r="C11" s="380" t="s">
        <v>642</v>
      </c>
      <c r="L11" s="312"/>
    </row>
    <row r="12" spans="1:12" ht="15.75" x14ac:dyDescent="0.25">
      <c r="A12" s="379"/>
      <c r="B12" s="324"/>
      <c r="C12" s="380" t="s">
        <v>636</v>
      </c>
      <c r="L12" s="312"/>
    </row>
    <row r="13" spans="1:12" ht="15.75" x14ac:dyDescent="0.25">
      <c r="A13" s="379"/>
      <c r="B13" s="324"/>
      <c r="C13" s="380" t="s">
        <v>601</v>
      </c>
      <c r="D13" s="397"/>
      <c r="F13" s="398"/>
      <c r="G13" s="398"/>
      <c r="H13" s="398"/>
      <c r="L13" s="312"/>
    </row>
    <row r="14" spans="1:12" ht="15.75" x14ac:dyDescent="0.25">
      <c r="A14" s="379"/>
      <c r="B14" s="324"/>
      <c r="C14" s="381"/>
      <c r="L14" s="312"/>
    </row>
    <row r="15" spans="1:12" ht="15" x14ac:dyDescent="0.2">
      <c r="A15" s="379" t="s">
        <v>605</v>
      </c>
      <c r="B15" s="324" t="s">
        <v>603</v>
      </c>
      <c r="L15" s="312"/>
    </row>
    <row r="16" spans="1:12" ht="15" x14ac:dyDescent="0.2">
      <c r="A16" s="379"/>
      <c r="B16" s="324" t="s">
        <v>604</v>
      </c>
      <c r="L16" s="312"/>
    </row>
    <row r="17" spans="1:12" ht="15" x14ac:dyDescent="0.2">
      <c r="A17" s="379"/>
      <c r="B17" s="324"/>
      <c r="L17" s="312"/>
    </row>
    <row r="18" spans="1:12" ht="15" x14ac:dyDescent="0.2">
      <c r="A18" s="379" t="s">
        <v>606</v>
      </c>
      <c r="B18" s="324" t="s">
        <v>625</v>
      </c>
      <c r="L18" s="312"/>
    </row>
    <row r="19" spans="1:12" ht="15" x14ac:dyDescent="0.2">
      <c r="A19" s="379"/>
      <c r="B19" s="324"/>
      <c r="L19" s="312"/>
    </row>
    <row r="20" spans="1:12" ht="15" x14ac:dyDescent="0.2">
      <c r="A20" s="379" t="s">
        <v>609</v>
      </c>
      <c r="B20" s="324" t="s">
        <v>607</v>
      </c>
      <c r="L20" s="312"/>
    </row>
    <row r="21" spans="1:12" ht="15" x14ac:dyDescent="0.2">
      <c r="A21" s="379"/>
      <c r="B21" s="324" t="s">
        <v>608</v>
      </c>
      <c r="L21" s="312"/>
    </row>
    <row r="22" spans="1:12" ht="15" x14ac:dyDescent="0.2">
      <c r="A22" s="379"/>
      <c r="B22" s="324"/>
      <c r="L22" s="312"/>
    </row>
    <row r="23" spans="1:12" ht="15.75" x14ac:dyDescent="0.25">
      <c r="A23" s="379" t="s">
        <v>612</v>
      </c>
      <c r="B23" s="324" t="s">
        <v>610</v>
      </c>
      <c r="L23" s="312"/>
    </row>
    <row r="24" spans="1:12" ht="15" x14ac:dyDescent="0.2">
      <c r="A24" s="379"/>
      <c r="B24" s="324" t="s">
        <v>611</v>
      </c>
      <c r="L24" s="312"/>
    </row>
    <row r="25" spans="1:12" ht="15" x14ac:dyDescent="0.2">
      <c r="A25" s="379"/>
      <c r="B25" s="324"/>
      <c r="L25" s="312"/>
    </row>
    <row r="26" spans="1:12" ht="15" x14ac:dyDescent="0.2">
      <c r="A26" s="379" t="s">
        <v>613</v>
      </c>
      <c r="B26" s="324" t="s">
        <v>626</v>
      </c>
      <c r="L26" s="312"/>
    </row>
    <row r="27" spans="1:12" ht="15" x14ac:dyDescent="0.2">
      <c r="A27" s="379"/>
      <c r="B27" s="324" t="s">
        <v>627</v>
      </c>
      <c r="L27" s="312"/>
    </row>
    <row r="28" spans="1:12" ht="15" x14ac:dyDescent="0.2">
      <c r="A28" s="379"/>
      <c r="B28" s="324" t="s">
        <v>628</v>
      </c>
      <c r="L28" s="312"/>
    </row>
    <row r="29" spans="1:12" ht="15" x14ac:dyDescent="0.2">
      <c r="A29" s="379"/>
      <c r="B29" s="324"/>
      <c r="L29" s="312"/>
    </row>
    <row r="30" spans="1:12" ht="15" x14ac:dyDescent="0.2">
      <c r="A30" s="379" t="s">
        <v>617</v>
      </c>
      <c r="B30" s="324" t="s">
        <v>614</v>
      </c>
      <c r="L30" s="312"/>
    </row>
    <row r="31" spans="1:12" ht="15" x14ac:dyDescent="0.2">
      <c r="A31" s="379"/>
      <c r="B31" s="324" t="s">
        <v>615</v>
      </c>
      <c r="L31" s="312"/>
    </row>
    <row r="32" spans="1:12" ht="15" x14ac:dyDescent="0.2">
      <c r="A32" s="379"/>
      <c r="B32" s="324" t="s">
        <v>616</v>
      </c>
      <c r="L32" s="312"/>
    </row>
    <row r="33" spans="1:12" ht="15" x14ac:dyDescent="0.2">
      <c r="A33" s="379"/>
      <c r="B33" s="324"/>
      <c r="L33" s="312"/>
    </row>
    <row r="34" spans="1:12" ht="15" x14ac:dyDescent="0.2">
      <c r="A34" s="379" t="s">
        <v>623</v>
      </c>
      <c r="B34" s="324" t="s">
        <v>618</v>
      </c>
      <c r="L34" s="312"/>
    </row>
    <row r="35" spans="1:12" ht="15" x14ac:dyDescent="0.2">
      <c r="A35" s="379"/>
      <c r="B35" s="324" t="s">
        <v>619</v>
      </c>
      <c r="L35" s="312"/>
    </row>
    <row r="36" spans="1:12" ht="15" x14ac:dyDescent="0.2">
      <c r="A36" s="379"/>
      <c r="B36" s="324" t="s">
        <v>620</v>
      </c>
      <c r="L36" s="312"/>
    </row>
    <row r="37" spans="1:12" ht="15" x14ac:dyDescent="0.2">
      <c r="A37" s="379"/>
      <c r="B37" s="324" t="s">
        <v>621</v>
      </c>
      <c r="L37" s="312"/>
    </row>
    <row r="38" spans="1:12" ht="15" x14ac:dyDescent="0.2">
      <c r="A38" s="379"/>
      <c r="B38" s="324" t="s">
        <v>622</v>
      </c>
      <c r="L38" s="312"/>
    </row>
    <row r="39" spans="1:12" ht="15" x14ac:dyDescent="0.2">
      <c r="A39" s="379"/>
      <c r="B39" s="324"/>
      <c r="L39" s="312"/>
    </row>
    <row r="40" spans="1:12" ht="15" x14ac:dyDescent="0.2">
      <c r="A40" s="379" t="s">
        <v>643</v>
      </c>
      <c r="B40" s="324" t="s">
        <v>644</v>
      </c>
      <c r="L40" s="312"/>
    </row>
    <row r="41" spans="1:12" ht="15" x14ac:dyDescent="0.2">
      <c r="A41" s="379"/>
      <c r="B41" s="324" t="s">
        <v>624</v>
      </c>
      <c r="L41" s="312"/>
    </row>
    <row r="42" spans="1:12" ht="13.5" thickBot="1" x14ac:dyDescent="0.25">
      <c r="A42" s="382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20"/>
    </row>
    <row r="43" spans="1:12" ht="13.5" thickTop="1" x14ac:dyDescent="0.2">
      <c r="A43" s="18"/>
    </row>
  </sheetData>
  <sheetProtection sheet="1" objects="1" scenarios="1"/>
  <mergeCells count="1">
    <mergeCell ref="A2:L2"/>
  </mergeCells>
  <printOptions horizontalCentered="1"/>
  <pageMargins left="0.75" right="0.75" top="1" bottom="0.75" header="0.3" footer="0.3"/>
  <pageSetup scale="85" orientation="portrait" r:id="rId1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zoomScaleNormal="100" workbookViewId="0">
      <selection activeCell="L9" sqref="L9"/>
    </sheetView>
  </sheetViews>
  <sheetFormatPr defaultRowHeight="12.75" x14ac:dyDescent="0.2"/>
  <cols>
    <col min="1" max="1" width="4.42578125" style="18" customWidth="1"/>
    <col min="2" max="2" width="6.7109375" style="18" customWidth="1"/>
    <col min="3" max="3" width="1.28515625" style="18" customWidth="1"/>
    <col min="4" max="4" width="1.7109375" style="18" customWidth="1"/>
    <col min="5" max="5" width="36.5703125" style="18" customWidth="1"/>
    <col min="6" max="6" width="16.5703125" style="18" customWidth="1"/>
    <col min="7" max="7" width="14.5703125" style="18" customWidth="1"/>
    <col min="8" max="8" width="13.5703125" style="18" customWidth="1"/>
    <col min="9" max="9" width="14.42578125" style="18" customWidth="1"/>
    <col min="10" max="10" width="16.5703125" style="18" customWidth="1"/>
    <col min="11" max="16384" width="9.140625" style="18"/>
  </cols>
  <sheetData>
    <row r="1" spans="1:12" ht="15.75" x14ac:dyDescent="0.25">
      <c r="A1" s="410" t="s">
        <v>377</v>
      </c>
      <c r="B1" s="411"/>
      <c r="C1" s="411"/>
      <c r="D1" s="411"/>
      <c r="E1" s="411"/>
      <c r="F1" s="411"/>
      <c r="G1" s="411"/>
      <c r="H1" s="411"/>
      <c r="I1" s="411"/>
      <c r="J1" s="412"/>
    </row>
    <row r="2" spans="1:12" ht="15.75" x14ac:dyDescent="0.25">
      <c r="A2" s="413" t="s">
        <v>489</v>
      </c>
      <c r="B2" s="414"/>
      <c r="C2" s="414"/>
      <c r="D2" s="414"/>
      <c r="E2" s="414"/>
      <c r="F2" s="414"/>
      <c r="G2" s="414"/>
      <c r="H2" s="414"/>
      <c r="I2" s="414"/>
      <c r="J2" s="415"/>
    </row>
    <row r="3" spans="1:12" x14ac:dyDescent="0.2">
      <c r="A3" s="22"/>
      <c r="B3" s="2"/>
      <c r="C3" s="2"/>
      <c r="D3" s="2"/>
      <c r="E3" s="2"/>
      <c r="F3" s="2"/>
      <c r="G3" s="2"/>
      <c r="H3" s="2"/>
      <c r="I3" s="2"/>
      <c r="J3" s="56"/>
    </row>
    <row r="4" spans="1:12" x14ac:dyDescent="0.2">
      <c r="A4" s="72"/>
      <c r="B4" s="72"/>
      <c r="D4" s="4"/>
      <c r="E4" s="4"/>
      <c r="F4" s="62" t="s">
        <v>306</v>
      </c>
      <c r="G4" s="62" t="s">
        <v>360</v>
      </c>
      <c r="H4" s="62" t="s">
        <v>634</v>
      </c>
      <c r="I4" s="62" t="s">
        <v>361</v>
      </c>
      <c r="J4" s="65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2" t="s">
        <v>363</v>
      </c>
      <c r="G5" s="62" t="s">
        <v>364</v>
      </c>
      <c r="H5" s="62" t="s">
        <v>364</v>
      </c>
      <c r="I5" s="62" t="s">
        <v>365</v>
      </c>
      <c r="J5" s="65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3" t="s">
        <v>312</v>
      </c>
      <c r="G6" s="63" t="s">
        <v>313</v>
      </c>
      <c r="H6" s="63" t="s">
        <v>314</v>
      </c>
      <c r="I6" s="63" t="s">
        <v>368</v>
      </c>
      <c r="J6" s="66" t="s">
        <v>369</v>
      </c>
    </row>
    <row r="7" spans="1:12" x14ac:dyDescent="0.2">
      <c r="A7" s="83">
        <v>1</v>
      </c>
      <c r="B7" s="104"/>
      <c r="C7" s="105" t="s">
        <v>378</v>
      </c>
      <c r="D7" s="1"/>
      <c r="E7" s="106"/>
      <c r="F7" s="200" t="s">
        <v>316</v>
      </c>
      <c r="G7" s="200" t="s">
        <v>316</v>
      </c>
      <c r="H7" s="201"/>
      <c r="I7" s="201"/>
      <c r="J7" s="202"/>
    </row>
    <row r="8" spans="1:12" x14ac:dyDescent="0.2">
      <c r="A8" s="60">
        <v>2</v>
      </c>
      <c r="B8" s="60">
        <v>301</v>
      </c>
      <c r="C8" s="97"/>
      <c r="D8" s="2" t="s">
        <v>379</v>
      </c>
      <c r="E8" s="21"/>
      <c r="F8" s="199"/>
      <c r="G8" s="199"/>
      <c r="H8" s="199"/>
      <c r="I8" s="199"/>
      <c r="J8" s="342">
        <f>F8+G8+H8+I8</f>
        <v>0</v>
      </c>
    </row>
    <row r="9" spans="1:12" x14ac:dyDescent="0.2">
      <c r="A9" s="60">
        <v>3</v>
      </c>
      <c r="B9" s="60">
        <v>302</v>
      </c>
      <c r="C9" s="97"/>
      <c r="D9" s="2" t="s">
        <v>553</v>
      </c>
      <c r="E9" s="21"/>
      <c r="F9" s="199"/>
      <c r="G9" s="199"/>
      <c r="H9" s="199"/>
      <c r="I9" s="199"/>
      <c r="J9" s="342">
        <f t="shared" ref="J9:J11" si="0">F9+G9+H9+I9</f>
        <v>0</v>
      </c>
      <c r="L9" s="257"/>
    </row>
    <row r="10" spans="1:12" x14ac:dyDescent="0.2">
      <c r="A10" s="60">
        <v>4</v>
      </c>
      <c r="B10" s="60">
        <v>303</v>
      </c>
      <c r="C10" s="97"/>
      <c r="D10" s="2" t="s">
        <v>451</v>
      </c>
      <c r="E10" s="21"/>
      <c r="F10" s="199"/>
      <c r="G10" s="199"/>
      <c r="H10" s="199"/>
      <c r="I10" s="199"/>
      <c r="J10" s="342">
        <f t="shared" si="0"/>
        <v>0</v>
      </c>
    </row>
    <row r="11" spans="1:12" ht="13.5" thickBot="1" x14ac:dyDescent="0.25">
      <c r="A11" s="60">
        <v>5</v>
      </c>
      <c r="B11" s="60"/>
      <c r="C11" s="97"/>
      <c r="D11" s="2"/>
      <c r="E11" s="21" t="s">
        <v>452</v>
      </c>
      <c r="F11" s="344">
        <f>SUM(F8:F10)</f>
        <v>0</v>
      </c>
      <c r="G11" s="344">
        <f t="shared" ref="G11:I11" si="1">SUM(G8:G10)</f>
        <v>0</v>
      </c>
      <c r="H11" s="344">
        <f t="shared" si="1"/>
        <v>0</v>
      </c>
      <c r="I11" s="344">
        <f t="shared" si="1"/>
        <v>0</v>
      </c>
      <c r="J11" s="343">
        <f t="shared" si="0"/>
        <v>0</v>
      </c>
    </row>
    <row r="12" spans="1:12" ht="13.5" thickTop="1" x14ac:dyDescent="0.2">
      <c r="A12" s="60">
        <v>6</v>
      </c>
      <c r="B12" s="60"/>
      <c r="C12" s="97"/>
      <c r="D12" s="2"/>
      <c r="E12" s="21"/>
      <c r="F12" s="197"/>
      <c r="G12" s="197"/>
      <c r="H12" s="197"/>
      <c r="I12" s="197"/>
      <c r="J12" s="198"/>
    </row>
    <row r="13" spans="1:12" x14ac:dyDescent="0.2">
      <c r="A13" s="60">
        <v>7</v>
      </c>
      <c r="B13" s="60"/>
      <c r="C13" s="108" t="s">
        <v>380</v>
      </c>
      <c r="D13" s="1"/>
      <c r="E13" s="99"/>
      <c r="F13" s="195"/>
      <c r="G13" s="195"/>
      <c r="H13" s="195"/>
      <c r="I13" s="195"/>
      <c r="J13" s="196"/>
    </row>
    <row r="14" spans="1:12" ht="13.5" thickBot="1" x14ac:dyDescent="0.25">
      <c r="A14" s="60">
        <v>8</v>
      </c>
      <c r="B14" s="60">
        <v>306</v>
      </c>
      <c r="C14" s="97"/>
      <c r="D14" s="2" t="s">
        <v>324</v>
      </c>
      <c r="E14" s="21"/>
      <c r="F14" s="207"/>
      <c r="G14" s="207"/>
      <c r="H14" s="207"/>
      <c r="I14" s="207"/>
      <c r="J14" s="343">
        <f>F14+G14+H14+I14</f>
        <v>0</v>
      </c>
    </row>
    <row r="15" spans="1:12" ht="13.5" thickTop="1" x14ac:dyDescent="0.2">
      <c r="A15" s="60">
        <v>9</v>
      </c>
      <c r="B15" s="60"/>
      <c r="C15" s="97"/>
      <c r="D15" s="2"/>
      <c r="E15" s="21"/>
      <c r="F15" s="197"/>
      <c r="G15" s="197"/>
      <c r="H15" s="197"/>
      <c r="I15" s="197"/>
      <c r="J15" s="198"/>
    </row>
    <row r="16" spans="1:12" x14ac:dyDescent="0.2">
      <c r="A16" s="60">
        <v>10</v>
      </c>
      <c r="B16" s="60"/>
      <c r="C16" s="108" t="s">
        <v>381</v>
      </c>
      <c r="D16" s="1"/>
      <c r="E16" s="99"/>
      <c r="F16" s="195"/>
      <c r="G16" s="195"/>
      <c r="H16" s="195"/>
      <c r="I16" s="195"/>
      <c r="J16" s="196"/>
    </row>
    <row r="17" spans="1:10" x14ac:dyDescent="0.2">
      <c r="A17" s="60">
        <v>11</v>
      </c>
      <c r="B17" s="60">
        <v>311</v>
      </c>
      <c r="C17" s="97"/>
      <c r="D17" s="2" t="s">
        <v>453</v>
      </c>
      <c r="E17" s="21"/>
      <c r="F17" s="199"/>
      <c r="G17" s="199"/>
      <c r="H17" s="199"/>
      <c r="I17" s="199"/>
      <c r="J17" s="342">
        <f t="shared" ref="J17:J24" si="2">F17+G17+H17+I17</f>
        <v>0</v>
      </c>
    </row>
    <row r="18" spans="1:10" x14ac:dyDescent="0.2">
      <c r="A18" s="60">
        <v>12</v>
      </c>
      <c r="B18" s="60">
        <v>312</v>
      </c>
      <c r="C18" s="97"/>
      <c r="D18" s="2" t="s">
        <v>454</v>
      </c>
      <c r="E18" s="21"/>
      <c r="F18" s="199"/>
      <c r="G18" s="199"/>
      <c r="H18" s="199"/>
      <c r="I18" s="199"/>
      <c r="J18" s="342">
        <f t="shared" si="2"/>
        <v>0</v>
      </c>
    </row>
    <row r="19" spans="1:10" x14ac:dyDescent="0.2">
      <c r="A19" s="60">
        <v>13</v>
      </c>
      <c r="B19" s="60">
        <v>313</v>
      </c>
      <c r="C19" s="97"/>
      <c r="D19" s="2" t="s">
        <v>455</v>
      </c>
      <c r="E19" s="21"/>
      <c r="F19" s="199"/>
      <c r="G19" s="199"/>
      <c r="H19" s="199"/>
      <c r="I19" s="199"/>
      <c r="J19" s="342">
        <f t="shared" si="2"/>
        <v>0</v>
      </c>
    </row>
    <row r="20" spans="1:10" x14ac:dyDescent="0.2">
      <c r="A20" s="60">
        <v>14</v>
      </c>
      <c r="B20" s="60">
        <v>314</v>
      </c>
      <c r="C20" s="97"/>
      <c r="D20" s="2" t="s">
        <v>456</v>
      </c>
      <c r="E20" s="21"/>
      <c r="F20" s="199"/>
      <c r="G20" s="199"/>
      <c r="H20" s="199"/>
      <c r="I20" s="199"/>
      <c r="J20" s="342">
        <f t="shared" si="2"/>
        <v>0</v>
      </c>
    </row>
    <row r="21" spans="1:10" x14ac:dyDescent="0.2">
      <c r="A21" s="60">
        <v>15</v>
      </c>
      <c r="B21" s="60">
        <v>315</v>
      </c>
      <c r="C21" s="97"/>
      <c r="D21" s="2" t="s">
        <v>382</v>
      </c>
      <c r="E21" s="21"/>
      <c r="F21" s="199"/>
      <c r="G21" s="199"/>
      <c r="H21" s="199"/>
      <c r="I21" s="199"/>
      <c r="J21" s="342">
        <f t="shared" si="2"/>
        <v>0</v>
      </c>
    </row>
    <row r="22" spans="1:10" x14ac:dyDescent="0.2">
      <c r="A22" s="60">
        <v>16</v>
      </c>
      <c r="B22" s="60">
        <v>316</v>
      </c>
      <c r="C22" s="97"/>
      <c r="D22" s="2" t="s">
        <v>457</v>
      </c>
      <c r="E22" s="21"/>
      <c r="F22" s="199"/>
      <c r="G22" s="199"/>
      <c r="H22" s="199"/>
      <c r="I22" s="199"/>
      <c r="J22" s="342">
        <f t="shared" si="2"/>
        <v>0</v>
      </c>
    </row>
    <row r="23" spans="1:10" x14ac:dyDescent="0.2">
      <c r="A23" s="60">
        <v>17</v>
      </c>
      <c r="B23" s="60">
        <v>317</v>
      </c>
      <c r="C23" s="97"/>
      <c r="D23" s="2" t="s">
        <v>458</v>
      </c>
      <c r="E23" s="21"/>
      <c r="F23" s="199"/>
      <c r="G23" s="199"/>
      <c r="H23" s="199"/>
      <c r="I23" s="199"/>
      <c r="J23" s="342">
        <f t="shared" si="2"/>
        <v>0</v>
      </c>
    </row>
    <row r="24" spans="1:10" ht="13.5" thickBot="1" x14ac:dyDescent="0.25">
      <c r="A24" s="60">
        <v>18</v>
      </c>
      <c r="B24" s="60"/>
      <c r="C24" s="97"/>
      <c r="D24" s="2"/>
      <c r="E24" s="21" t="s">
        <v>459</v>
      </c>
      <c r="F24" s="344">
        <f>SUM(F17:F23)</f>
        <v>0</v>
      </c>
      <c r="G24" s="344">
        <f t="shared" ref="G24:I24" si="3">SUM(G17:G23)</f>
        <v>0</v>
      </c>
      <c r="H24" s="344">
        <f t="shared" si="3"/>
        <v>0</v>
      </c>
      <c r="I24" s="344">
        <f t="shared" si="3"/>
        <v>0</v>
      </c>
      <c r="J24" s="343">
        <f t="shared" si="2"/>
        <v>0</v>
      </c>
    </row>
    <row r="25" spans="1:10" ht="13.5" thickTop="1" x14ac:dyDescent="0.2">
      <c r="A25" s="60">
        <v>19</v>
      </c>
      <c r="B25" s="60"/>
      <c r="C25" s="97"/>
      <c r="D25" s="2"/>
      <c r="E25" s="21"/>
      <c r="F25" s="197"/>
      <c r="G25" s="197"/>
      <c r="H25" s="197"/>
      <c r="I25" s="197"/>
      <c r="J25" s="198"/>
    </row>
    <row r="26" spans="1:10" x14ac:dyDescent="0.2">
      <c r="A26" s="60">
        <v>20</v>
      </c>
      <c r="B26" s="60"/>
      <c r="C26" s="108" t="s">
        <v>383</v>
      </c>
      <c r="D26" s="1"/>
      <c r="E26" s="99"/>
      <c r="F26" s="195"/>
      <c r="G26" s="195"/>
      <c r="H26" s="195"/>
      <c r="I26" s="195"/>
      <c r="J26" s="205"/>
    </row>
    <row r="27" spans="1:10" x14ac:dyDescent="0.2">
      <c r="A27" s="60">
        <v>21</v>
      </c>
      <c r="B27" s="60">
        <v>321</v>
      </c>
      <c r="C27" s="97"/>
      <c r="D27" s="2" t="s">
        <v>453</v>
      </c>
      <c r="E27" s="21"/>
      <c r="F27" s="199"/>
      <c r="G27" s="199"/>
      <c r="H27" s="199"/>
      <c r="I27" s="199"/>
      <c r="J27" s="342">
        <f t="shared" ref="J27:J32" si="4">F27+G27+H27+I27</f>
        <v>0</v>
      </c>
    </row>
    <row r="28" spans="1:10" x14ac:dyDescent="0.2">
      <c r="A28" s="60">
        <v>22</v>
      </c>
      <c r="B28" s="60">
        <v>322</v>
      </c>
      <c r="C28" s="97"/>
      <c r="D28" s="2" t="s">
        <v>460</v>
      </c>
      <c r="E28" s="21"/>
      <c r="F28" s="199"/>
      <c r="G28" s="199"/>
      <c r="H28" s="199"/>
      <c r="I28" s="199"/>
      <c r="J28" s="342">
        <f t="shared" si="4"/>
        <v>0</v>
      </c>
    </row>
    <row r="29" spans="1:10" x14ac:dyDescent="0.2">
      <c r="A29" s="60">
        <v>23</v>
      </c>
      <c r="B29" s="60">
        <v>323</v>
      </c>
      <c r="C29" s="97"/>
      <c r="D29" s="61" t="s">
        <v>461</v>
      </c>
      <c r="E29" s="21"/>
      <c r="F29" s="199"/>
      <c r="G29" s="199"/>
      <c r="H29" s="199"/>
      <c r="I29" s="199"/>
      <c r="J29" s="342">
        <f t="shared" si="4"/>
        <v>0</v>
      </c>
    </row>
    <row r="30" spans="1:10" x14ac:dyDescent="0.2">
      <c r="A30" s="60">
        <v>24</v>
      </c>
      <c r="B30" s="60">
        <v>324</v>
      </c>
      <c r="C30" s="67"/>
      <c r="D30" s="2" t="s">
        <v>462</v>
      </c>
      <c r="E30" s="21"/>
      <c r="F30" s="199"/>
      <c r="G30" s="199"/>
      <c r="H30" s="199"/>
      <c r="I30" s="199"/>
      <c r="J30" s="342">
        <f t="shared" si="4"/>
        <v>0</v>
      </c>
    </row>
    <row r="31" spans="1:10" x14ac:dyDescent="0.2">
      <c r="A31" s="60">
        <v>25</v>
      </c>
      <c r="B31" s="60">
        <v>325</v>
      </c>
      <c r="C31" s="67"/>
      <c r="D31" s="93" t="s">
        <v>463</v>
      </c>
      <c r="E31" s="21"/>
      <c r="F31" s="199"/>
      <c r="G31" s="199"/>
      <c r="H31" s="199"/>
      <c r="I31" s="199"/>
      <c r="J31" s="342">
        <f t="shared" si="4"/>
        <v>0</v>
      </c>
    </row>
    <row r="32" spans="1:10" ht="13.5" thickBot="1" x14ac:dyDescent="0.25">
      <c r="A32" s="60">
        <v>26</v>
      </c>
      <c r="B32" s="60"/>
      <c r="C32" s="2"/>
      <c r="D32" s="2"/>
      <c r="E32" s="2" t="s">
        <v>464</v>
      </c>
      <c r="F32" s="344">
        <f>SUM(F27:F31)</f>
        <v>0</v>
      </c>
      <c r="G32" s="344">
        <f t="shared" ref="G32:I32" si="5">SUM(G27:G31)</f>
        <v>0</v>
      </c>
      <c r="H32" s="344">
        <f t="shared" si="5"/>
        <v>0</v>
      </c>
      <c r="I32" s="344">
        <f t="shared" si="5"/>
        <v>0</v>
      </c>
      <c r="J32" s="343">
        <f t="shared" si="4"/>
        <v>0</v>
      </c>
    </row>
    <row r="33" spans="1:10" ht="13.5" thickTop="1" x14ac:dyDescent="0.2">
      <c r="A33" s="60">
        <v>27</v>
      </c>
      <c r="B33" s="60"/>
      <c r="C33" s="2"/>
      <c r="D33" s="2"/>
      <c r="E33" s="2"/>
      <c r="F33" s="197"/>
      <c r="G33" s="197"/>
      <c r="H33" s="197"/>
      <c r="I33" s="197"/>
      <c r="J33" s="198"/>
    </row>
    <row r="34" spans="1:10" x14ac:dyDescent="0.2">
      <c r="A34" s="60">
        <v>28</v>
      </c>
      <c r="B34" s="60"/>
      <c r="C34" s="102" t="s">
        <v>384</v>
      </c>
      <c r="D34" s="1"/>
      <c r="E34" s="1"/>
      <c r="F34" s="197"/>
      <c r="G34" s="197"/>
      <c r="H34" s="197"/>
      <c r="I34" s="197"/>
      <c r="J34" s="198"/>
    </row>
    <row r="35" spans="1:10" x14ac:dyDescent="0.2">
      <c r="A35" s="60">
        <v>29</v>
      </c>
      <c r="B35" s="60">
        <v>331</v>
      </c>
      <c r="C35" s="2"/>
      <c r="D35" s="2" t="s">
        <v>453</v>
      </c>
      <c r="E35" s="2"/>
      <c r="F35" s="206"/>
      <c r="G35" s="206"/>
      <c r="H35" s="206"/>
      <c r="I35" s="206"/>
      <c r="J35" s="342">
        <f t="shared" ref="J35:J37" si="6">F35+G35+H35+I35</f>
        <v>0</v>
      </c>
    </row>
    <row r="36" spans="1:10" x14ac:dyDescent="0.2">
      <c r="A36" s="60">
        <v>30</v>
      </c>
      <c r="B36" s="60">
        <v>332</v>
      </c>
      <c r="C36" s="2"/>
      <c r="D36" s="2" t="s">
        <v>465</v>
      </c>
      <c r="E36" s="2"/>
      <c r="F36" s="206"/>
      <c r="G36" s="206"/>
      <c r="H36" s="206"/>
      <c r="I36" s="206"/>
      <c r="J36" s="342">
        <f t="shared" si="6"/>
        <v>0</v>
      </c>
    </row>
    <row r="37" spans="1:10" ht="13.5" thickBot="1" x14ac:dyDescent="0.25">
      <c r="A37" s="60">
        <f>SUM(A36+1)</f>
        <v>31</v>
      </c>
      <c r="B37" s="60"/>
      <c r="C37" s="21"/>
      <c r="D37" s="21"/>
      <c r="E37" s="21" t="s">
        <v>466</v>
      </c>
      <c r="F37" s="344">
        <f>SUM(F35:F36)</f>
        <v>0</v>
      </c>
      <c r="G37" s="344">
        <f t="shared" ref="G37:I37" si="7">SUM(G35:G36)</f>
        <v>0</v>
      </c>
      <c r="H37" s="344">
        <f t="shared" si="7"/>
        <v>0</v>
      </c>
      <c r="I37" s="344">
        <f t="shared" si="7"/>
        <v>0</v>
      </c>
      <c r="J37" s="343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zoomScaleNormal="100" workbookViewId="0">
      <selection activeCell="J23" sqref="J23"/>
    </sheetView>
  </sheetViews>
  <sheetFormatPr defaultRowHeight="12.75" x14ac:dyDescent="0.2"/>
  <cols>
    <col min="1" max="1" width="4.42578125" style="18" customWidth="1"/>
    <col min="2" max="2" width="4.85546875" style="18" customWidth="1"/>
    <col min="3" max="4" width="1.7109375" style="18" customWidth="1"/>
    <col min="5" max="5" width="36.140625" style="18" customWidth="1"/>
    <col min="6" max="6" width="15.140625" style="18" customWidth="1"/>
    <col min="7" max="7" width="15" style="18" customWidth="1"/>
    <col min="8" max="8" width="15.28515625" style="18" customWidth="1"/>
    <col min="9" max="10" width="15.7109375" style="18" customWidth="1"/>
    <col min="11" max="16384" width="9.140625" style="18"/>
  </cols>
  <sheetData>
    <row r="1" spans="1:10" ht="18" x14ac:dyDescent="0.25">
      <c r="A1" s="420" t="s">
        <v>377</v>
      </c>
      <c r="B1" s="421"/>
      <c r="C1" s="421"/>
      <c r="D1" s="421"/>
      <c r="E1" s="421"/>
      <c r="F1" s="421"/>
      <c r="G1" s="421"/>
      <c r="H1" s="421"/>
      <c r="I1" s="421"/>
      <c r="J1" s="422"/>
    </row>
    <row r="2" spans="1:10" ht="16.5" x14ac:dyDescent="0.25">
      <c r="A2" s="423" t="s">
        <v>490</v>
      </c>
      <c r="B2" s="424"/>
      <c r="C2" s="424"/>
      <c r="D2" s="424"/>
      <c r="E2" s="424"/>
      <c r="F2" s="424"/>
      <c r="G2" s="424"/>
      <c r="H2" s="424"/>
      <c r="I2" s="424"/>
      <c r="J2" s="425"/>
    </row>
    <row r="3" spans="1:10" x14ac:dyDescent="0.2">
      <c r="A3" s="22"/>
      <c r="B3" s="2"/>
      <c r="C3" s="2"/>
      <c r="D3" s="2"/>
      <c r="E3" s="2"/>
      <c r="F3" s="2"/>
      <c r="G3" s="2"/>
      <c r="H3" s="2"/>
      <c r="I3" s="2"/>
      <c r="J3" s="56"/>
    </row>
    <row r="4" spans="1:10" x14ac:dyDescent="0.2">
      <c r="A4" s="72"/>
      <c r="B4" s="72"/>
      <c r="D4" s="4"/>
      <c r="E4" s="4"/>
      <c r="F4" s="62" t="s">
        <v>306</v>
      </c>
      <c r="G4" s="62" t="s">
        <v>360</v>
      </c>
      <c r="H4" s="84" t="s">
        <v>634</v>
      </c>
      <c r="I4" s="4" t="s">
        <v>361</v>
      </c>
      <c r="J4" s="65" t="s">
        <v>306</v>
      </c>
    </row>
    <row r="5" spans="1:10" x14ac:dyDescent="0.2">
      <c r="A5" s="9" t="s">
        <v>307</v>
      </c>
      <c r="C5" s="80"/>
      <c r="D5" s="4" t="s">
        <v>362</v>
      </c>
      <c r="E5" s="4"/>
      <c r="F5" s="62" t="s">
        <v>363</v>
      </c>
      <c r="G5" s="62" t="s">
        <v>364</v>
      </c>
      <c r="H5" s="9" t="s">
        <v>364</v>
      </c>
      <c r="I5" s="4" t="s">
        <v>365</v>
      </c>
      <c r="J5" s="65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3" t="s">
        <v>312</v>
      </c>
      <c r="G6" s="63" t="s">
        <v>313</v>
      </c>
      <c r="H6" s="11" t="s">
        <v>314</v>
      </c>
      <c r="I6" s="267" t="s">
        <v>368</v>
      </c>
      <c r="J6" s="66" t="s">
        <v>369</v>
      </c>
    </row>
    <row r="7" spans="1:10" x14ac:dyDescent="0.2">
      <c r="A7" s="60">
        <v>32</v>
      </c>
      <c r="B7" s="60"/>
      <c r="C7" s="102" t="s">
        <v>385</v>
      </c>
      <c r="D7" s="1"/>
      <c r="E7" s="1"/>
      <c r="F7" s="22"/>
      <c r="G7" s="22"/>
      <c r="H7" s="264"/>
      <c r="I7" s="261"/>
      <c r="J7" s="73"/>
    </row>
    <row r="8" spans="1:10" x14ac:dyDescent="0.2">
      <c r="A8" s="60">
        <f t="shared" ref="A8:A23" si="0">SUM(A7+1)</f>
        <v>33</v>
      </c>
      <c r="B8" s="60">
        <v>341</v>
      </c>
      <c r="C8" s="2"/>
      <c r="D8" s="2" t="s">
        <v>453</v>
      </c>
      <c r="E8" s="2"/>
      <c r="F8" s="206"/>
      <c r="G8" s="206"/>
      <c r="H8" s="247"/>
      <c r="I8" s="260"/>
      <c r="J8" s="342">
        <f>F8+G8+H8+I8</f>
        <v>0</v>
      </c>
    </row>
    <row r="9" spans="1:10" x14ac:dyDescent="0.2">
      <c r="A9" s="60">
        <f t="shared" si="0"/>
        <v>34</v>
      </c>
      <c r="B9" s="60">
        <v>342</v>
      </c>
      <c r="C9" s="2"/>
      <c r="D9" s="2" t="s">
        <v>467</v>
      </c>
      <c r="E9" s="2"/>
      <c r="F9" s="206"/>
      <c r="G9" s="206"/>
      <c r="H9" s="247"/>
      <c r="I9" s="260"/>
      <c r="J9" s="342">
        <f t="shared" ref="J9:J17" si="1">F9+G9+H9+I9</f>
        <v>0</v>
      </c>
    </row>
    <row r="10" spans="1:10" x14ac:dyDescent="0.2">
      <c r="A10" s="60">
        <f t="shared" si="0"/>
        <v>35</v>
      </c>
      <c r="B10" s="60">
        <v>343</v>
      </c>
      <c r="C10" s="2"/>
      <c r="D10" s="2" t="s">
        <v>468</v>
      </c>
      <c r="E10" s="2"/>
      <c r="F10" s="206"/>
      <c r="G10" s="206"/>
      <c r="H10" s="247"/>
      <c r="I10" s="260"/>
      <c r="J10" s="342">
        <f t="shared" si="1"/>
        <v>0</v>
      </c>
    </row>
    <row r="11" spans="1:10" x14ac:dyDescent="0.2">
      <c r="A11" s="60">
        <f t="shared" si="0"/>
        <v>36</v>
      </c>
      <c r="B11" s="60">
        <v>344</v>
      </c>
      <c r="C11" s="2"/>
      <c r="D11" s="2" t="s">
        <v>469</v>
      </c>
      <c r="E11" s="2"/>
      <c r="F11" s="206"/>
      <c r="G11" s="206"/>
      <c r="H11" s="247"/>
      <c r="I11" s="260"/>
      <c r="J11" s="342">
        <f t="shared" si="1"/>
        <v>0</v>
      </c>
    </row>
    <row r="12" spans="1:10" x14ac:dyDescent="0.2">
      <c r="A12" s="60">
        <f t="shared" si="0"/>
        <v>37</v>
      </c>
      <c r="B12" s="60">
        <v>345</v>
      </c>
      <c r="C12" s="2"/>
      <c r="D12" s="2" t="s">
        <v>386</v>
      </c>
      <c r="E12" s="2"/>
      <c r="F12" s="206"/>
      <c r="G12" s="206"/>
      <c r="H12" s="247"/>
      <c r="I12" s="260"/>
      <c r="J12" s="342">
        <f t="shared" si="1"/>
        <v>0</v>
      </c>
    </row>
    <row r="13" spans="1:10" x14ac:dyDescent="0.2">
      <c r="A13" s="60">
        <f t="shared" si="0"/>
        <v>38</v>
      </c>
      <c r="B13" s="60">
        <v>346</v>
      </c>
      <c r="C13" s="2"/>
      <c r="D13" s="2" t="s">
        <v>387</v>
      </c>
      <c r="E13" s="2"/>
      <c r="F13" s="206"/>
      <c r="G13" s="206"/>
      <c r="H13" s="247"/>
      <c r="I13" s="260"/>
      <c r="J13" s="342">
        <f t="shared" si="1"/>
        <v>0</v>
      </c>
    </row>
    <row r="14" spans="1:10" x14ac:dyDescent="0.2">
      <c r="A14" s="60">
        <f t="shared" si="0"/>
        <v>39</v>
      </c>
      <c r="B14" s="60">
        <v>347</v>
      </c>
      <c r="C14" s="2"/>
      <c r="D14" s="2" t="s">
        <v>470</v>
      </c>
      <c r="E14" s="2"/>
      <c r="F14" s="206"/>
      <c r="G14" s="206"/>
      <c r="H14" s="247"/>
      <c r="I14" s="260"/>
      <c r="J14" s="342">
        <f t="shared" si="1"/>
        <v>0</v>
      </c>
    </row>
    <row r="15" spans="1:10" x14ac:dyDescent="0.2">
      <c r="A15" s="60">
        <f t="shared" si="0"/>
        <v>40</v>
      </c>
      <c r="B15" s="60">
        <v>348</v>
      </c>
      <c r="C15" s="2"/>
      <c r="D15" s="2" t="s">
        <v>388</v>
      </c>
      <c r="E15" s="2"/>
      <c r="F15" s="206"/>
      <c r="G15" s="206"/>
      <c r="H15" s="247"/>
      <c r="I15" s="260"/>
      <c r="J15" s="342">
        <f t="shared" si="1"/>
        <v>0</v>
      </c>
    </row>
    <row r="16" spans="1:10" x14ac:dyDescent="0.2">
      <c r="A16" s="60">
        <f t="shared" si="0"/>
        <v>41</v>
      </c>
      <c r="B16" s="60">
        <v>349</v>
      </c>
      <c r="C16" s="2"/>
      <c r="D16" s="2" t="s">
        <v>471</v>
      </c>
      <c r="E16" s="2"/>
      <c r="F16" s="206"/>
      <c r="G16" s="206"/>
      <c r="H16" s="247"/>
      <c r="I16" s="260"/>
      <c r="J16" s="342">
        <f t="shared" si="1"/>
        <v>0</v>
      </c>
    </row>
    <row r="17" spans="1:10" ht="13.5" thickBot="1" x14ac:dyDescent="0.25">
      <c r="A17" s="60">
        <f t="shared" si="0"/>
        <v>42</v>
      </c>
      <c r="B17" s="73"/>
      <c r="C17" s="21"/>
      <c r="D17" s="21"/>
      <c r="E17" s="21" t="s">
        <v>472</v>
      </c>
      <c r="F17" s="344">
        <f>SUM(F8:F16)</f>
        <v>0</v>
      </c>
      <c r="G17" s="344">
        <f>SUM(G8:G16)</f>
        <v>0</v>
      </c>
      <c r="H17" s="345">
        <f>SUM(H8:H16)</f>
        <v>0</v>
      </c>
      <c r="I17" s="345">
        <f>SUM(I8:I16)</f>
        <v>0</v>
      </c>
      <c r="J17" s="343">
        <f t="shared" si="1"/>
        <v>0</v>
      </c>
    </row>
    <row r="18" spans="1:10" ht="13.5" thickTop="1" x14ac:dyDescent="0.2">
      <c r="A18" s="60">
        <f t="shared" si="0"/>
        <v>43</v>
      </c>
      <c r="B18" s="101"/>
      <c r="C18" s="2"/>
      <c r="D18" s="2"/>
      <c r="E18" s="2"/>
      <c r="F18" s="22"/>
      <c r="G18" s="22"/>
      <c r="H18" s="175"/>
      <c r="I18" s="262"/>
      <c r="J18" s="101"/>
    </row>
    <row r="19" spans="1:10" x14ac:dyDescent="0.2">
      <c r="A19" s="60">
        <f t="shared" si="0"/>
        <v>44</v>
      </c>
      <c r="B19" s="101"/>
      <c r="C19" s="102" t="s">
        <v>389</v>
      </c>
      <c r="D19" s="1"/>
      <c r="E19" s="1"/>
      <c r="F19" s="22"/>
      <c r="G19" s="22"/>
      <c r="H19" s="265"/>
      <c r="I19" s="96"/>
      <c r="J19" s="101"/>
    </row>
    <row r="20" spans="1:10" x14ac:dyDescent="0.2">
      <c r="A20" s="60">
        <f t="shared" si="0"/>
        <v>45</v>
      </c>
      <c r="B20" s="83">
        <v>371</v>
      </c>
      <c r="C20" s="2"/>
      <c r="D20" s="2" t="s">
        <v>453</v>
      </c>
      <c r="E20" s="2"/>
      <c r="F20" s="206"/>
      <c r="G20" s="206"/>
      <c r="H20" s="247"/>
      <c r="I20" s="260"/>
      <c r="J20" s="342">
        <f t="shared" ref="J20:J29" si="2">F20+G20+H20+I20</f>
        <v>0</v>
      </c>
    </row>
    <row r="21" spans="1:10" x14ac:dyDescent="0.2">
      <c r="A21" s="60">
        <f t="shared" si="0"/>
        <v>46</v>
      </c>
      <c r="B21" s="83">
        <v>372</v>
      </c>
      <c r="C21" s="2"/>
      <c r="D21" s="2" t="s">
        <v>473</v>
      </c>
      <c r="E21" s="2"/>
      <c r="F21" s="206"/>
      <c r="G21" s="206"/>
      <c r="H21" s="247"/>
      <c r="I21" s="260"/>
      <c r="J21" s="342">
        <f t="shared" si="2"/>
        <v>0</v>
      </c>
    </row>
    <row r="22" spans="1:10" x14ac:dyDescent="0.2">
      <c r="A22" s="60">
        <f t="shared" si="0"/>
        <v>47</v>
      </c>
      <c r="B22" s="83">
        <v>373</v>
      </c>
      <c r="C22" s="2"/>
      <c r="D22" s="2" t="s">
        <v>474</v>
      </c>
      <c r="E22" s="2"/>
      <c r="F22" s="206"/>
      <c r="G22" s="206"/>
      <c r="H22" s="247"/>
      <c r="I22" s="260"/>
      <c r="J22" s="342">
        <f t="shared" si="2"/>
        <v>0</v>
      </c>
    </row>
    <row r="23" spans="1:10" x14ac:dyDescent="0.2">
      <c r="A23" s="60">
        <f t="shared" si="0"/>
        <v>48</v>
      </c>
      <c r="B23" s="83">
        <v>374</v>
      </c>
      <c r="C23" s="2"/>
      <c r="D23" s="2" t="s">
        <v>475</v>
      </c>
      <c r="E23" s="2"/>
      <c r="F23" s="206"/>
      <c r="G23" s="206"/>
      <c r="H23" s="247"/>
      <c r="I23" s="260"/>
      <c r="J23" s="342">
        <f t="shared" si="2"/>
        <v>0</v>
      </c>
    </row>
    <row r="24" spans="1:10" x14ac:dyDescent="0.2">
      <c r="A24" s="60">
        <f t="shared" ref="A24:A36" si="3">SUM(A23+1)</f>
        <v>49</v>
      </c>
      <c r="B24" s="83">
        <v>375</v>
      </c>
      <c r="C24" s="2"/>
      <c r="D24" s="2" t="s">
        <v>476</v>
      </c>
      <c r="E24" s="2"/>
      <c r="F24" s="206"/>
      <c r="G24" s="206"/>
      <c r="H24" s="247"/>
      <c r="I24" s="260"/>
      <c r="J24" s="342">
        <f t="shared" si="2"/>
        <v>0</v>
      </c>
    </row>
    <row r="25" spans="1:10" x14ac:dyDescent="0.2">
      <c r="A25" s="60">
        <f t="shared" si="3"/>
        <v>50</v>
      </c>
      <c r="B25" s="83">
        <v>376</v>
      </c>
      <c r="C25" s="2"/>
      <c r="D25" s="2" t="s">
        <v>477</v>
      </c>
      <c r="E25" s="2"/>
      <c r="F25" s="206"/>
      <c r="G25" s="206"/>
      <c r="H25" s="247"/>
      <c r="I25" s="260"/>
      <c r="J25" s="342">
        <f t="shared" si="2"/>
        <v>0</v>
      </c>
    </row>
    <row r="26" spans="1:10" x14ac:dyDescent="0.2">
      <c r="A26" s="60">
        <f t="shared" si="3"/>
        <v>51</v>
      </c>
      <c r="B26" s="83">
        <v>377</v>
      </c>
      <c r="C26" s="2"/>
      <c r="D26" s="2" t="s">
        <v>478</v>
      </c>
      <c r="E26" s="2"/>
      <c r="F26" s="206"/>
      <c r="G26" s="206"/>
      <c r="H26" s="247"/>
      <c r="I26" s="260"/>
      <c r="J26" s="342">
        <f t="shared" si="2"/>
        <v>0</v>
      </c>
    </row>
    <row r="27" spans="1:10" x14ac:dyDescent="0.2">
      <c r="A27" s="60">
        <f t="shared" si="3"/>
        <v>52</v>
      </c>
      <c r="B27" s="83">
        <v>378</v>
      </c>
      <c r="C27" s="2"/>
      <c r="D27" s="2" t="s">
        <v>479</v>
      </c>
      <c r="E27" s="2"/>
      <c r="F27" s="206"/>
      <c r="G27" s="206"/>
      <c r="H27" s="247"/>
      <c r="I27" s="260"/>
      <c r="J27" s="342">
        <f t="shared" si="2"/>
        <v>0</v>
      </c>
    </row>
    <row r="28" spans="1:10" x14ac:dyDescent="0.2">
      <c r="A28" s="60">
        <f t="shared" si="3"/>
        <v>53</v>
      </c>
      <c r="B28" s="83">
        <v>379</v>
      </c>
      <c r="C28" s="2"/>
      <c r="D28" s="2" t="s">
        <v>480</v>
      </c>
      <c r="E28" s="2"/>
      <c r="F28" s="206"/>
      <c r="G28" s="206"/>
      <c r="H28" s="247"/>
      <c r="I28" s="260"/>
      <c r="J28" s="342">
        <f t="shared" si="2"/>
        <v>0</v>
      </c>
    </row>
    <row r="29" spans="1:10" ht="13.5" thickBot="1" x14ac:dyDescent="0.25">
      <c r="A29" s="60">
        <f t="shared" si="3"/>
        <v>54</v>
      </c>
      <c r="B29" s="83"/>
      <c r="C29" s="2"/>
      <c r="D29" s="2"/>
      <c r="E29" s="2" t="s">
        <v>481</v>
      </c>
      <c r="F29" s="344">
        <f>SUM(F20:F28)</f>
        <v>0</v>
      </c>
      <c r="G29" s="344">
        <f>SUM(G20:G28)</f>
        <v>0</v>
      </c>
      <c r="H29" s="345">
        <f>SUM(H20:H28)</f>
        <v>0</v>
      </c>
      <c r="I29" s="345">
        <f>SUM(I20:I28)</f>
        <v>0</v>
      </c>
      <c r="J29" s="343">
        <f t="shared" si="2"/>
        <v>0</v>
      </c>
    </row>
    <row r="30" spans="1:10" ht="13.5" thickTop="1" x14ac:dyDescent="0.2">
      <c r="A30" s="60">
        <f t="shared" si="3"/>
        <v>55</v>
      </c>
      <c r="B30" s="83"/>
      <c r="C30" s="2"/>
      <c r="D30" s="2"/>
      <c r="E30" s="2"/>
      <c r="F30" s="22"/>
      <c r="G30" s="22"/>
      <c r="H30" s="266"/>
      <c r="I30" s="262"/>
      <c r="J30" s="101"/>
    </row>
    <row r="31" spans="1:10" x14ac:dyDescent="0.2">
      <c r="A31" s="60">
        <f t="shared" si="3"/>
        <v>56</v>
      </c>
      <c r="B31" s="83"/>
      <c r="C31" s="102" t="s">
        <v>396</v>
      </c>
      <c r="D31" s="1"/>
      <c r="E31" s="1"/>
      <c r="F31" s="22"/>
      <c r="G31" s="22"/>
      <c r="H31" s="265"/>
      <c r="I31" s="96"/>
      <c r="J31" s="101"/>
    </row>
    <row r="32" spans="1:10" x14ac:dyDescent="0.2">
      <c r="A32" s="60">
        <f t="shared" si="3"/>
        <v>57</v>
      </c>
      <c r="B32" s="83">
        <v>390</v>
      </c>
      <c r="C32" s="2"/>
      <c r="D32" s="2" t="s">
        <v>482</v>
      </c>
      <c r="E32" s="2"/>
      <c r="F32" s="206"/>
      <c r="G32" s="206"/>
      <c r="H32" s="247"/>
      <c r="I32" s="260"/>
      <c r="J32" s="342">
        <f t="shared" ref="J32:J36" si="4">F32+G32+H32+I32</f>
        <v>0</v>
      </c>
    </row>
    <row r="33" spans="1:10" x14ac:dyDescent="0.2">
      <c r="A33" s="60">
        <f t="shared" si="3"/>
        <v>58</v>
      </c>
      <c r="B33" s="83">
        <v>391</v>
      </c>
      <c r="C33" s="2"/>
      <c r="D33" s="2" t="s">
        <v>483</v>
      </c>
      <c r="E33" s="2"/>
      <c r="F33" s="206"/>
      <c r="G33" s="206"/>
      <c r="H33" s="247"/>
      <c r="I33" s="260"/>
      <c r="J33" s="342">
        <f t="shared" si="4"/>
        <v>0</v>
      </c>
    </row>
    <row r="34" spans="1:10" x14ac:dyDescent="0.2">
      <c r="A34" s="60">
        <f t="shared" si="3"/>
        <v>59</v>
      </c>
      <c r="B34" s="83">
        <v>392</v>
      </c>
      <c r="C34" s="2"/>
      <c r="D34" s="2" t="s">
        <v>484</v>
      </c>
      <c r="E34" s="2"/>
      <c r="F34" s="206"/>
      <c r="G34" s="206"/>
      <c r="H34" s="247"/>
      <c r="I34" s="260"/>
      <c r="J34" s="342">
        <f t="shared" si="4"/>
        <v>0</v>
      </c>
    </row>
    <row r="35" spans="1:10" x14ac:dyDescent="0.2">
      <c r="A35" s="60">
        <f t="shared" si="3"/>
        <v>60</v>
      </c>
      <c r="B35" s="101"/>
      <c r="C35" s="2"/>
      <c r="D35" s="2"/>
      <c r="E35" s="2" t="s">
        <v>485</v>
      </c>
      <c r="F35" s="346">
        <f>SUM(F32:F34)</f>
        <v>0</v>
      </c>
      <c r="G35" s="346">
        <f>SUM(G32:G34)</f>
        <v>0</v>
      </c>
      <c r="H35" s="347">
        <f>SUM(H32:H34)</f>
        <v>0</v>
      </c>
      <c r="I35" s="347">
        <f>SUM(I32:I34)</f>
        <v>0</v>
      </c>
      <c r="J35" s="342">
        <f t="shared" si="4"/>
        <v>0</v>
      </c>
    </row>
    <row r="36" spans="1:10" ht="13.5" thickBot="1" x14ac:dyDescent="0.25">
      <c r="A36" s="60">
        <f t="shared" si="3"/>
        <v>61</v>
      </c>
      <c r="B36" s="73"/>
      <c r="C36" s="21"/>
      <c r="D36" s="21"/>
      <c r="E36" s="21" t="s">
        <v>486</v>
      </c>
      <c r="F36" s="344">
        <f>'A-1a'!F11+'A-1a'!F14+'A-1a'!F24+'A-1a'!F32+'A-1a'!F37+'A-1a (2), A-1b, A-1c'!F17+'A-1a (2), A-1b, A-1c'!F29+'A-1a (2), A-1b, A-1c'!F35</f>
        <v>0</v>
      </c>
      <c r="G36" s="344">
        <f>'A-1a'!G11+'A-1a'!G14+'A-1a'!G24+'A-1a'!G32+'A-1a'!G37+'A-1a (2), A-1b, A-1c'!G17+'A-1a (2), A-1b, A-1c'!G29+'A-1a (2), A-1b, A-1c'!G35</f>
        <v>0</v>
      </c>
      <c r="H36" s="345">
        <f>'A-1a'!H11+'A-1a'!H14+'A-1a'!H24+'A-1a'!H32+'A-1a'!H37+'A-1a (2), A-1b, A-1c'!H17:H17+'A-1a (2), A-1b, A-1c'!H29:H29+'A-1a (2), A-1b, A-1c'!H35:H35</f>
        <v>0</v>
      </c>
      <c r="I36" s="345">
        <f>'A-1a'!I11+'A-1a'!I14+'A-1a'!I24+'A-1a'!I32+'A-1a'!I37+'A-1a (2), A-1b, A-1c'!I17:I17+'A-1a (2), A-1b, A-1c'!I29:I29+'A-1a (2), A-1b, A-1c'!I35:I35</f>
        <v>0</v>
      </c>
      <c r="J36" s="343">
        <f t="shared" si="4"/>
        <v>0</v>
      </c>
    </row>
    <row r="37" spans="1:10" ht="13.5" thickTop="1" x14ac:dyDescent="0.2"/>
    <row r="39" spans="1:10" ht="18" customHeight="1" x14ac:dyDescent="0.25">
      <c r="A39" s="420" t="s">
        <v>397</v>
      </c>
      <c r="B39" s="421"/>
      <c r="C39" s="421"/>
      <c r="D39" s="421"/>
      <c r="E39" s="421"/>
      <c r="F39" s="421"/>
      <c r="G39" s="421"/>
      <c r="H39" s="421"/>
      <c r="I39" s="421"/>
      <c r="J39" s="422"/>
    </row>
    <row r="40" spans="1:10" ht="18" customHeight="1" x14ac:dyDescent="0.25">
      <c r="A40" s="426" t="s">
        <v>505</v>
      </c>
      <c r="B40" s="407"/>
      <c r="C40" s="407"/>
      <c r="D40" s="407"/>
      <c r="E40" s="407"/>
      <c r="F40" s="407"/>
      <c r="G40" s="407"/>
      <c r="H40" s="407"/>
      <c r="I40" s="407"/>
      <c r="J40" s="427"/>
    </row>
    <row r="41" spans="1:10" ht="12.75" customHeight="1" x14ac:dyDescent="0.2">
      <c r="A41" s="22"/>
      <c r="B41" s="2"/>
      <c r="C41" s="2"/>
      <c r="D41" s="2"/>
      <c r="E41" s="2"/>
      <c r="F41" s="2"/>
      <c r="G41" s="2"/>
      <c r="H41" s="2"/>
      <c r="I41" s="2"/>
      <c r="J41" s="56"/>
    </row>
    <row r="42" spans="1:10" x14ac:dyDescent="0.2">
      <c r="A42" s="72"/>
      <c r="B42" s="72"/>
      <c r="C42" s="89"/>
      <c r="D42" s="8"/>
      <c r="E42" s="91"/>
      <c r="F42" s="62" t="s">
        <v>306</v>
      </c>
      <c r="G42" s="62" t="s">
        <v>360</v>
      </c>
      <c r="H42" s="62" t="s">
        <v>634</v>
      </c>
      <c r="I42" s="62" t="s">
        <v>361</v>
      </c>
      <c r="J42" s="65" t="s">
        <v>306</v>
      </c>
    </row>
    <row r="43" spans="1:10" x14ac:dyDescent="0.2">
      <c r="A43" s="9" t="s">
        <v>307</v>
      </c>
      <c r="B43" s="70"/>
      <c r="C43" s="23"/>
      <c r="D43" s="4"/>
      <c r="E43" s="70" t="s">
        <v>362</v>
      </c>
      <c r="F43" s="62" t="s">
        <v>363</v>
      </c>
      <c r="G43" s="62" t="s">
        <v>364</v>
      </c>
      <c r="H43" s="62" t="s">
        <v>364</v>
      </c>
      <c r="I43" s="62" t="s">
        <v>365</v>
      </c>
      <c r="J43" s="65" t="s">
        <v>366</v>
      </c>
    </row>
    <row r="44" spans="1:10" ht="13.5" thickBot="1" x14ac:dyDescent="0.25">
      <c r="A44" s="11" t="s">
        <v>309</v>
      </c>
      <c r="B44" s="11" t="s">
        <v>367</v>
      </c>
      <c r="C44" s="428" t="s">
        <v>311</v>
      </c>
      <c r="D44" s="429"/>
      <c r="E44" s="430"/>
      <c r="F44" s="63" t="s">
        <v>312</v>
      </c>
      <c r="G44" s="63" t="s">
        <v>313</v>
      </c>
      <c r="H44" s="63" t="s">
        <v>314</v>
      </c>
      <c r="I44" s="63" t="s">
        <v>368</v>
      </c>
      <c r="J44" s="66" t="s">
        <v>369</v>
      </c>
    </row>
    <row r="45" spans="1:10" x14ac:dyDescent="0.2">
      <c r="A45" s="60">
        <v>1</v>
      </c>
      <c r="B45" s="60">
        <v>393</v>
      </c>
      <c r="C45" s="67" t="s">
        <v>506</v>
      </c>
      <c r="D45" s="21"/>
      <c r="E45" s="57"/>
      <c r="F45" s="263"/>
      <c r="G45" s="263"/>
      <c r="H45" s="263"/>
      <c r="I45" s="263"/>
      <c r="J45" s="348">
        <f>F45+G45+H45+I45</f>
        <v>0</v>
      </c>
    </row>
    <row r="46" spans="1:10" x14ac:dyDescent="0.2">
      <c r="A46" s="60">
        <v>2</v>
      </c>
      <c r="B46" s="60">
        <v>394</v>
      </c>
      <c r="C46" s="67" t="s">
        <v>507</v>
      </c>
      <c r="D46" s="21"/>
      <c r="E46" s="57"/>
      <c r="F46" s="199"/>
      <c r="G46" s="199"/>
      <c r="H46" s="199"/>
      <c r="I46" s="199"/>
      <c r="J46" s="348">
        <f t="shared" ref="J46:J48" si="5">F46+G46+H46+I46</f>
        <v>0</v>
      </c>
    </row>
    <row r="47" spans="1:10" x14ac:dyDescent="0.2">
      <c r="A47" s="60">
        <v>3</v>
      </c>
      <c r="B47" s="60">
        <v>395</v>
      </c>
      <c r="C47" s="67" t="s">
        <v>508</v>
      </c>
      <c r="D47" s="21"/>
      <c r="E47" s="57"/>
      <c r="F47" s="199"/>
      <c r="G47" s="199"/>
      <c r="H47" s="203"/>
      <c r="I47" s="199"/>
      <c r="J47" s="348">
        <f t="shared" si="5"/>
        <v>0</v>
      </c>
    </row>
    <row r="48" spans="1:10" ht="13.5" thickBot="1" x14ac:dyDescent="0.25">
      <c r="A48" s="60">
        <v>4</v>
      </c>
      <c r="B48" s="73"/>
      <c r="C48" s="67" t="s">
        <v>509</v>
      </c>
      <c r="D48" s="57"/>
      <c r="E48" s="57"/>
      <c r="F48" s="344">
        <f>SUM(F45:F47)</f>
        <v>0</v>
      </c>
      <c r="G48" s="344">
        <f>SUM(G45:G47)</f>
        <v>0</v>
      </c>
      <c r="H48" s="344">
        <f>SUM(H45:H47)</f>
        <v>0</v>
      </c>
      <c r="I48" s="344">
        <f>SUM(I45:I47)</f>
        <v>0</v>
      </c>
      <c r="J48" s="343">
        <f t="shared" si="5"/>
        <v>0</v>
      </c>
    </row>
    <row r="49" spans="1:10" ht="13.5" thickTop="1" x14ac:dyDescent="0.2"/>
    <row r="51" spans="1:10" ht="18" x14ac:dyDescent="0.25">
      <c r="A51" s="420" t="s">
        <v>406</v>
      </c>
      <c r="B51" s="421"/>
      <c r="C51" s="421"/>
      <c r="D51" s="421"/>
      <c r="E51" s="421"/>
      <c r="F51" s="421"/>
      <c r="G51" s="421"/>
      <c r="H51" s="421"/>
      <c r="I51" s="421"/>
      <c r="J51" s="422"/>
    </row>
    <row r="52" spans="1:10" ht="18" x14ac:dyDescent="0.25">
      <c r="A52" s="426" t="s">
        <v>398</v>
      </c>
      <c r="B52" s="407"/>
      <c r="C52" s="407"/>
      <c r="D52" s="407"/>
      <c r="E52" s="407"/>
      <c r="F52" s="407"/>
      <c r="G52" s="407"/>
      <c r="H52" s="407"/>
      <c r="I52" s="407"/>
      <c r="J52" s="427"/>
    </row>
    <row r="53" spans="1:10" ht="15.75" x14ac:dyDescent="0.25">
      <c r="A53" s="165"/>
      <c r="B53" s="1"/>
      <c r="C53" s="1"/>
      <c r="D53" s="1"/>
      <c r="E53" s="1"/>
      <c r="F53" s="1"/>
      <c r="G53" s="4"/>
      <c r="H53" s="1"/>
      <c r="I53" s="1"/>
      <c r="J53" s="56"/>
    </row>
    <row r="54" spans="1:10" x14ac:dyDescent="0.2">
      <c r="A54" s="72"/>
      <c r="G54" s="103"/>
      <c r="H54" s="103"/>
      <c r="I54" s="4" t="s">
        <v>399</v>
      </c>
      <c r="J54" s="72"/>
    </row>
    <row r="55" spans="1:10" x14ac:dyDescent="0.2">
      <c r="A55" s="72"/>
      <c r="G55" s="72"/>
      <c r="H55" s="72"/>
      <c r="I55" s="10" t="s">
        <v>400</v>
      </c>
      <c r="J55" s="9"/>
    </row>
    <row r="56" spans="1:10" x14ac:dyDescent="0.2">
      <c r="A56" s="72"/>
      <c r="G56" s="65" t="s">
        <v>399</v>
      </c>
      <c r="H56" s="9" t="s">
        <v>493</v>
      </c>
      <c r="I56" s="10" t="s">
        <v>401</v>
      </c>
      <c r="J56" s="9" t="s">
        <v>306</v>
      </c>
    </row>
    <row r="57" spans="1:10" ht="14.25" x14ac:dyDescent="0.2">
      <c r="A57" s="9" t="s">
        <v>307</v>
      </c>
      <c r="B57" s="428" t="s">
        <v>402</v>
      </c>
      <c r="C57" s="429"/>
      <c r="D57" s="429"/>
      <c r="E57" s="429"/>
      <c r="F57" s="429"/>
      <c r="G57" s="65" t="s">
        <v>403</v>
      </c>
      <c r="H57" s="9" t="s">
        <v>313</v>
      </c>
      <c r="I57" s="10" t="s">
        <v>404</v>
      </c>
      <c r="J57" s="9" t="s">
        <v>550</v>
      </c>
    </row>
    <row r="58" spans="1:10" ht="13.5" thickBot="1" x14ac:dyDescent="0.25">
      <c r="A58" s="11" t="s">
        <v>309</v>
      </c>
      <c r="B58" s="416" t="s">
        <v>311</v>
      </c>
      <c r="C58" s="417"/>
      <c r="D58" s="417"/>
      <c r="E58" s="417"/>
      <c r="F58" s="417"/>
      <c r="G58" s="66" t="s">
        <v>312</v>
      </c>
      <c r="H58" s="269"/>
      <c r="I58" s="13" t="s">
        <v>314</v>
      </c>
      <c r="J58" s="66" t="s">
        <v>368</v>
      </c>
    </row>
    <row r="59" spans="1:10" x14ac:dyDescent="0.2">
      <c r="A59" s="60">
        <v>1</v>
      </c>
      <c r="B59" s="277"/>
      <c r="C59" s="278"/>
      <c r="D59" s="278"/>
      <c r="E59" s="278"/>
      <c r="F59" s="278"/>
      <c r="G59" s="268"/>
      <c r="H59" s="192"/>
      <c r="I59" s="209"/>
      <c r="J59" s="194"/>
    </row>
    <row r="60" spans="1:10" x14ac:dyDescent="0.2">
      <c r="A60" s="60">
        <f>SUM(A59+1)</f>
        <v>2</v>
      </c>
      <c r="B60" s="276"/>
      <c r="C60" s="275"/>
      <c r="D60" s="275"/>
      <c r="E60" s="275"/>
      <c r="F60" s="275"/>
      <c r="G60" s="208"/>
      <c r="H60" s="194"/>
      <c r="I60" s="209"/>
      <c r="J60" s="194"/>
    </row>
    <row r="61" spans="1:10" x14ac:dyDescent="0.2">
      <c r="A61" s="60">
        <f>SUM(A60+1)</f>
        <v>3</v>
      </c>
      <c r="B61" s="276"/>
      <c r="C61" s="275"/>
      <c r="D61" s="275"/>
      <c r="E61" s="275"/>
      <c r="F61" s="275"/>
      <c r="G61" s="208"/>
      <c r="H61" s="194"/>
      <c r="I61" s="209"/>
      <c r="J61" s="194"/>
    </row>
    <row r="62" spans="1:10" x14ac:dyDescent="0.2">
      <c r="A62" s="60">
        <f>SUM(A61+1)</f>
        <v>4</v>
      </c>
      <c r="B62" s="276"/>
      <c r="C62" s="275"/>
      <c r="D62" s="275"/>
      <c r="E62" s="275"/>
      <c r="F62" s="275"/>
      <c r="G62" s="208"/>
      <c r="H62" s="194"/>
      <c r="I62" s="209"/>
      <c r="J62" s="194"/>
    </row>
    <row r="63" spans="1:10" ht="13.5" thickBot="1" x14ac:dyDescent="0.25">
      <c r="A63" s="60">
        <f>SUM(A62+1)</f>
        <v>5</v>
      </c>
      <c r="B63" s="2"/>
      <c r="C63" s="2"/>
      <c r="D63" s="418" t="s">
        <v>405</v>
      </c>
      <c r="E63" s="418"/>
      <c r="F63" s="418"/>
      <c r="G63" s="418"/>
      <c r="H63" s="418"/>
      <c r="I63" s="419"/>
      <c r="J63" s="343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zoomScaleNormal="100" workbookViewId="0">
      <selection activeCell="I7" sqref="I7"/>
    </sheetView>
  </sheetViews>
  <sheetFormatPr defaultRowHeight="12.75" x14ac:dyDescent="0.2"/>
  <cols>
    <col min="1" max="1" width="3.140625" style="18" customWidth="1"/>
    <col min="2" max="2" width="1" style="18" customWidth="1"/>
    <col min="3" max="3" width="7.42578125" style="18" customWidth="1"/>
    <col min="4" max="4" width="0.85546875" style="18" customWidth="1"/>
    <col min="5" max="5" width="2.7109375" style="18" customWidth="1"/>
    <col min="6" max="6" width="2.85546875" style="18" customWidth="1"/>
    <col min="7" max="7" width="9.140625" style="18"/>
    <col min="8" max="8" width="47.5703125" style="18" customWidth="1"/>
    <col min="9" max="10" width="15.140625" style="18" customWidth="1"/>
    <col min="11" max="12" width="9.140625" style="18"/>
    <col min="13" max="13" width="10" style="18" bestFit="1" customWidth="1"/>
    <col min="14" max="16384" width="9.140625" style="18"/>
  </cols>
  <sheetData>
    <row r="1" spans="1:10" ht="18" x14ac:dyDescent="0.25">
      <c r="A1" s="420" t="s">
        <v>261</v>
      </c>
      <c r="B1" s="421"/>
      <c r="C1" s="421"/>
      <c r="D1" s="421"/>
      <c r="E1" s="421"/>
      <c r="F1" s="421"/>
      <c r="G1" s="421"/>
      <c r="H1" s="421"/>
      <c r="I1" s="421"/>
      <c r="J1" s="422"/>
    </row>
    <row r="2" spans="1:10" ht="18" x14ac:dyDescent="0.25">
      <c r="A2" s="426" t="s">
        <v>588</v>
      </c>
      <c r="B2" s="407"/>
      <c r="C2" s="407"/>
      <c r="D2" s="407"/>
      <c r="E2" s="407"/>
      <c r="F2" s="407"/>
      <c r="G2" s="407"/>
      <c r="H2" s="407"/>
      <c r="I2" s="407"/>
      <c r="J2" s="427"/>
    </row>
    <row r="3" spans="1:10" ht="15.75" customHeight="1" x14ac:dyDescent="0.25">
      <c r="A3" s="155" t="s">
        <v>316</v>
      </c>
      <c r="B3" s="92"/>
      <c r="C3" s="92"/>
      <c r="D3" s="92"/>
      <c r="E3" s="92"/>
      <c r="F3" s="92"/>
      <c r="G3" s="92"/>
      <c r="H3" s="92"/>
      <c r="I3" s="92"/>
      <c r="J3" s="173"/>
    </row>
    <row r="4" spans="1:10" ht="7.5" customHeight="1" x14ac:dyDescent="0.25">
      <c r="A4" s="155"/>
      <c r="B4" s="92"/>
      <c r="C4" s="92"/>
      <c r="D4" s="92"/>
      <c r="E4" s="92"/>
      <c r="F4" s="92"/>
      <c r="G4" s="92"/>
      <c r="H4" s="92"/>
      <c r="I4" s="92"/>
      <c r="J4" s="173"/>
    </row>
    <row r="5" spans="1:10" x14ac:dyDescent="0.2">
      <c r="A5" s="82"/>
      <c r="B5" s="91"/>
      <c r="C5" s="103"/>
      <c r="D5" s="7"/>
      <c r="E5" s="7"/>
      <c r="F5" s="7"/>
      <c r="G5" s="7"/>
      <c r="H5" s="7"/>
      <c r="I5" s="109" t="s">
        <v>306</v>
      </c>
      <c r="J5" s="109" t="s">
        <v>306</v>
      </c>
    </row>
    <row r="6" spans="1:10" x14ac:dyDescent="0.2">
      <c r="A6" s="62" t="s">
        <v>307</v>
      </c>
      <c r="B6" s="5"/>
      <c r="C6" s="19"/>
      <c r="D6" s="4" t="s">
        <v>308</v>
      </c>
      <c r="E6" s="4"/>
      <c r="F6" s="4"/>
      <c r="G6" s="4"/>
      <c r="H6" s="4"/>
      <c r="I6" s="288" t="s">
        <v>366</v>
      </c>
      <c r="J6" s="288" t="s">
        <v>363</v>
      </c>
    </row>
    <row r="7" spans="1:10" ht="13.5" thickBot="1" x14ac:dyDescent="0.25">
      <c r="A7" s="63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66" t="s">
        <v>312</v>
      </c>
      <c r="J7" s="66" t="s">
        <v>313</v>
      </c>
    </row>
    <row r="8" spans="1:10" x14ac:dyDescent="0.2">
      <c r="A8" s="67"/>
      <c r="B8" s="57"/>
      <c r="C8" s="73"/>
      <c r="D8" s="98" t="s">
        <v>390</v>
      </c>
      <c r="E8" s="99"/>
      <c r="F8" s="99"/>
      <c r="G8" s="99"/>
      <c r="H8" s="99"/>
      <c r="I8" s="110"/>
      <c r="J8" s="73"/>
    </row>
    <row r="9" spans="1:10" x14ac:dyDescent="0.2">
      <c r="A9" s="67"/>
      <c r="B9" s="57"/>
      <c r="C9" s="95"/>
      <c r="D9" s="434"/>
      <c r="E9" s="434"/>
      <c r="F9" s="434"/>
      <c r="G9" s="434"/>
      <c r="H9" s="434"/>
      <c r="I9" s="73"/>
      <c r="J9" s="73"/>
    </row>
    <row r="10" spans="1:10" x14ac:dyDescent="0.2">
      <c r="A10" s="67">
        <v>1</v>
      </c>
      <c r="B10" s="57"/>
      <c r="C10" s="97"/>
      <c r="D10" s="440" t="s">
        <v>412</v>
      </c>
      <c r="E10" s="441"/>
      <c r="F10" s="441"/>
      <c r="G10" s="441"/>
      <c r="H10" s="442"/>
      <c r="I10" s="57"/>
      <c r="J10" s="73"/>
    </row>
    <row r="11" spans="1:10" x14ac:dyDescent="0.2">
      <c r="A11" s="67">
        <v>2</v>
      </c>
      <c r="B11" s="57"/>
      <c r="C11" s="97"/>
      <c r="D11" s="440" t="s">
        <v>391</v>
      </c>
      <c r="E11" s="441"/>
      <c r="F11" s="441"/>
      <c r="G11" s="441"/>
      <c r="H11" s="442"/>
      <c r="I11" s="349">
        <f>'A-1a (2), A-1b, A-1c'!J36</f>
        <v>0</v>
      </c>
      <c r="J11" s="194"/>
    </row>
    <row r="12" spans="1:10" x14ac:dyDescent="0.2">
      <c r="A12" s="67">
        <v>3</v>
      </c>
      <c r="B12" s="57"/>
      <c r="C12" s="97"/>
      <c r="D12" s="440" t="s">
        <v>392</v>
      </c>
      <c r="E12" s="441"/>
      <c r="F12" s="441"/>
      <c r="G12" s="441"/>
      <c r="H12" s="442"/>
      <c r="I12" s="349">
        <f>'EOY Balance'!H9</f>
        <v>0</v>
      </c>
      <c r="J12" s="194"/>
    </row>
    <row r="13" spans="1:10" x14ac:dyDescent="0.2">
      <c r="A13" s="67">
        <v>4</v>
      </c>
      <c r="B13" s="57"/>
      <c r="C13" s="97"/>
      <c r="D13" s="440" t="s">
        <v>393</v>
      </c>
      <c r="E13" s="441"/>
      <c r="F13" s="441"/>
      <c r="G13" s="441"/>
      <c r="H13" s="442"/>
      <c r="I13" s="210"/>
      <c r="J13" s="194"/>
    </row>
    <row r="14" spans="1:10" x14ac:dyDescent="0.2">
      <c r="A14" s="67">
        <v>5</v>
      </c>
      <c r="B14" s="57"/>
      <c r="C14" s="97"/>
      <c r="D14" s="435" t="s">
        <v>340</v>
      </c>
      <c r="E14" s="436"/>
      <c r="F14" s="436"/>
      <c r="G14" s="436"/>
      <c r="H14" s="437"/>
      <c r="I14" s="350">
        <f>SUM(I11:I13)</f>
        <v>0</v>
      </c>
      <c r="J14" s="350">
        <f t="shared" ref="J14" si="0">SUM(J11:J13)</f>
        <v>0</v>
      </c>
    </row>
    <row r="15" spans="1:10" x14ac:dyDescent="0.2">
      <c r="A15" s="67"/>
      <c r="B15" s="57"/>
      <c r="C15" s="97"/>
      <c r="D15" s="440"/>
      <c r="E15" s="441"/>
      <c r="F15" s="441"/>
      <c r="G15" s="441"/>
      <c r="H15" s="442"/>
      <c r="I15" s="57"/>
      <c r="J15" s="73"/>
    </row>
    <row r="16" spans="1:10" x14ac:dyDescent="0.2">
      <c r="A16" s="67">
        <v>6</v>
      </c>
      <c r="B16" s="57"/>
      <c r="C16" s="97"/>
      <c r="D16" s="440" t="s">
        <v>296</v>
      </c>
      <c r="E16" s="441"/>
      <c r="F16" s="441"/>
      <c r="G16" s="441"/>
      <c r="H16" s="442"/>
      <c r="I16" s="57"/>
      <c r="J16" s="73"/>
    </row>
    <row r="17" spans="1:10" x14ac:dyDescent="0.2">
      <c r="A17" s="67">
        <v>7</v>
      </c>
      <c r="B17" s="57"/>
      <c r="C17" s="97"/>
      <c r="D17" s="440" t="s">
        <v>391</v>
      </c>
      <c r="E17" s="441"/>
      <c r="F17" s="441"/>
      <c r="G17" s="441"/>
      <c r="H17" s="442"/>
      <c r="I17" s="210"/>
      <c r="J17" s="194"/>
    </row>
    <row r="18" spans="1:10" x14ac:dyDescent="0.2">
      <c r="A18" s="67">
        <v>8</v>
      </c>
      <c r="B18" s="57"/>
      <c r="C18" s="97"/>
      <c r="D18" s="440" t="s">
        <v>393</v>
      </c>
      <c r="E18" s="441"/>
      <c r="F18" s="441"/>
      <c r="G18" s="441"/>
      <c r="H18" s="442"/>
      <c r="I18" s="210"/>
      <c r="J18" s="194"/>
    </row>
    <row r="19" spans="1:10" x14ac:dyDescent="0.2">
      <c r="A19" s="67">
        <v>9</v>
      </c>
      <c r="B19" s="57"/>
      <c r="C19" s="97"/>
      <c r="D19" s="435" t="s">
        <v>341</v>
      </c>
      <c r="E19" s="436"/>
      <c r="F19" s="436"/>
      <c r="G19" s="436"/>
      <c r="H19" s="437"/>
      <c r="I19" s="350">
        <f>SUM(I17:I18)</f>
        <v>0</v>
      </c>
      <c r="J19" s="350">
        <f t="shared" ref="J19" si="1">SUM(J17:J18)</f>
        <v>0</v>
      </c>
    </row>
    <row r="20" spans="1:10" x14ac:dyDescent="0.2">
      <c r="A20" s="67"/>
      <c r="B20" s="57"/>
      <c r="C20" s="97"/>
      <c r="D20" s="440"/>
      <c r="E20" s="441"/>
      <c r="F20" s="441"/>
      <c r="G20" s="441"/>
      <c r="H20" s="442"/>
      <c r="I20" s="57"/>
      <c r="J20" s="73"/>
    </row>
    <row r="21" spans="1:10" x14ac:dyDescent="0.2">
      <c r="A21" s="67">
        <v>10</v>
      </c>
      <c r="B21" s="57"/>
      <c r="C21" s="97"/>
      <c r="D21" s="440" t="s">
        <v>297</v>
      </c>
      <c r="E21" s="441"/>
      <c r="F21" s="441"/>
      <c r="G21" s="441"/>
      <c r="H21" s="442"/>
      <c r="I21" s="57"/>
      <c r="J21" s="73"/>
    </row>
    <row r="22" spans="1:10" x14ac:dyDescent="0.2">
      <c r="A22" s="67">
        <v>11</v>
      </c>
      <c r="B22" s="57"/>
      <c r="C22" s="97"/>
      <c r="D22" s="440" t="s">
        <v>298</v>
      </c>
      <c r="E22" s="441"/>
      <c r="F22" s="441"/>
      <c r="G22" s="441"/>
      <c r="H22" s="442"/>
      <c r="I22" s="210"/>
      <c r="J22" s="194"/>
    </row>
    <row r="23" spans="1:10" x14ac:dyDescent="0.2">
      <c r="A23" s="67">
        <v>12</v>
      </c>
      <c r="B23" s="57"/>
      <c r="C23" s="97"/>
      <c r="D23" s="440" t="s">
        <v>299</v>
      </c>
      <c r="E23" s="441"/>
      <c r="F23" s="441"/>
      <c r="G23" s="441"/>
      <c r="H23" s="442"/>
      <c r="I23" s="210"/>
      <c r="J23" s="194"/>
    </row>
    <row r="24" spans="1:10" x14ac:dyDescent="0.2">
      <c r="A24" s="67">
        <v>13</v>
      </c>
      <c r="B24" s="57"/>
      <c r="C24" s="97"/>
      <c r="D24" s="440" t="s">
        <v>300</v>
      </c>
      <c r="E24" s="441"/>
      <c r="F24" s="441"/>
      <c r="G24" s="441"/>
      <c r="H24" s="442"/>
      <c r="I24" s="210"/>
      <c r="J24" s="194"/>
    </row>
    <row r="25" spans="1:10" x14ac:dyDescent="0.2">
      <c r="A25" s="67">
        <v>14</v>
      </c>
      <c r="B25" s="57"/>
      <c r="C25" s="97"/>
      <c r="D25" s="435" t="s">
        <v>342</v>
      </c>
      <c r="E25" s="436"/>
      <c r="F25" s="436"/>
      <c r="G25" s="436"/>
      <c r="H25" s="437"/>
      <c r="I25" s="350">
        <f>SUM(I22:I24)</f>
        <v>0</v>
      </c>
      <c r="J25" s="350">
        <f t="shared" ref="J25" si="2">SUM(J22:J24)</f>
        <v>0</v>
      </c>
    </row>
    <row r="26" spans="1:10" x14ac:dyDescent="0.2">
      <c r="A26" s="67"/>
      <c r="B26" s="57"/>
      <c r="C26" s="97"/>
      <c r="D26" s="440"/>
      <c r="E26" s="441"/>
      <c r="F26" s="441"/>
      <c r="G26" s="441"/>
      <c r="H26" s="442"/>
      <c r="I26" s="57"/>
      <c r="J26" s="73"/>
    </row>
    <row r="27" spans="1:10" x14ac:dyDescent="0.2">
      <c r="A27" s="67">
        <v>15</v>
      </c>
      <c r="B27" s="57"/>
      <c r="C27" s="97"/>
      <c r="D27" s="440" t="s">
        <v>301</v>
      </c>
      <c r="E27" s="441"/>
      <c r="F27" s="441"/>
      <c r="G27" s="441"/>
      <c r="H27" s="442"/>
      <c r="I27" s="57"/>
      <c r="J27" s="73"/>
    </row>
    <row r="28" spans="1:10" x14ac:dyDescent="0.2">
      <c r="A28" s="67">
        <v>16</v>
      </c>
      <c r="B28" s="57"/>
      <c r="C28" s="97"/>
      <c r="D28" s="440" t="s">
        <v>394</v>
      </c>
      <c r="E28" s="441"/>
      <c r="F28" s="441"/>
      <c r="G28" s="441"/>
      <c r="H28" s="442"/>
      <c r="I28" s="349">
        <f>'EOY Balance'!H13</f>
        <v>0</v>
      </c>
      <c r="J28" s="194"/>
    </row>
    <row r="29" spans="1:10" x14ac:dyDescent="0.2">
      <c r="A29" s="67">
        <v>17</v>
      </c>
      <c r="B29" s="57"/>
      <c r="C29" s="97"/>
      <c r="D29" s="440" t="s">
        <v>395</v>
      </c>
      <c r="E29" s="441"/>
      <c r="F29" s="441"/>
      <c r="G29" s="441"/>
      <c r="H29" s="442"/>
      <c r="I29" s="349">
        <f>'EOY Balance'!H11</f>
        <v>0</v>
      </c>
      <c r="J29" s="194"/>
    </row>
    <row r="30" spans="1:10" x14ac:dyDescent="0.2">
      <c r="A30" s="67">
        <v>18</v>
      </c>
      <c r="B30" s="57"/>
      <c r="C30" s="97"/>
      <c r="D30" s="440" t="s">
        <v>302</v>
      </c>
      <c r="E30" s="441"/>
      <c r="F30" s="441"/>
      <c r="G30" s="441"/>
      <c r="H30" s="442"/>
      <c r="I30" s="210"/>
      <c r="J30" s="194"/>
    </row>
    <row r="31" spans="1:10" x14ac:dyDescent="0.2">
      <c r="A31" s="67">
        <v>19</v>
      </c>
      <c r="B31" s="57"/>
      <c r="C31" s="97"/>
      <c r="D31" s="435" t="s">
        <v>343</v>
      </c>
      <c r="E31" s="436"/>
      <c r="F31" s="436"/>
      <c r="G31" s="436"/>
      <c r="H31" s="437"/>
      <c r="I31" s="350">
        <f>SUM(I28:I30)</f>
        <v>0</v>
      </c>
      <c r="J31" s="350">
        <f t="shared" ref="J31" si="3">SUM(J28:J30)</f>
        <v>0</v>
      </c>
    </row>
    <row r="32" spans="1:10" x14ac:dyDescent="0.2">
      <c r="A32" s="67"/>
      <c r="B32" s="57"/>
      <c r="C32" s="97"/>
      <c r="D32" s="440" t="s">
        <v>316</v>
      </c>
      <c r="E32" s="441"/>
      <c r="F32" s="441"/>
      <c r="G32" s="441"/>
      <c r="H32" s="442"/>
      <c r="I32" s="57"/>
      <c r="J32" s="73"/>
    </row>
    <row r="33" spans="1:10" x14ac:dyDescent="0.2">
      <c r="A33" s="67">
        <v>20</v>
      </c>
      <c r="B33" s="57"/>
      <c r="C33" s="97"/>
      <c r="D33" s="435" t="s">
        <v>303</v>
      </c>
      <c r="E33" s="436"/>
      <c r="F33" s="436"/>
      <c r="G33" s="436"/>
      <c r="H33" s="437"/>
      <c r="I33" s="258">
        <f>'EOY Balance'!H7</f>
        <v>0</v>
      </c>
      <c r="J33" s="194"/>
    </row>
    <row r="34" spans="1:10" x14ac:dyDescent="0.2">
      <c r="A34" s="67"/>
      <c r="B34" s="57"/>
      <c r="C34" s="97"/>
      <c r="D34" s="440"/>
      <c r="E34" s="441"/>
      <c r="F34" s="441"/>
      <c r="G34" s="441"/>
      <c r="H34" s="442"/>
      <c r="I34" s="57"/>
      <c r="J34" s="73"/>
    </row>
    <row r="35" spans="1:10" x14ac:dyDescent="0.2">
      <c r="A35" s="67">
        <v>21</v>
      </c>
      <c r="B35" s="57"/>
      <c r="C35" s="97"/>
      <c r="D35" s="435" t="s">
        <v>344</v>
      </c>
      <c r="E35" s="436"/>
      <c r="F35" s="436"/>
      <c r="G35" s="436"/>
      <c r="H35" s="437"/>
      <c r="I35" s="349" t="e">
        <f>I54</f>
        <v>#DIV/0!</v>
      </c>
      <c r="J35" s="351" t="e">
        <f>J54</f>
        <v>#DIV/0!</v>
      </c>
    </row>
    <row r="36" spans="1:10" x14ac:dyDescent="0.2">
      <c r="A36" s="67"/>
      <c r="B36" s="57"/>
      <c r="C36" s="97"/>
      <c r="D36" s="440"/>
      <c r="E36" s="441"/>
      <c r="F36" s="441"/>
      <c r="G36" s="441"/>
      <c r="H36" s="442"/>
      <c r="I36" s="57"/>
      <c r="J36" s="73"/>
    </row>
    <row r="37" spans="1:10" x14ac:dyDescent="0.2">
      <c r="A37" s="67">
        <v>22</v>
      </c>
      <c r="B37" s="57"/>
      <c r="C37" s="97"/>
      <c r="D37" s="435" t="s">
        <v>589</v>
      </c>
      <c r="E37" s="436"/>
      <c r="F37" s="436"/>
      <c r="G37" s="436"/>
      <c r="H37" s="437"/>
      <c r="I37" s="57"/>
      <c r="J37" s="73"/>
    </row>
    <row r="38" spans="1:10" x14ac:dyDescent="0.2">
      <c r="A38" s="67">
        <v>23</v>
      </c>
      <c r="B38" s="57"/>
      <c r="C38" s="97"/>
      <c r="D38" s="435" t="s">
        <v>345</v>
      </c>
      <c r="E38" s="436"/>
      <c r="F38" s="436"/>
      <c r="G38" s="436"/>
      <c r="H38" s="437"/>
      <c r="I38" s="350" t="e">
        <f>I14-I19-I25-I31+I33+I35</f>
        <v>#DIV/0!</v>
      </c>
      <c r="J38" s="350" t="e">
        <f t="shared" ref="J38" si="4">J14-J19-J25-J31+J33+J35</f>
        <v>#DIV/0!</v>
      </c>
    </row>
    <row r="39" spans="1:10" x14ac:dyDescent="0.2">
      <c r="A39" s="23"/>
      <c r="C39" s="10"/>
      <c r="D39" s="59"/>
      <c r="E39" s="59"/>
      <c r="F39" s="59"/>
      <c r="G39" s="59"/>
      <c r="H39" s="59"/>
      <c r="J39" s="19"/>
    </row>
    <row r="40" spans="1:10" x14ac:dyDescent="0.2">
      <c r="A40" s="23"/>
      <c r="C40" s="10"/>
      <c r="D40" s="59"/>
      <c r="E40" s="59"/>
      <c r="F40" s="59"/>
      <c r="G40" s="59"/>
      <c r="H40" s="59"/>
      <c r="J40" s="19"/>
    </row>
    <row r="41" spans="1:10" x14ac:dyDescent="0.2">
      <c r="A41" s="23"/>
      <c r="C41" s="10"/>
      <c r="D41" s="59"/>
      <c r="E41" s="59"/>
      <c r="F41" s="59"/>
      <c r="G41" s="59"/>
      <c r="H41" s="59"/>
      <c r="J41" s="19"/>
    </row>
    <row r="42" spans="1:10" x14ac:dyDescent="0.2">
      <c r="A42" s="67"/>
      <c r="B42" s="57"/>
      <c r="C42" s="73"/>
      <c r="D42" s="438" t="s">
        <v>290</v>
      </c>
      <c r="E42" s="439"/>
      <c r="F42" s="439"/>
      <c r="G42" s="439"/>
      <c r="H42" s="439"/>
      <c r="I42" s="73"/>
      <c r="J42" s="73"/>
    </row>
    <row r="43" spans="1:10" x14ac:dyDescent="0.2">
      <c r="A43" s="67"/>
      <c r="B43" s="57"/>
      <c r="C43" s="60"/>
      <c r="D43" s="440"/>
      <c r="E43" s="441"/>
      <c r="F43" s="441"/>
      <c r="G43" s="441"/>
      <c r="H43" s="442"/>
      <c r="I43" s="21"/>
      <c r="J43" s="73"/>
    </row>
    <row r="44" spans="1:10" x14ac:dyDescent="0.2">
      <c r="A44" s="67">
        <v>24</v>
      </c>
      <c r="B44" s="57"/>
      <c r="C44" s="60"/>
      <c r="D44" s="431" t="s">
        <v>291</v>
      </c>
      <c r="E44" s="432"/>
      <c r="F44" s="432"/>
      <c r="G44" s="432"/>
      <c r="H44" s="433"/>
      <c r="I44" s="21"/>
      <c r="J44" s="73"/>
    </row>
    <row r="45" spans="1:10" x14ac:dyDescent="0.2">
      <c r="A45" s="67">
        <v>25</v>
      </c>
      <c r="B45" s="57"/>
      <c r="C45" s="60"/>
      <c r="D45" s="67"/>
      <c r="E45" s="21"/>
      <c r="F45" s="21" t="s">
        <v>356</v>
      </c>
      <c r="G45" s="21"/>
      <c r="H45" s="57"/>
      <c r="I45" s="193"/>
      <c r="J45" s="194"/>
    </row>
    <row r="46" spans="1:10" x14ac:dyDescent="0.2">
      <c r="A46" s="67">
        <v>26</v>
      </c>
      <c r="B46" s="57"/>
      <c r="C46" s="60"/>
      <c r="D46" s="67"/>
      <c r="E46" s="21"/>
      <c r="F46" s="21" t="s">
        <v>346</v>
      </c>
      <c r="G46" s="21"/>
      <c r="H46" s="57"/>
      <c r="I46" s="193"/>
      <c r="J46" s="194"/>
    </row>
    <row r="47" spans="1:10" x14ac:dyDescent="0.2">
      <c r="A47" s="67">
        <v>27</v>
      </c>
      <c r="B47" s="57"/>
      <c r="C47" s="60"/>
      <c r="D47" s="67"/>
      <c r="E47" s="21"/>
      <c r="F47" s="21" t="s">
        <v>347</v>
      </c>
      <c r="G47" s="21"/>
      <c r="H47" s="57"/>
      <c r="I47" s="210"/>
      <c r="J47" s="210"/>
    </row>
    <row r="48" spans="1:10" x14ac:dyDescent="0.2">
      <c r="A48" s="67">
        <v>28</v>
      </c>
      <c r="B48" s="57"/>
      <c r="C48" s="60"/>
      <c r="D48" s="67"/>
      <c r="E48" s="21"/>
      <c r="F48" s="21" t="s">
        <v>348</v>
      </c>
      <c r="G48" s="21"/>
      <c r="H48" s="57"/>
      <c r="I48" s="210"/>
      <c r="J48" s="210"/>
    </row>
    <row r="49" spans="1:10" x14ac:dyDescent="0.2">
      <c r="A49" s="67">
        <v>29</v>
      </c>
      <c r="B49" s="57"/>
      <c r="C49" s="60"/>
      <c r="D49" s="67"/>
      <c r="E49" s="21"/>
      <c r="F49" s="21" t="s">
        <v>349</v>
      </c>
      <c r="G49" s="21"/>
      <c r="H49" s="57"/>
      <c r="I49" s="342">
        <f>SUM(I47:I48)</f>
        <v>0</v>
      </c>
      <c r="J49" s="342">
        <f t="shared" ref="J49" si="5">SUM(J47:J48)</f>
        <v>0</v>
      </c>
    </row>
    <row r="50" spans="1:10" x14ac:dyDescent="0.2">
      <c r="A50" s="67">
        <v>30</v>
      </c>
      <c r="B50" s="57"/>
      <c r="C50" s="60"/>
      <c r="D50" s="67"/>
      <c r="E50" s="21"/>
      <c r="F50" s="21" t="s">
        <v>350</v>
      </c>
      <c r="G50" s="21"/>
      <c r="H50" s="57"/>
      <c r="I50" s="352" t="e">
        <f>I48/I49</f>
        <v>#DIV/0!</v>
      </c>
      <c r="J50" s="352" t="e">
        <f t="shared" ref="J50" si="6">J48/J49</f>
        <v>#DIV/0!</v>
      </c>
    </row>
    <row r="51" spans="1:10" x14ac:dyDescent="0.2">
      <c r="A51" s="67">
        <v>31</v>
      </c>
      <c r="B51" s="57"/>
      <c r="C51" s="60"/>
      <c r="D51" s="67"/>
      <c r="E51" s="21"/>
      <c r="F51" s="21" t="s">
        <v>351</v>
      </c>
      <c r="G51" s="21"/>
      <c r="H51" s="57"/>
      <c r="I51" s="351" t="e">
        <f>(5/24)*I45*(1-I50)</f>
        <v>#DIV/0!</v>
      </c>
      <c r="J51" s="351" t="e">
        <f t="shared" ref="J51" si="7">(5/24)*J45*(1-J50)</f>
        <v>#DIV/0!</v>
      </c>
    </row>
    <row r="52" spans="1:10" x14ac:dyDescent="0.2">
      <c r="A52" s="67">
        <v>32</v>
      </c>
      <c r="B52" s="57"/>
      <c r="C52" s="60"/>
      <c r="D52" s="67"/>
      <c r="E52" s="21"/>
      <c r="F52" s="21" t="s">
        <v>352</v>
      </c>
      <c r="G52" s="21"/>
      <c r="H52" s="57"/>
      <c r="I52" s="351" t="e">
        <f>(1/24)*I45*I50</f>
        <v>#DIV/0!</v>
      </c>
      <c r="J52" s="351" t="e">
        <f t="shared" ref="J52" si="8">(1/24)*J45*J50</f>
        <v>#DIV/0!</v>
      </c>
    </row>
    <row r="53" spans="1:10" x14ac:dyDescent="0.2">
      <c r="A53" s="67">
        <v>33</v>
      </c>
      <c r="B53" s="57"/>
      <c r="C53" s="60"/>
      <c r="D53" s="67"/>
      <c r="E53" s="21"/>
      <c r="F53" s="21" t="s">
        <v>353</v>
      </c>
      <c r="G53" s="21"/>
      <c r="H53" s="57"/>
      <c r="I53" s="351">
        <f>(1/12)*I46</f>
        <v>0</v>
      </c>
      <c r="J53" s="351">
        <f>(1/12)*J46</f>
        <v>0</v>
      </c>
    </row>
    <row r="54" spans="1:10" x14ac:dyDescent="0.2">
      <c r="A54" s="67">
        <v>34</v>
      </c>
      <c r="B54" s="57"/>
      <c r="C54" s="60"/>
      <c r="D54" s="67"/>
      <c r="E54" s="21"/>
      <c r="F54" s="21" t="s">
        <v>354</v>
      </c>
      <c r="G54" s="21"/>
      <c r="H54" s="57"/>
      <c r="I54" s="342" t="e">
        <f>I51+I52-I53</f>
        <v>#DIV/0!</v>
      </c>
      <c r="J54" s="342" t="e">
        <f t="shared" ref="J54" si="9">J51+J52-J53</f>
        <v>#DIV/0!</v>
      </c>
    </row>
    <row r="55" spans="1:10" x14ac:dyDescent="0.2">
      <c r="A55" s="67"/>
      <c r="B55" s="57"/>
      <c r="C55" s="60"/>
      <c r="D55" s="82"/>
      <c r="E55" s="7"/>
      <c r="F55" s="7"/>
      <c r="G55" s="7"/>
      <c r="H55" s="91"/>
      <c r="I55" s="21"/>
      <c r="J55" s="73"/>
    </row>
    <row r="56" spans="1:10" ht="27.75" customHeight="1" x14ac:dyDescent="0.2">
      <c r="A56" s="67"/>
      <c r="B56" s="57"/>
      <c r="C56" s="97"/>
      <c r="D56" s="67"/>
      <c r="E56" s="21" t="s">
        <v>355</v>
      </c>
      <c r="F56" s="443" t="s">
        <v>450</v>
      </c>
      <c r="G56" s="443"/>
      <c r="H56" s="444"/>
      <c r="I56" s="21"/>
      <c r="J56" s="73"/>
    </row>
    <row r="57" spans="1:10" x14ac:dyDescent="0.2">
      <c r="C57" s="10"/>
    </row>
    <row r="58" spans="1:10" x14ac:dyDescent="0.2">
      <c r="C58" s="10"/>
    </row>
    <row r="59" spans="1:10" x14ac:dyDescent="0.2">
      <c r="C59" s="10"/>
    </row>
    <row r="60" spans="1:10" x14ac:dyDescent="0.2">
      <c r="C60" s="10"/>
    </row>
    <row r="61" spans="1:10" x14ac:dyDescent="0.2">
      <c r="C61" s="10"/>
    </row>
    <row r="62" spans="1:10" x14ac:dyDescent="0.2">
      <c r="C62" s="10"/>
    </row>
    <row r="63" spans="1:10" x14ac:dyDescent="0.2">
      <c r="C63" s="10"/>
    </row>
    <row r="64" spans="1:10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0"/>
    </row>
    <row r="73" spans="3:3" x14ac:dyDescent="0.2">
      <c r="C73" s="10"/>
    </row>
    <row r="74" spans="3:3" x14ac:dyDescent="0.2">
      <c r="C74" s="10"/>
    </row>
    <row r="75" spans="3:3" x14ac:dyDescent="0.2">
      <c r="C75" s="10"/>
    </row>
    <row r="76" spans="3:3" x14ac:dyDescent="0.2">
      <c r="C76" s="10"/>
    </row>
    <row r="77" spans="3:3" x14ac:dyDescent="0.2">
      <c r="C77" s="10"/>
    </row>
    <row r="78" spans="3:3" x14ac:dyDescent="0.2">
      <c r="C78" s="10"/>
    </row>
    <row r="79" spans="3:3" x14ac:dyDescent="0.2">
      <c r="C79" s="10"/>
    </row>
    <row r="80" spans="3:3" x14ac:dyDescent="0.2">
      <c r="C80" s="10"/>
    </row>
    <row r="81" spans="3:3" x14ac:dyDescent="0.2">
      <c r="C81" s="10"/>
    </row>
    <row r="82" spans="3:3" x14ac:dyDescent="0.2">
      <c r="C82" s="10"/>
    </row>
    <row r="83" spans="3:3" x14ac:dyDescent="0.2">
      <c r="C83" s="10"/>
    </row>
    <row r="84" spans="3:3" x14ac:dyDescent="0.2">
      <c r="C84" s="10"/>
    </row>
    <row r="85" spans="3:3" x14ac:dyDescent="0.2">
      <c r="C85" s="10"/>
    </row>
    <row r="86" spans="3:3" x14ac:dyDescent="0.2">
      <c r="C86" s="10"/>
    </row>
    <row r="87" spans="3:3" x14ac:dyDescent="0.2">
      <c r="C87" s="10"/>
    </row>
    <row r="88" spans="3:3" x14ac:dyDescent="0.2">
      <c r="C88" s="10"/>
    </row>
    <row r="89" spans="3:3" x14ac:dyDescent="0.2">
      <c r="C89" s="10"/>
    </row>
    <row r="90" spans="3:3" x14ac:dyDescent="0.2">
      <c r="C90" s="10"/>
    </row>
    <row r="91" spans="3:3" x14ac:dyDescent="0.2">
      <c r="C91" s="10"/>
    </row>
    <row r="92" spans="3:3" x14ac:dyDescent="0.2">
      <c r="C92" s="10"/>
    </row>
    <row r="93" spans="3:3" x14ac:dyDescent="0.2">
      <c r="C93" s="10"/>
    </row>
    <row r="94" spans="3:3" x14ac:dyDescent="0.2">
      <c r="C94" s="10"/>
    </row>
    <row r="95" spans="3:3" x14ac:dyDescent="0.2">
      <c r="C95" s="10"/>
    </row>
    <row r="96" spans="3:3" x14ac:dyDescent="0.2">
      <c r="C96" s="10"/>
    </row>
    <row r="97" spans="3:3" x14ac:dyDescent="0.2">
      <c r="C97" s="10"/>
    </row>
    <row r="98" spans="3:3" x14ac:dyDescent="0.2">
      <c r="C98" s="10"/>
    </row>
    <row r="99" spans="3:3" x14ac:dyDescent="0.2">
      <c r="C99" s="10"/>
    </row>
    <row r="100" spans="3:3" x14ac:dyDescent="0.2">
      <c r="C100" s="10"/>
    </row>
    <row r="101" spans="3:3" x14ac:dyDescent="0.2">
      <c r="C101" s="10"/>
    </row>
    <row r="102" spans="3:3" x14ac:dyDescent="0.2">
      <c r="C102" s="10"/>
    </row>
    <row r="103" spans="3:3" x14ac:dyDescent="0.2">
      <c r="C103" s="10"/>
    </row>
    <row r="104" spans="3:3" x14ac:dyDescent="0.2">
      <c r="C104" s="10"/>
    </row>
    <row r="105" spans="3:3" x14ac:dyDescent="0.2">
      <c r="C105" s="10"/>
    </row>
    <row r="106" spans="3:3" x14ac:dyDescent="0.2">
      <c r="C106" s="10"/>
    </row>
    <row r="107" spans="3:3" x14ac:dyDescent="0.2">
      <c r="C107" s="10"/>
    </row>
    <row r="108" spans="3:3" x14ac:dyDescent="0.2">
      <c r="C108" s="10"/>
    </row>
    <row r="109" spans="3:3" x14ac:dyDescent="0.2">
      <c r="C109" s="10"/>
    </row>
    <row r="110" spans="3:3" x14ac:dyDescent="0.2">
      <c r="C110" s="10"/>
    </row>
    <row r="111" spans="3:3" x14ac:dyDescent="0.2">
      <c r="C111" s="10"/>
    </row>
    <row r="112" spans="3:3" x14ac:dyDescent="0.2">
      <c r="C112" s="10"/>
    </row>
    <row r="113" spans="3:3" x14ac:dyDescent="0.2">
      <c r="C113" s="10"/>
    </row>
    <row r="114" spans="3:3" x14ac:dyDescent="0.2">
      <c r="C114" s="10"/>
    </row>
    <row r="115" spans="3:3" x14ac:dyDescent="0.2">
      <c r="C115" s="10"/>
    </row>
    <row r="116" spans="3:3" x14ac:dyDescent="0.2">
      <c r="C116" s="10"/>
    </row>
    <row r="117" spans="3:3" x14ac:dyDescent="0.2">
      <c r="C117" s="10"/>
    </row>
    <row r="118" spans="3:3" x14ac:dyDescent="0.2">
      <c r="C118" s="10"/>
    </row>
    <row r="119" spans="3:3" x14ac:dyDescent="0.2">
      <c r="C119" s="10"/>
    </row>
    <row r="120" spans="3:3" x14ac:dyDescent="0.2">
      <c r="C120" s="10"/>
    </row>
    <row r="121" spans="3:3" x14ac:dyDescent="0.2">
      <c r="C121" s="10"/>
    </row>
    <row r="122" spans="3:3" x14ac:dyDescent="0.2">
      <c r="C122" s="10"/>
    </row>
    <row r="123" spans="3:3" x14ac:dyDescent="0.2">
      <c r="C123" s="10"/>
    </row>
    <row r="124" spans="3:3" x14ac:dyDescent="0.2">
      <c r="C124" s="10"/>
    </row>
    <row r="125" spans="3:3" x14ac:dyDescent="0.2">
      <c r="C125" s="10"/>
    </row>
    <row r="126" spans="3:3" x14ac:dyDescent="0.2">
      <c r="C126" s="10"/>
    </row>
    <row r="127" spans="3:3" x14ac:dyDescent="0.2">
      <c r="C127" s="10"/>
    </row>
    <row r="128" spans="3:3" x14ac:dyDescent="0.2">
      <c r="C128" s="10"/>
    </row>
    <row r="129" spans="3:3" x14ac:dyDescent="0.2">
      <c r="C129" s="10"/>
    </row>
    <row r="130" spans="3:3" x14ac:dyDescent="0.2">
      <c r="C130" s="10"/>
    </row>
    <row r="131" spans="3:3" x14ac:dyDescent="0.2">
      <c r="C131" s="10"/>
    </row>
    <row r="132" spans="3:3" x14ac:dyDescent="0.2">
      <c r="C132" s="10"/>
    </row>
    <row r="133" spans="3:3" x14ac:dyDescent="0.2">
      <c r="C133" s="10"/>
    </row>
    <row r="134" spans="3:3" x14ac:dyDescent="0.2">
      <c r="C134" s="10"/>
    </row>
    <row r="135" spans="3:3" x14ac:dyDescent="0.2">
      <c r="C135" s="10"/>
    </row>
    <row r="136" spans="3:3" x14ac:dyDescent="0.2">
      <c r="C136" s="10"/>
    </row>
    <row r="137" spans="3:3" x14ac:dyDescent="0.2">
      <c r="C137" s="10"/>
    </row>
    <row r="138" spans="3:3" x14ac:dyDescent="0.2">
      <c r="C138" s="10"/>
    </row>
    <row r="139" spans="3:3" x14ac:dyDescent="0.2">
      <c r="C139" s="10"/>
    </row>
    <row r="140" spans="3:3" x14ac:dyDescent="0.2">
      <c r="C140" s="10"/>
    </row>
    <row r="141" spans="3:3" x14ac:dyDescent="0.2">
      <c r="C141" s="10"/>
    </row>
    <row r="142" spans="3:3" x14ac:dyDescent="0.2">
      <c r="C142" s="10"/>
    </row>
    <row r="143" spans="3:3" x14ac:dyDescent="0.2">
      <c r="C143" s="10"/>
    </row>
    <row r="144" spans="3:3" x14ac:dyDescent="0.2">
      <c r="C144" s="10"/>
    </row>
    <row r="145" spans="3:3" x14ac:dyDescent="0.2">
      <c r="C145" s="10"/>
    </row>
    <row r="146" spans="3:3" x14ac:dyDescent="0.2">
      <c r="C146" s="10"/>
    </row>
    <row r="147" spans="3:3" x14ac:dyDescent="0.2">
      <c r="C147" s="10"/>
    </row>
    <row r="148" spans="3:3" x14ac:dyDescent="0.2">
      <c r="C148" s="10"/>
    </row>
    <row r="149" spans="3:3" x14ac:dyDescent="0.2">
      <c r="C149" s="10"/>
    </row>
    <row r="150" spans="3:3" x14ac:dyDescent="0.2">
      <c r="C150" s="10"/>
    </row>
    <row r="151" spans="3:3" x14ac:dyDescent="0.2">
      <c r="C151" s="10"/>
    </row>
    <row r="152" spans="3:3" x14ac:dyDescent="0.2">
      <c r="C152" s="10"/>
    </row>
    <row r="153" spans="3:3" x14ac:dyDescent="0.2">
      <c r="C153" s="10"/>
    </row>
    <row r="154" spans="3:3" x14ac:dyDescent="0.2">
      <c r="C154" s="10"/>
    </row>
    <row r="155" spans="3:3" x14ac:dyDescent="0.2">
      <c r="C155" s="10"/>
    </row>
    <row r="156" spans="3:3" x14ac:dyDescent="0.2">
      <c r="C156" s="10"/>
    </row>
    <row r="157" spans="3:3" x14ac:dyDescent="0.2">
      <c r="C157" s="10"/>
    </row>
    <row r="158" spans="3:3" x14ac:dyDescent="0.2">
      <c r="C158" s="10"/>
    </row>
    <row r="159" spans="3:3" x14ac:dyDescent="0.2">
      <c r="C159" s="10"/>
    </row>
    <row r="160" spans="3:3" x14ac:dyDescent="0.2">
      <c r="C160" s="10"/>
    </row>
    <row r="161" spans="3:3" x14ac:dyDescent="0.2">
      <c r="C161" s="10"/>
    </row>
    <row r="162" spans="3:3" x14ac:dyDescent="0.2">
      <c r="C162" s="10"/>
    </row>
    <row r="163" spans="3:3" x14ac:dyDescent="0.2">
      <c r="C163" s="10"/>
    </row>
    <row r="164" spans="3:3" x14ac:dyDescent="0.2">
      <c r="C164" s="10"/>
    </row>
    <row r="165" spans="3:3" x14ac:dyDescent="0.2">
      <c r="C165" s="10"/>
    </row>
    <row r="166" spans="3:3" x14ac:dyDescent="0.2">
      <c r="C166" s="10"/>
    </row>
    <row r="167" spans="3:3" x14ac:dyDescent="0.2">
      <c r="C167" s="10"/>
    </row>
    <row r="168" spans="3:3" x14ac:dyDescent="0.2">
      <c r="C168" s="10"/>
    </row>
    <row r="169" spans="3:3" x14ac:dyDescent="0.2">
      <c r="C169" s="10"/>
    </row>
    <row r="170" spans="3:3" x14ac:dyDescent="0.2">
      <c r="C170" s="10"/>
    </row>
    <row r="171" spans="3:3" x14ac:dyDescent="0.2">
      <c r="C171" s="10"/>
    </row>
    <row r="172" spans="3:3" x14ac:dyDescent="0.2">
      <c r="C172" s="10"/>
    </row>
    <row r="173" spans="3:3" x14ac:dyDescent="0.2">
      <c r="C173" s="10"/>
    </row>
    <row r="174" spans="3:3" x14ac:dyDescent="0.2">
      <c r="C174" s="10"/>
    </row>
    <row r="175" spans="3:3" x14ac:dyDescent="0.2">
      <c r="C175" s="10"/>
    </row>
    <row r="176" spans="3:3" x14ac:dyDescent="0.2">
      <c r="C176" s="10"/>
    </row>
    <row r="177" spans="3:3" x14ac:dyDescent="0.2">
      <c r="C177" s="10"/>
    </row>
    <row r="178" spans="3:3" x14ac:dyDescent="0.2">
      <c r="C178" s="10"/>
    </row>
    <row r="179" spans="3:3" x14ac:dyDescent="0.2">
      <c r="C179" s="10"/>
    </row>
    <row r="180" spans="3:3" x14ac:dyDescent="0.2">
      <c r="C180" s="10"/>
    </row>
    <row r="181" spans="3:3" x14ac:dyDescent="0.2">
      <c r="C181" s="10"/>
    </row>
    <row r="182" spans="3:3" x14ac:dyDescent="0.2">
      <c r="C182" s="10"/>
    </row>
  </sheetData>
  <sheetProtection sheet="1" objects="1" scenarios="1"/>
  <mergeCells count="36">
    <mergeCell ref="D14:H14"/>
    <mergeCell ref="D16:H16"/>
    <mergeCell ref="D18:H18"/>
    <mergeCell ref="D20:H20"/>
    <mergeCell ref="D22:H22"/>
    <mergeCell ref="D19:H19"/>
    <mergeCell ref="D17:H17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3" sqref="M13"/>
    </sheetView>
  </sheetViews>
  <sheetFormatPr defaultRowHeight="12.75" x14ac:dyDescent="0.2"/>
  <cols>
    <col min="1" max="1" width="4.42578125" style="18" customWidth="1"/>
    <col min="2" max="2" width="1.28515625" style="18" customWidth="1"/>
    <col min="3" max="3" width="7.140625" style="18" customWidth="1"/>
    <col min="4" max="5" width="2.7109375" style="18" customWidth="1"/>
    <col min="6" max="6" width="25.140625" style="18" customWidth="1"/>
    <col min="7" max="11" width="13.7109375" style="18" customWidth="1"/>
    <col min="12" max="16384" width="9.140625" style="18"/>
  </cols>
  <sheetData>
    <row r="1" spans="1:12" ht="18" x14ac:dyDescent="0.25">
      <c r="A1" s="420" t="s">
        <v>32</v>
      </c>
      <c r="B1" s="421"/>
      <c r="C1" s="421"/>
      <c r="D1" s="421"/>
      <c r="E1" s="421"/>
      <c r="F1" s="421"/>
      <c r="G1" s="421"/>
      <c r="H1" s="421"/>
      <c r="I1" s="421"/>
      <c r="J1" s="421"/>
      <c r="K1" s="91"/>
    </row>
    <row r="2" spans="1:12" ht="18" x14ac:dyDescent="0.25">
      <c r="A2" s="426" t="s">
        <v>547</v>
      </c>
      <c r="B2" s="407"/>
      <c r="C2" s="407"/>
      <c r="D2" s="407"/>
      <c r="E2" s="407"/>
      <c r="F2" s="407"/>
      <c r="G2" s="407"/>
      <c r="H2" s="407"/>
      <c r="I2" s="407"/>
      <c r="J2" s="407"/>
      <c r="K2" s="427"/>
    </row>
    <row r="3" spans="1:12" x14ac:dyDescent="0.2">
      <c r="A3" s="22"/>
      <c r="B3" s="2"/>
      <c r="C3" s="2"/>
      <c r="D3" s="2"/>
      <c r="E3" s="2"/>
      <c r="F3" s="2"/>
      <c r="G3" s="2"/>
      <c r="H3" s="2"/>
      <c r="I3" s="2"/>
      <c r="J3" s="2"/>
      <c r="K3" s="56"/>
    </row>
    <row r="4" spans="1:12" x14ac:dyDescent="0.2">
      <c r="A4" s="72"/>
      <c r="G4" s="62" t="s">
        <v>407</v>
      </c>
      <c r="H4" s="62" t="s">
        <v>408</v>
      </c>
      <c r="I4" s="62" t="s">
        <v>409</v>
      </c>
      <c r="J4" s="65" t="s">
        <v>410</v>
      </c>
      <c r="K4" s="84" t="s">
        <v>544</v>
      </c>
    </row>
    <row r="5" spans="1:12" x14ac:dyDescent="0.2">
      <c r="A5" s="72"/>
      <c r="G5" s="23"/>
      <c r="H5" s="62" t="s">
        <v>411</v>
      </c>
      <c r="I5" s="62" t="s">
        <v>412</v>
      </c>
      <c r="J5" s="65" t="s">
        <v>316</v>
      </c>
      <c r="K5" s="9" t="s">
        <v>545</v>
      </c>
    </row>
    <row r="6" spans="1:12" x14ac:dyDescent="0.2">
      <c r="A6" s="72"/>
      <c r="E6" s="4"/>
      <c r="F6" s="4"/>
      <c r="G6" s="62" t="s">
        <v>404</v>
      </c>
      <c r="H6" s="62" t="s">
        <v>404</v>
      </c>
      <c r="I6" s="62" t="s">
        <v>400</v>
      </c>
      <c r="J6" s="65" t="s">
        <v>413</v>
      </c>
      <c r="K6" s="9" t="s">
        <v>546</v>
      </c>
    </row>
    <row r="7" spans="1:12" x14ac:dyDescent="0.2">
      <c r="A7" s="9" t="s">
        <v>307</v>
      </c>
      <c r="B7" s="4" t="s">
        <v>414</v>
      </c>
      <c r="C7" s="4"/>
      <c r="D7" s="4"/>
      <c r="E7" s="4"/>
      <c r="F7" s="4"/>
      <c r="G7" s="62" t="s">
        <v>415</v>
      </c>
      <c r="H7" s="62" t="s">
        <v>416</v>
      </c>
      <c r="I7" s="62" t="s">
        <v>417</v>
      </c>
      <c r="J7" s="65" t="s">
        <v>418</v>
      </c>
      <c r="K7" s="9" t="s">
        <v>415</v>
      </c>
    </row>
    <row r="8" spans="1:12" x14ac:dyDescent="0.2">
      <c r="A8" s="83" t="s">
        <v>309</v>
      </c>
      <c r="B8" s="1" t="s">
        <v>311</v>
      </c>
      <c r="C8" s="1"/>
      <c r="D8" s="1"/>
      <c r="E8" s="1"/>
      <c r="F8" s="1"/>
      <c r="G8" s="68" t="s">
        <v>312</v>
      </c>
      <c r="H8" s="68" t="s">
        <v>313</v>
      </c>
      <c r="I8" s="68" t="s">
        <v>314</v>
      </c>
      <c r="J8" s="149" t="s">
        <v>368</v>
      </c>
      <c r="K8" s="83" t="s">
        <v>369</v>
      </c>
    </row>
    <row r="9" spans="1:12" x14ac:dyDescent="0.2">
      <c r="A9" s="83">
        <v>1</v>
      </c>
      <c r="B9" s="22"/>
      <c r="C9" s="2" t="s">
        <v>419</v>
      </c>
      <c r="D9" s="2"/>
      <c r="E9" s="2"/>
      <c r="F9" s="2"/>
      <c r="G9" s="206"/>
      <c r="H9" s="206"/>
      <c r="I9" s="206"/>
      <c r="J9" s="192"/>
      <c r="K9" s="192"/>
      <c r="L9" s="257"/>
    </row>
    <row r="10" spans="1:12" x14ac:dyDescent="0.2">
      <c r="A10" s="60">
        <v>2</v>
      </c>
      <c r="B10" s="67"/>
      <c r="C10" s="21" t="s">
        <v>420</v>
      </c>
      <c r="D10" s="21" t="s">
        <v>421</v>
      </c>
      <c r="E10" s="21"/>
      <c r="F10" s="21"/>
      <c r="G10" s="67"/>
      <c r="H10" s="67"/>
      <c r="I10" s="67"/>
      <c r="J10" s="73"/>
      <c r="K10" s="73"/>
    </row>
    <row r="11" spans="1:12" x14ac:dyDescent="0.2">
      <c r="A11" s="60">
        <v>3</v>
      </c>
      <c r="B11" s="67"/>
      <c r="C11" s="21" t="s">
        <v>579</v>
      </c>
      <c r="D11" s="21"/>
      <c r="E11" s="21"/>
      <c r="F11" s="21"/>
      <c r="G11" s="199"/>
      <c r="H11" s="199"/>
      <c r="I11" s="199"/>
      <c r="J11" s="194"/>
      <c r="K11" s="194"/>
    </row>
    <row r="12" spans="1:12" x14ac:dyDescent="0.2">
      <c r="A12" s="60">
        <v>4</v>
      </c>
      <c r="B12" s="67"/>
      <c r="C12" s="21" t="s">
        <v>580</v>
      </c>
      <c r="D12" s="21"/>
      <c r="E12" s="21"/>
      <c r="F12" s="21"/>
      <c r="G12" s="199"/>
      <c r="H12" s="199"/>
      <c r="I12" s="199"/>
      <c r="J12" s="194"/>
      <c r="K12" s="194"/>
    </row>
    <row r="13" spans="1:12" x14ac:dyDescent="0.2">
      <c r="A13" s="60">
        <v>5</v>
      </c>
      <c r="B13" s="67"/>
      <c r="C13" s="21" t="s">
        <v>581</v>
      </c>
      <c r="D13" s="21"/>
      <c r="E13" s="21"/>
      <c r="F13" s="21"/>
      <c r="G13" s="199"/>
      <c r="H13" s="199"/>
      <c r="I13" s="199"/>
      <c r="J13" s="194"/>
      <c r="K13" s="194"/>
    </row>
    <row r="14" spans="1:12" x14ac:dyDescent="0.2">
      <c r="A14" s="60">
        <v>6</v>
      </c>
      <c r="B14" s="67"/>
      <c r="C14" s="21" t="s">
        <v>502</v>
      </c>
      <c r="D14" s="21"/>
      <c r="E14" s="21"/>
      <c r="F14" s="21"/>
      <c r="G14" s="199"/>
      <c r="H14" s="199"/>
      <c r="I14" s="199"/>
      <c r="J14" s="194"/>
      <c r="K14" s="194"/>
    </row>
    <row r="15" spans="1:12" x14ac:dyDescent="0.2">
      <c r="A15" s="60">
        <v>7</v>
      </c>
      <c r="B15" s="67"/>
      <c r="C15" s="21" t="s">
        <v>503</v>
      </c>
      <c r="D15" s="21"/>
      <c r="E15" s="21"/>
      <c r="F15" s="21"/>
      <c r="G15" s="199"/>
      <c r="H15" s="199"/>
      <c r="I15" s="199"/>
      <c r="J15" s="194"/>
      <c r="K15" s="194"/>
    </row>
    <row r="16" spans="1:12" x14ac:dyDescent="0.2">
      <c r="A16" s="60">
        <v>8</v>
      </c>
      <c r="B16" s="67"/>
      <c r="C16" s="21" t="s">
        <v>504</v>
      </c>
      <c r="D16" s="21"/>
      <c r="E16" s="21"/>
      <c r="F16" s="21"/>
      <c r="G16" s="199"/>
      <c r="H16" s="199"/>
      <c r="I16" s="199"/>
      <c r="J16" s="194"/>
      <c r="K16" s="194"/>
    </row>
    <row r="17" spans="1:12" ht="14.25" x14ac:dyDescent="0.2">
      <c r="A17" s="60">
        <v>9</v>
      </c>
      <c r="B17" s="67"/>
      <c r="C17" s="21" t="s">
        <v>582</v>
      </c>
      <c r="D17" s="21"/>
      <c r="E17" s="21"/>
      <c r="F17" s="21"/>
      <c r="G17" s="199"/>
      <c r="H17" s="199"/>
      <c r="I17" s="199"/>
      <c r="J17" s="194"/>
      <c r="K17" s="194"/>
    </row>
    <row r="18" spans="1:12" x14ac:dyDescent="0.2">
      <c r="A18" s="60">
        <v>10</v>
      </c>
      <c r="B18" s="67"/>
      <c r="C18" s="21"/>
      <c r="D18" s="21"/>
      <c r="E18" s="21"/>
      <c r="F18" s="21" t="s">
        <v>244</v>
      </c>
      <c r="G18" s="353">
        <f>SUM(G11:G17)</f>
        <v>0</v>
      </c>
      <c r="H18" s="353">
        <f>SUM(H11:H17)</f>
        <v>0</v>
      </c>
      <c r="I18" s="353">
        <f>SUM(I11:I17)</f>
        <v>0</v>
      </c>
      <c r="J18" s="342">
        <f>SUM(J11:J17)</f>
        <v>0</v>
      </c>
      <c r="K18" s="342">
        <f>SUM(K11:K17)</f>
        <v>0</v>
      </c>
    </row>
    <row r="19" spans="1:12" x14ac:dyDescent="0.2">
      <c r="A19" s="60">
        <v>11</v>
      </c>
      <c r="B19" s="67"/>
      <c r="C19" s="21" t="s">
        <v>245</v>
      </c>
      <c r="D19" s="21" t="s">
        <v>246</v>
      </c>
      <c r="E19" s="21"/>
      <c r="F19" s="21"/>
      <c r="G19" s="67"/>
      <c r="H19" s="67"/>
      <c r="I19" s="67"/>
      <c r="J19" s="73"/>
      <c r="K19" s="73"/>
    </row>
    <row r="20" spans="1:12" x14ac:dyDescent="0.2">
      <c r="A20" s="60">
        <v>12</v>
      </c>
      <c r="B20" s="67"/>
      <c r="C20" s="21"/>
      <c r="D20" s="21" t="s">
        <v>311</v>
      </c>
      <c r="E20" s="21" t="s">
        <v>247</v>
      </c>
      <c r="F20" s="21"/>
      <c r="G20" s="199"/>
      <c r="H20" s="199"/>
      <c r="I20" s="199"/>
      <c r="J20" s="194"/>
      <c r="K20" s="194"/>
    </row>
    <row r="21" spans="1:12" x14ac:dyDescent="0.2">
      <c r="A21" s="60">
        <v>13</v>
      </c>
      <c r="B21" s="67"/>
      <c r="C21" s="21"/>
      <c r="D21" s="21" t="s">
        <v>312</v>
      </c>
      <c r="E21" s="21" t="s">
        <v>248</v>
      </c>
      <c r="F21" s="21"/>
      <c r="G21" s="199"/>
      <c r="H21" s="199"/>
      <c r="I21" s="199"/>
      <c r="J21" s="194"/>
      <c r="K21" s="194"/>
    </row>
    <row r="22" spans="1:12" ht="14.25" x14ac:dyDescent="0.2">
      <c r="A22" s="60">
        <v>14</v>
      </c>
      <c r="B22" s="67"/>
      <c r="C22" s="21"/>
      <c r="D22" s="21" t="s">
        <v>313</v>
      </c>
      <c r="E22" s="21" t="s">
        <v>583</v>
      </c>
      <c r="F22" s="21"/>
      <c r="G22" s="199"/>
      <c r="H22" s="199"/>
      <c r="I22" s="199"/>
      <c r="J22" s="194"/>
      <c r="K22" s="194"/>
    </row>
    <row r="23" spans="1:12" x14ac:dyDescent="0.2">
      <c r="A23" s="60">
        <v>15</v>
      </c>
      <c r="B23" s="67"/>
      <c r="C23" s="21"/>
      <c r="D23" s="21"/>
      <c r="E23" s="21"/>
      <c r="F23" s="21" t="s">
        <v>249</v>
      </c>
      <c r="G23" s="353">
        <f>SUM(G20:G22)</f>
        <v>0</v>
      </c>
      <c r="H23" s="353">
        <f t="shared" ref="H23:K23" si="0">SUM(H20:H22)</f>
        <v>0</v>
      </c>
      <c r="I23" s="353">
        <f t="shared" si="0"/>
        <v>0</v>
      </c>
      <c r="J23" s="342">
        <f t="shared" si="0"/>
        <v>0</v>
      </c>
      <c r="K23" s="342">
        <f t="shared" si="0"/>
        <v>0</v>
      </c>
    </row>
    <row r="24" spans="1:12" x14ac:dyDescent="0.2">
      <c r="A24" s="60">
        <v>16</v>
      </c>
      <c r="B24" s="82"/>
      <c r="C24" s="7" t="s">
        <v>250</v>
      </c>
      <c r="D24" s="7"/>
      <c r="E24" s="7"/>
      <c r="F24" s="7"/>
      <c r="G24" s="354">
        <f>G9+G18+G23</f>
        <v>0</v>
      </c>
      <c r="H24" s="354">
        <f t="shared" ref="H24:K24" si="1">H9+H18+H23</f>
        <v>0</v>
      </c>
      <c r="I24" s="354">
        <f t="shared" si="1"/>
        <v>0</v>
      </c>
      <c r="J24" s="354">
        <f t="shared" si="1"/>
        <v>0</v>
      </c>
      <c r="K24" s="342">
        <f t="shared" si="1"/>
        <v>0</v>
      </c>
      <c r="L24" s="259"/>
    </row>
    <row r="25" spans="1:12" x14ac:dyDescent="0.2">
      <c r="A25" s="60">
        <v>17</v>
      </c>
      <c r="B25" s="67"/>
      <c r="C25" s="212"/>
      <c r="D25" s="212"/>
      <c r="E25" s="212"/>
      <c r="F25" s="212"/>
      <c r="G25" s="212"/>
      <c r="H25" s="212"/>
      <c r="I25" s="212"/>
      <c r="J25" s="212"/>
      <c r="K25" s="242"/>
    </row>
    <row r="26" spans="1:12" x14ac:dyDescent="0.2">
      <c r="A26" s="60">
        <v>18</v>
      </c>
      <c r="B26" s="67"/>
      <c r="C26" s="212" t="s">
        <v>577</v>
      </c>
      <c r="D26" s="212"/>
      <c r="E26" s="212"/>
      <c r="F26" s="212"/>
      <c r="G26" s="212"/>
      <c r="H26" s="212"/>
      <c r="I26" s="212"/>
      <c r="J26" s="212"/>
      <c r="K26" s="256"/>
    </row>
    <row r="27" spans="1:12" x14ac:dyDescent="0.2">
      <c r="A27" s="60">
        <v>19</v>
      </c>
      <c r="B27" s="22"/>
      <c r="C27" s="224"/>
      <c r="D27" s="224"/>
      <c r="E27" s="224"/>
      <c r="F27" s="224"/>
      <c r="G27" s="224"/>
      <c r="H27" s="224"/>
      <c r="I27" s="224"/>
      <c r="J27" s="224"/>
      <c r="K27" s="252"/>
    </row>
    <row r="28" spans="1:12" x14ac:dyDescent="0.2">
      <c r="A28" s="60">
        <v>20</v>
      </c>
      <c r="B28" s="22"/>
      <c r="C28" s="224"/>
      <c r="D28" s="224"/>
      <c r="E28" s="224"/>
      <c r="F28" s="224"/>
      <c r="G28" s="224"/>
      <c r="H28" s="224"/>
      <c r="I28" s="224"/>
      <c r="J28" s="224"/>
      <c r="K28" s="252"/>
    </row>
    <row r="29" spans="1:12" x14ac:dyDescent="0.2">
      <c r="A29" s="60">
        <v>21</v>
      </c>
      <c r="B29" s="211"/>
      <c r="C29" s="446"/>
      <c r="D29" s="446"/>
      <c r="E29" s="446"/>
      <c r="F29" s="446"/>
      <c r="G29" s="446"/>
      <c r="H29" s="446"/>
      <c r="I29" s="446"/>
      <c r="J29" s="446"/>
      <c r="K29" s="242"/>
    </row>
    <row r="30" spans="1:12" x14ac:dyDescent="0.2">
      <c r="A30" s="60">
        <v>22</v>
      </c>
      <c r="B30" s="211"/>
      <c r="C30" s="446"/>
      <c r="D30" s="446"/>
      <c r="E30" s="446"/>
      <c r="F30" s="446"/>
      <c r="G30" s="446"/>
      <c r="H30" s="446"/>
      <c r="I30" s="446"/>
      <c r="J30" s="446"/>
      <c r="K30" s="242"/>
    </row>
    <row r="31" spans="1:12" x14ac:dyDescent="0.2">
      <c r="A31" s="60">
        <v>23</v>
      </c>
      <c r="B31" s="211"/>
      <c r="C31" s="212" t="s">
        <v>578</v>
      </c>
      <c r="D31" s="212"/>
      <c r="E31" s="212"/>
      <c r="F31" s="212"/>
      <c r="G31" s="212"/>
      <c r="H31" s="212"/>
      <c r="I31" s="212"/>
      <c r="J31" s="212"/>
      <c r="K31" s="242"/>
    </row>
    <row r="32" spans="1:12" ht="14.25" x14ac:dyDescent="0.2">
      <c r="A32" s="60">
        <v>24</v>
      </c>
      <c r="B32" s="211"/>
      <c r="C32" s="325"/>
      <c r="D32" s="212"/>
      <c r="E32" s="212"/>
      <c r="F32" s="212"/>
      <c r="G32" s="212"/>
      <c r="H32" s="212"/>
      <c r="I32" s="212"/>
      <c r="J32" s="212"/>
      <c r="K32" s="242"/>
    </row>
    <row r="33" spans="1:11" ht="14.25" x14ac:dyDescent="0.2">
      <c r="A33" s="60">
        <v>25</v>
      </c>
      <c r="B33" s="211"/>
      <c r="C33" s="446" t="s">
        <v>584</v>
      </c>
      <c r="D33" s="446"/>
      <c r="E33" s="446"/>
      <c r="F33" s="446"/>
      <c r="G33" s="446"/>
      <c r="H33" s="446"/>
      <c r="I33" s="446"/>
      <c r="J33" s="446"/>
      <c r="K33" s="242"/>
    </row>
    <row r="34" spans="1:11" x14ac:dyDescent="0.2">
      <c r="A34" s="60">
        <v>26</v>
      </c>
      <c r="B34" s="211"/>
      <c r="C34" s="446"/>
      <c r="D34" s="446"/>
      <c r="E34" s="446"/>
      <c r="F34" s="446"/>
      <c r="G34" s="446"/>
      <c r="H34" s="446"/>
      <c r="I34" s="446"/>
      <c r="J34" s="446"/>
      <c r="K34" s="242"/>
    </row>
    <row r="35" spans="1:11" x14ac:dyDescent="0.2">
      <c r="A35" s="60">
        <v>27</v>
      </c>
      <c r="B35" s="211"/>
      <c r="C35" s="446"/>
      <c r="D35" s="446"/>
      <c r="E35" s="446"/>
      <c r="F35" s="446"/>
      <c r="G35" s="446"/>
      <c r="H35" s="446"/>
      <c r="I35" s="446"/>
      <c r="J35" s="446"/>
      <c r="K35" s="242"/>
    </row>
    <row r="36" spans="1:11" x14ac:dyDescent="0.2">
      <c r="A36" s="60">
        <v>28</v>
      </c>
      <c r="B36" s="211"/>
      <c r="C36" s="446"/>
      <c r="D36" s="446"/>
      <c r="E36" s="446"/>
      <c r="F36" s="446"/>
      <c r="G36" s="446"/>
      <c r="H36" s="446"/>
      <c r="I36" s="446"/>
      <c r="J36" s="446"/>
      <c r="K36" s="242"/>
    </row>
    <row r="37" spans="1:11" x14ac:dyDescent="0.2">
      <c r="A37" s="60">
        <v>29</v>
      </c>
      <c r="B37" s="67"/>
      <c r="C37" s="212"/>
      <c r="D37" s="212"/>
      <c r="E37" s="212"/>
      <c r="F37" s="212"/>
      <c r="G37" s="212"/>
      <c r="H37" s="212"/>
      <c r="I37" s="212"/>
      <c r="J37" s="212"/>
      <c r="K37" s="242"/>
    </row>
    <row r="38" spans="1:11" x14ac:dyDescent="0.2">
      <c r="A38" s="60">
        <v>30</v>
      </c>
      <c r="B38" s="211"/>
      <c r="C38" s="446"/>
      <c r="D38" s="446"/>
      <c r="E38" s="446"/>
      <c r="F38" s="446"/>
      <c r="G38" s="446"/>
      <c r="H38" s="446"/>
      <c r="I38" s="446"/>
      <c r="J38" s="446"/>
      <c r="K38" s="242"/>
    </row>
    <row r="39" spans="1:11" x14ac:dyDescent="0.2">
      <c r="A39" s="60">
        <v>31</v>
      </c>
      <c r="B39" s="211"/>
      <c r="C39" s="446"/>
      <c r="D39" s="446"/>
      <c r="E39" s="446"/>
      <c r="F39" s="446"/>
      <c r="G39" s="446"/>
      <c r="H39" s="446"/>
      <c r="I39" s="446"/>
      <c r="J39" s="446"/>
      <c r="K39" s="242"/>
    </row>
    <row r="40" spans="1:11" x14ac:dyDescent="0.2">
      <c r="A40" s="60">
        <v>32</v>
      </c>
      <c r="B40" s="211"/>
      <c r="C40" s="446"/>
      <c r="D40" s="446"/>
      <c r="E40" s="446"/>
      <c r="F40" s="446"/>
      <c r="G40" s="446"/>
      <c r="H40" s="446"/>
      <c r="I40" s="446"/>
      <c r="J40" s="446"/>
      <c r="K40" s="242"/>
    </row>
    <row r="41" spans="1:11" x14ac:dyDescent="0.2">
      <c r="A41" s="60">
        <v>33</v>
      </c>
      <c r="B41" s="211"/>
      <c r="C41" s="446"/>
      <c r="D41" s="446"/>
      <c r="E41" s="446"/>
      <c r="F41" s="446"/>
      <c r="G41" s="446"/>
      <c r="H41" s="446"/>
      <c r="I41" s="446"/>
      <c r="J41" s="446"/>
      <c r="K41" s="242"/>
    </row>
    <row r="42" spans="1:11" x14ac:dyDescent="0.2">
      <c r="A42" s="60">
        <v>34</v>
      </c>
      <c r="B42" s="211"/>
      <c r="C42" s="446"/>
      <c r="D42" s="446"/>
      <c r="E42" s="446"/>
      <c r="F42" s="446"/>
      <c r="G42" s="446"/>
      <c r="H42" s="446"/>
      <c r="I42" s="446"/>
      <c r="J42" s="446"/>
      <c r="K42" s="242"/>
    </row>
    <row r="43" spans="1:11" x14ac:dyDescent="0.2">
      <c r="A43" s="60">
        <v>35</v>
      </c>
      <c r="B43" s="211"/>
      <c r="C43" s="446"/>
      <c r="D43" s="446"/>
      <c r="E43" s="446"/>
      <c r="F43" s="446"/>
      <c r="G43" s="446"/>
      <c r="H43" s="446"/>
      <c r="I43" s="446"/>
      <c r="J43" s="446"/>
      <c r="K43" s="242"/>
    </row>
    <row r="44" spans="1:11" x14ac:dyDescent="0.2">
      <c r="A44" s="60">
        <v>36</v>
      </c>
      <c r="B44" s="211"/>
      <c r="C44" s="446"/>
      <c r="D44" s="446"/>
      <c r="E44" s="446"/>
      <c r="F44" s="446"/>
      <c r="G44" s="446"/>
      <c r="H44" s="446"/>
      <c r="I44" s="446"/>
      <c r="J44" s="446"/>
      <c r="K44" s="242"/>
    </row>
    <row r="45" spans="1:11" x14ac:dyDescent="0.2">
      <c r="A45" s="60">
        <v>37</v>
      </c>
      <c r="B45" s="67"/>
      <c r="C45" s="212"/>
      <c r="D45" s="212"/>
      <c r="E45" s="212"/>
      <c r="F45" s="212"/>
      <c r="G45" s="212"/>
      <c r="H45" s="212"/>
      <c r="I45" s="212"/>
      <c r="J45" s="212"/>
      <c r="K45" s="242"/>
    </row>
    <row r="46" spans="1:11" x14ac:dyDescent="0.2">
      <c r="A46" s="60">
        <v>38</v>
      </c>
      <c r="B46" s="67"/>
      <c r="C46" s="212"/>
      <c r="D46" s="212"/>
      <c r="E46" s="212"/>
      <c r="F46" s="212"/>
      <c r="G46" s="212"/>
      <c r="H46" s="445"/>
      <c r="I46" s="445"/>
      <c r="J46" s="445"/>
      <c r="K46" s="242"/>
    </row>
    <row r="47" spans="1:11" x14ac:dyDescent="0.2">
      <c r="A47" s="60">
        <v>39</v>
      </c>
      <c r="B47" s="67"/>
      <c r="C47" s="212"/>
      <c r="D47" s="212"/>
      <c r="E47" s="212"/>
      <c r="F47" s="212"/>
      <c r="G47" s="212"/>
      <c r="H47" s="445"/>
      <c r="I47" s="445"/>
      <c r="J47" s="445"/>
      <c r="K47" s="242"/>
    </row>
    <row r="48" spans="1:11" x14ac:dyDescent="0.2">
      <c r="A48" s="60">
        <v>40</v>
      </c>
      <c r="B48" s="67"/>
      <c r="C48" s="212"/>
      <c r="D48" s="212"/>
      <c r="E48" s="212"/>
      <c r="F48" s="212"/>
      <c r="G48" s="212"/>
      <c r="H48" s="445"/>
      <c r="I48" s="445"/>
      <c r="J48" s="445"/>
      <c r="K48" s="242"/>
    </row>
    <row r="49" spans="1:11" x14ac:dyDescent="0.2">
      <c r="A49" s="60">
        <v>41</v>
      </c>
      <c r="B49" s="67"/>
      <c r="C49" s="212"/>
      <c r="D49" s="212"/>
      <c r="E49" s="212"/>
      <c r="F49" s="212"/>
      <c r="G49" s="212"/>
      <c r="H49" s="445"/>
      <c r="I49" s="445"/>
      <c r="J49" s="445"/>
      <c r="K49" s="242"/>
    </row>
    <row r="50" spans="1:11" x14ac:dyDescent="0.2">
      <c r="A50" s="60">
        <v>42</v>
      </c>
      <c r="B50" s="67"/>
      <c r="C50" s="212"/>
      <c r="D50" s="212"/>
      <c r="E50" s="212"/>
      <c r="F50" s="212"/>
      <c r="G50" s="212"/>
      <c r="H50" s="445"/>
      <c r="I50" s="445"/>
      <c r="J50" s="445"/>
      <c r="K50" s="242"/>
    </row>
    <row r="51" spans="1:11" x14ac:dyDescent="0.2">
      <c r="A51" s="60">
        <v>43</v>
      </c>
      <c r="B51" s="67"/>
      <c r="C51" s="212"/>
      <c r="D51" s="212"/>
      <c r="E51" s="212"/>
      <c r="F51" s="212"/>
      <c r="G51" s="212"/>
      <c r="H51" s="445"/>
      <c r="I51" s="445"/>
      <c r="J51" s="445"/>
      <c r="K51" s="242"/>
    </row>
    <row r="52" spans="1:11" x14ac:dyDescent="0.2">
      <c r="A52" s="60">
        <v>44</v>
      </c>
      <c r="B52" s="67"/>
      <c r="C52" s="212"/>
      <c r="D52" s="212"/>
      <c r="E52" s="212"/>
      <c r="F52" s="212"/>
      <c r="G52" s="212"/>
      <c r="H52" s="445"/>
      <c r="I52" s="445"/>
      <c r="J52" s="445"/>
      <c r="K52" s="242"/>
    </row>
  </sheetData>
  <sheetProtection sheet="1" objects="1" scenarios="1"/>
  <mergeCells count="22"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  <mergeCell ref="C44:J44"/>
    <mergeCell ref="H46:J46"/>
    <mergeCell ref="H47:J47"/>
    <mergeCell ref="C40:J40"/>
    <mergeCell ref="C41:J41"/>
    <mergeCell ref="C42:J42"/>
    <mergeCell ref="C43:J43"/>
    <mergeCell ref="H52:J52"/>
    <mergeCell ref="H48:J48"/>
    <mergeCell ref="H49:J49"/>
    <mergeCell ref="H50:J50"/>
    <mergeCell ref="H51:J51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18" customWidth="1"/>
    <col min="3" max="3" width="1.28515625" style="18" customWidth="1"/>
    <col min="4" max="4" width="3.7109375" style="18" customWidth="1"/>
    <col min="5" max="6" width="2.7109375" style="18" customWidth="1"/>
    <col min="7" max="7" width="31.5703125" style="18" customWidth="1"/>
    <col min="8" max="12" width="15.7109375" style="18" customWidth="1"/>
    <col min="13" max="16384" width="9.140625" style="18"/>
  </cols>
  <sheetData>
    <row r="1" spans="1:12" ht="18" x14ac:dyDescent="0.25">
      <c r="A1" s="420" t="s">
        <v>551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2"/>
    </row>
    <row r="2" spans="1:12" ht="18" x14ac:dyDescent="0.25">
      <c r="A2" s="426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27"/>
    </row>
    <row r="3" spans="1:12" x14ac:dyDescent="0.2">
      <c r="A3" s="174" t="s">
        <v>2</v>
      </c>
      <c r="B3" s="111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07"/>
      <c r="B4" s="106"/>
      <c r="C4" s="1"/>
      <c r="D4" s="1"/>
      <c r="E4" s="1"/>
      <c r="F4" s="1"/>
      <c r="G4" s="1"/>
      <c r="H4" s="1"/>
      <c r="I4" s="1"/>
      <c r="J4" s="1"/>
      <c r="K4" s="1"/>
      <c r="L4" s="56"/>
    </row>
    <row r="5" spans="1:12" x14ac:dyDescent="0.2">
      <c r="A5" s="72"/>
      <c r="B5" s="72"/>
      <c r="H5" s="62"/>
      <c r="I5" s="23"/>
      <c r="J5" s="62" t="s">
        <v>3</v>
      </c>
      <c r="K5" s="62" t="s">
        <v>316</v>
      </c>
      <c r="L5" s="65" t="s">
        <v>316</v>
      </c>
    </row>
    <row r="6" spans="1:12" x14ac:dyDescent="0.2">
      <c r="A6" s="72"/>
      <c r="B6" s="72"/>
      <c r="H6" s="62"/>
      <c r="I6" s="62" t="s">
        <v>4</v>
      </c>
      <c r="J6" s="62" t="s">
        <v>5</v>
      </c>
      <c r="K6" s="62" t="s">
        <v>6</v>
      </c>
      <c r="L6" s="65" t="s">
        <v>316</v>
      </c>
    </row>
    <row r="7" spans="1:12" x14ac:dyDescent="0.2">
      <c r="A7" s="72"/>
      <c r="B7" s="72"/>
      <c r="H7" s="62" t="s">
        <v>306</v>
      </c>
      <c r="I7" s="62" t="s">
        <v>7</v>
      </c>
      <c r="J7" s="62" t="s">
        <v>364</v>
      </c>
      <c r="K7" s="62" t="s">
        <v>8</v>
      </c>
      <c r="L7" s="65" t="s">
        <v>306</v>
      </c>
    </row>
    <row r="8" spans="1:12" x14ac:dyDescent="0.2">
      <c r="A8" s="72"/>
      <c r="B8" s="72"/>
      <c r="F8" s="4"/>
      <c r="G8" s="4"/>
      <c r="H8" s="62" t="s">
        <v>9</v>
      </c>
      <c r="I8" s="62" t="s">
        <v>364</v>
      </c>
      <c r="J8" s="62" t="s">
        <v>10</v>
      </c>
      <c r="K8" s="62" t="s">
        <v>11</v>
      </c>
      <c r="L8" s="65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2" t="s">
        <v>13</v>
      </c>
      <c r="I9" s="62" t="s">
        <v>14</v>
      </c>
      <c r="J9" s="62" t="s">
        <v>254</v>
      </c>
      <c r="K9" s="62" t="s">
        <v>255</v>
      </c>
      <c r="L9" s="65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3" t="s">
        <v>312</v>
      </c>
      <c r="I10" s="63" t="s">
        <v>313</v>
      </c>
      <c r="J10" s="63" t="s">
        <v>314</v>
      </c>
      <c r="K10" s="63" t="s">
        <v>368</v>
      </c>
      <c r="L10" s="66" t="s">
        <v>369</v>
      </c>
    </row>
    <row r="11" spans="1:12" x14ac:dyDescent="0.2">
      <c r="A11" s="60">
        <v>1</v>
      </c>
      <c r="B11" s="97"/>
      <c r="C11" s="108" t="s">
        <v>256</v>
      </c>
      <c r="D11" s="99"/>
      <c r="E11" s="99"/>
      <c r="F11" s="99"/>
      <c r="G11" s="99"/>
      <c r="H11" s="67"/>
      <c r="I11" s="67"/>
      <c r="J11" s="67"/>
      <c r="K11" s="67"/>
      <c r="L11" s="73"/>
    </row>
    <row r="12" spans="1:12" x14ac:dyDescent="0.2">
      <c r="A12" s="60">
        <v>2</v>
      </c>
      <c r="B12" s="97">
        <v>311</v>
      </c>
      <c r="C12" s="67"/>
      <c r="D12" s="21" t="s">
        <v>453</v>
      </c>
      <c r="E12" s="21"/>
      <c r="F12" s="21"/>
      <c r="G12" s="21"/>
      <c r="H12" s="199"/>
      <c r="I12" s="199"/>
      <c r="J12" s="199"/>
      <c r="K12" s="199"/>
      <c r="L12" s="342">
        <f>H12+I12+J12+K12</f>
        <v>0</v>
      </c>
    </row>
    <row r="13" spans="1:12" x14ac:dyDescent="0.2">
      <c r="A13" s="60">
        <v>3</v>
      </c>
      <c r="B13" s="97">
        <v>312</v>
      </c>
      <c r="C13" s="67"/>
      <c r="D13" s="21" t="s">
        <v>454</v>
      </c>
      <c r="E13" s="21"/>
      <c r="F13" s="21"/>
      <c r="G13" s="21"/>
      <c r="H13" s="199"/>
      <c r="I13" s="199"/>
      <c r="J13" s="199"/>
      <c r="K13" s="199"/>
      <c r="L13" s="342">
        <f t="shared" ref="L13:L19" si="0">H13+I13+J13+K13</f>
        <v>0</v>
      </c>
    </row>
    <row r="14" spans="1:12" x14ac:dyDescent="0.2">
      <c r="A14" s="60">
        <v>4</v>
      </c>
      <c r="B14" s="97">
        <v>313</v>
      </c>
      <c r="C14" s="67"/>
      <c r="D14" s="21" t="s">
        <v>487</v>
      </c>
      <c r="E14" s="21"/>
      <c r="F14" s="21"/>
      <c r="G14" s="21"/>
      <c r="H14" s="199"/>
      <c r="I14" s="199"/>
      <c r="J14" s="199"/>
      <c r="K14" s="199"/>
      <c r="L14" s="342">
        <f t="shared" si="0"/>
        <v>0</v>
      </c>
    </row>
    <row r="15" spans="1:12" x14ac:dyDescent="0.2">
      <c r="A15" s="60">
        <v>5</v>
      </c>
      <c r="B15" s="97">
        <v>314</v>
      </c>
      <c r="C15" s="67"/>
      <c r="D15" s="21" t="s">
        <v>456</v>
      </c>
      <c r="E15" s="21"/>
      <c r="F15" s="21"/>
      <c r="G15" s="21"/>
      <c r="H15" s="199"/>
      <c r="I15" s="199"/>
      <c r="J15" s="199"/>
      <c r="K15" s="199"/>
      <c r="L15" s="342">
        <f t="shared" si="0"/>
        <v>0</v>
      </c>
    </row>
    <row r="16" spans="1:12" x14ac:dyDescent="0.2">
      <c r="A16" s="60">
        <v>6</v>
      </c>
      <c r="B16" s="97">
        <v>315</v>
      </c>
      <c r="C16" s="67"/>
      <c r="D16" s="21" t="s">
        <v>382</v>
      </c>
      <c r="E16" s="21"/>
      <c r="F16" s="21"/>
      <c r="G16" s="21"/>
      <c r="H16" s="199"/>
      <c r="I16" s="199"/>
      <c r="J16" s="199"/>
      <c r="K16" s="199"/>
      <c r="L16" s="342">
        <f t="shared" si="0"/>
        <v>0</v>
      </c>
    </row>
    <row r="17" spans="1:12" x14ac:dyDescent="0.2">
      <c r="A17" s="60">
        <v>7</v>
      </c>
      <c r="B17" s="97">
        <v>316</v>
      </c>
      <c r="C17" s="67"/>
      <c r="D17" s="21" t="s">
        <v>457</v>
      </c>
      <c r="E17" s="21"/>
      <c r="F17" s="21"/>
      <c r="G17" s="21"/>
      <c r="H17" s="199"/>
      <c r="I17" s="199"/>
      <c r="J17" s="199"/>
      <c r="K17" s="199"/>
      <c r="L17" s="342">
        <f t="shared" si="0"/>
        <v>0</v>
      </c>
    </row>
    <row r="18" spans="1:12" x14ac:dyDescent="0.2">
      <c r="A18" s="60">
        <v>8</v>
      </c>
      <c r="B18" s="97">
        <v>317</v>
      </c>
      <c r="C18" s="67"/>
      <c r="D18" s="21" t="s">
        <v>458</v>
      </c>
      <c r="E18" s="21"/>
      <c r="F18" s="21"/>
      <c r="G18" s="21"/>
      <c r="H18" s="199"/>
      <c r="I18" s="199"/>
      <c r="J18" s="199"/>
      <c r="K18" s="199"/>
      <c r="L18" s="342">
        <f t="shared" si="0"/>
        <v>0</v>
      </c>
    </row>
    <row r="19" spans="1:12" ht="13.5" thickBot="1" x14ac:dyDescent="0.25">
      <c r="A19" s="60">
        <v>9</v>
      </c>
      <c r="B19" s="97"/>
      <c r="C19" s="67"/>
      <c r="D19" s="21"/>
      <c r="E19" s="21" t="s">
        <v>459</v>
      </c>
      <c r="F19" s="21"/>
      <c r="G19" s="21"/>
      <c r="H19" s="344">
        <f>SUM(H12:H18)</f>
        <v>0</v>
      </c>
      <c r="I19" s="344">
        <f t="shared" ref="I19:K19" si="1">SUM(I12:I18)</f>
        <v>0</v>
      </c>
      <c r="J19" s="344">
        <f t="shared" si="1"/>
        <v>0</v>
      </c>
      <c r="K19" s="344">
        <f t="shared" si="1"/>
        <v>0</v>
      </c>
      <c r="L19" s="343">
        <f t="shared" si="0"/>
        <v>0</v>
      </c>
    </row>
    <row r="20" spans="1:12" ht="13.5" thickTop="1" x14ac:dyDescent="0.2">
      <c r="A20" s="60">
        <v>10</v>
      </c>
      <c r="B20" s="97"/>
      <c r="C20" s="67"/>
      <c r="D20" s="21"/>
      <c r="E20" s="21"/>
      <c r="F20" s="21"/>
      <c r="G20" s="21"/>
      <c r="H20" s="22"/>
      <c r="I20" s="22"/>
      <c r="J20" s="22"/>
      <c r="K20" s="22"/>
      <c r="L20" s="101"/>
    </row>
    <row r="21" spans="1:12" x14ac:dyDescent="0.2">
      <c r="A21" s="60">
        <v>11</v>
      </c>
      <c r="B21" s="97"/>
      <c r="C21" s="108" t="s">
        <v>257</v>
      </c>
      <c r="D21" s="99"/>
      <c r="E21" s="99"/>
      <c r="F21" s="99"/>
      <c r="G21" s="99"/>
      <c r="H21" s="67"/>
      <c r="I21" s="67"/>
      <c r="J21" s="67"/>
      <c r="K21" s="67"/>
      <c r="L21" s="73"/>
    </row>
    <row r="22" spans="1:12" x14ac:dyDescent="0.2">
      <c r="A22" s="60">
        <v>12</v>
      </c>
      <c r="B22" s="97">
        <v>321</v>
      </c>
      <c r="C22" s="67"/>
      <c r="D22" s="21" t="s">
        <v>453</v>
      </c>
      <c r="E22" s="21"/>
      <c r="F22" s="21"/>
      <c r="G22" s="21"/>
      <c r="H22" s="199"/>
      <c r="I22" s="199"/>
      <c r="J22" s="199"/>
      <c r="K22" s="199"/>
      <c r="L22" s="342">
        <f t="shared" ref="L22:L27" si="2">H22+I22+J22+K22</f>
        <v>0</v>
      </c>
    </row>
    <row r="23" spans="1:12" x14ac:dyDescent="0.2">
      <c r="A23" s="60">
        <v>13</v>
      </c>
      <c r="B23" s="97">
        <v>322</v>
      </c>
      <c r="C23" s="67"/>
      <c r="D23" s="21" t="s">
        <v>460</v>
      </c>
      <c r="E23" s="21"/>
      <c r="F23" s="21"/>
      <c r="G23" s="21"/>
      <c r="H23" s="199"/>
      <c r="I23" s="199"/>
      <c r="J23" s="199"/>
      <c r="K23" s="199"/>
      <c r="L23" s="342">
        <f t="shared" si="2"/>
        <v>0</v>
      </c>
    </row>
    <row r="24" spans="1:12" x14ac:dyDescent="0.2">
      <c r="A24" s="60">
        <v>14</v>
      </c>
      <c r="B24" s="97">
        <v>323</v>
      </c>
      <c r="C24" s="67"/>
      <c r="D24" s="21" t="s">
        <v>461</v>
      </c>
      <c r="E24" s="21"/>
      <c r="F24" s="21"/>
      <c r="G24" s="21"/>
      <c r="H24" s="199"/>
      <c r="I24" s="199"/>
      <c r="J24" s="199"/>
      <c r="K24" s="199"/>
      <c r="L24" s="342">
        <f t="shared" si="2"/>
        <v>0</v>
      </c>
    </row>
    <row r="25" spans="1:12" x14ac:dyDescent="0.2">
      <c r="A25" s="60">
        <v>15</v>
      </c>
      <c r="B25" s="97">
        <v>324</v>
      </c>
      <c r="C25" s="67"/>
      <c r="D25" s="21" t="s">
        <v>462</v>
      </c>
      <c r="E25" s="21"/>
      <c r="F25" s="21"/>
      <c r="G25" s="21"/>
      <c r="H25" s="199"/>
      <c r="I25" s="199"/>
      <c r="J25" s="199"/>
      <c r="K25" s="199"/>
      <c r="L25" s="342">
        <f t="shared" si="2"/>
        <v>0</v>
      </c>
    </row>
    <row r="26" spans="1:12" x14ac:dyDescent="0.2">
      <c r="A26" s="60">
        <v>16</v>
      </c>
      <c r="B26" s="97">
        <v>325</v>
      </c>
      <c r="C26" s="67"/>
      <c r="D26" s="21" t="s">
        <v>463</v>
      </c>
      <c r="E26" s="21"/>
      <c r="F26" s="21"/>
      <c r="G26" s="21"/>
      <c r="H26" s="199"/>
      <c r="I26" s="199"/>
      <c r="J26" s="199"/>
      <c r="K26" s="199"/>
      <c r="L26" s="342">
        <f t="shared" si="2"/>
        <v>0</v>
      </c>
    </row>
    <row r="27" spans="1:12" ht="13.5" thickBot="1" x14ac:dyDescent="0.25">
      <c r="A27" s="60">
        <v>17</v>
      </c>
      <c r="B27" s="97"/>
      <c r="C27" s="67"/>
      <c r="D27" s="21"/>
      <c r="E27" s="21" t="s">
        <v>464</v>
      </c>
      <c r="F27" s="21"/>
      <c r="G27" s="21"/>
      <c r="H27" s="344">
        <f>SUM(H22:H26)</f>
        <v>0</v>
      </c>
      <c r="I27" s="344">
        <f t="shared" ref="I27:K27" si="3">SUM(I22:I26)</f>
        <v>0</v>
      </c>
      <c r="J27" s="344">
        <f t="shared" si="3"/>
        <v>0</v>
      </c>
      <c r="K27" s="344">
        <f t="shared" si="3"/>
        <v>0</v>
      </c>
      <c r="L27" s="343">
        <f t="shared" si="2"/>
        <v>0</v>
      </c>
    </row>
    <row r="28" spans="1:12" ht="13.5" thickTop="1" x14ac:dyDescent="0.2">
      <c r="A28" s="60">
        <v>18</v>
      </c>
      <c r="B28" s="97"/>
      <c r="C28" s="67"/>
      <c r="D28" s="6"/>
      <c r="E28" s="21"/>
      <c r="F28" s="21"/>
      <c r="G28" s="21"/>
      <c r="H28" s="22"/>
      <c r="I28" s="22"/>
      <c r="J28" s="22"/>
      <c r="K28" s="22"/>
      <c r="L28" s="175"/>
    </row>
    <row r="29" spans="1:12" x14ac:dyDescent="0.2">
      <c r="A29" s="60">
        <v>19</v>
      </c>
      <c r="B29" s="97"/>
      <c r="C29" s="108" t="s">
        <v>258</v>
      </c>
      <c r="D29" s="99"/>
      <c r="E29" s="99"/>
      <c r="F29" s="99"/>
      <c r="G29" s="99"/>
      <c r="H29" s="67"/>
      <c r="I29" s="67"/>
      <c r="J29" s="67"/>
      <c r="K29" s="67"/>
      <c r="L29" s="73"/>
    </row>
    <row r="30" spans="1:12" x14ac:dyDescent="0.2">
      <c r="A30" s="60">
        <v>20</v>
      </c>
      <c r="B30" s="97">
        <v>331</v>
      </c>
      <c r="C30" s="67"/>
      <c r="D30" s="21" t="s">
        <v>453</v>
      </c>
      <c r="E30" s="21"/>
      <c r="F30" s="21"/>
      <c r="G30" s="21"/>
      <c r="H30" s="199"/>
      <c r="I30" s="199"/>
      <c r="J30" s="199"/>
      <c r="K30" s="199"/>
      <c r="L30" s="342">
        <f t="shared" ref="L30:L32" si="4">H30+I30+J30+K30</f>
        <v>0</v>
      </c>
    </row>
    <row r="31" spans="1:12" x14ac:dyDescent="0.2">
      <c r="A31" s="60">
        <v>21</v>
      </c>
      <c r="B31" s="97">
        <v>332</v>
      </c>
      <c r="C31" s="67"/>
      <c r="D31" s="21" t="s">
        <v>465</v>
      </c>
      <c r="E31" s="21"/>
      <c r="F31" s="21"/>
      <c r="G31" s="21"/>
      <c r="H31" s="199"/>
      <c r="I31" s="199"/>
      <c r="J31" s="199"/>
      <c r="K31" s="199"/>
      <c r="L31" s="342">
        <f t="shared" si="4"/>
        <v>0</v>
      </c>
    </row>
    <row r="32" spans="1:12" ht="13.5" thickBot="1" x14ac:dyDescent="0.25">
      <c r="A32" s="60">
        <v>22</v>
      </c>
      <c r="B32" s="97"/>
      <c r="C32" s="67"/>
      <c r="D32" s="21"/>
      <c r="E32" s="21" t="s">
        <v>466</v>
      </c>
      <c r="F32" s="21"/>
      <c r="G32" s="21"/>
      <c r="H32" s="344">
        <f>SUM(H30:H31)</f>
        <v>0</v>
      </c>
      <c r="I32" s="344">
        <f t="shared" ref="I32:K32" si="5">SUM(I30:I31)</f>
        <v>0</v>
      </c>
      <c r="J32" s="344">
        <f t="shared" si="5"/>
        <v>0</v>
      </c>
      <c r="K32" s="344">
        <f t="shared" si="5"/>
        <v>0</v>
      </c>
      <c r="L32" s="343">
        <f t="shared" si="4"/>
        <v>0</v>
      </c>
    </row>
    <row r="33" spans="1:12" ht="13.5" thickTop="1" x14ac:dyDescent="0.2">
      <c r="A33" s="60">
        <v>23</v>
      </c>
      <c r="B33" s="97"/>
      <c r="C33" s="67"/>
      <c r="D33" s="21"/>
      <c r="E33" s="21"/>
      <c r="F33" s="21"/>
      <c r="G33" s="21"/>
      <c r="H33" s="22"/>
      <c r="I33" s="22"/>
      <c r="J33" s="22"/>
      <c r="K33" s="22"/>
      <c r="L33" s="101"/>
    </row>
    <row r="34" spans="1:12" x14ac:dyDescent="0.2">
      <c r="A34" s="60">
        <v>24</v>
      </c>
      <c r="B34" s="97"/>
      <c r="C34" s="108" t="s">
        <v>259</v>
      </c>
      <c r="D34" s="99"/>
      <c r="E34" s="99"/>
      <c r="F34" s="99"/>
      <c r="G34" s="99"/>
      <c r="H34" s="67"/>
      <c r="I34" s="67"/>
      <c r="J34" s="67"/>
      <c r="K34" s="67"/>
      <c r="L34" s="73"/>
    </row>
    <row r="35" spans="1:12" x14ac:dyDescent="0.2">
      <c r="A35" s="60">
        <v>25</v>
      </c>
      <c r="B35" s="97">
        <v>341</v>
      </c>
      <c r="C35" s="67"/>
      <c r="D35" s="21" t="s">
        <v>453</v>
      </c>
      <c r="E35" s="21"/>
      <c r="F35" s="21"/>
      <c r="G35" s="21"/>
      <c r="H35" s="199"/>
      <c r="I35" s="199"/>
      <c r="J35" s="199"/>
      <c r="K35" s="199"/>
      <c r="L35" s="342">
        <f t="shared" ref="L35:L44" si="6">H35+I35+J35+K35</f>
        <v>0</v>
      </c>
    </row>
    <row r="36" spans="1:12" x14ac:dyDescent="0.2">
      <c r="A36" s="60">
        <v>26</v>
      </c>
      <c r="B36" s="97">
        <v>342</v>
      </c>
      <c r="C36" s="67"/>
      <c r="D36" s="21" t="s">
        <v>467</v>
      </c>
      <c r="E36" s="21"/>
      <c r="F36" s="21"/>
      <c r="G36" s="21"/>
      <c r="H36" s="199"/>
      <c r="I36" s="199"/>
      <c r="J36" s="199"/>
      <c r="K36" s="199"/>
      <c r="L36" s="342">
        <f t="shared" si="6"/>
        <v>0</v>
      </c>
    </row>
    <row r="37" spans="1:12" x14ac:dyDescent="0.2">
      <c r="A37" s="60">
        <v>27</v>
      </c>
      <c r="B37" s="97">
        <v>343</v>
      </c>
      <c r="C37" s="67"/>
      <c r="D37" s="21" t="s">
        <v>468</v>
      </c>
      <c r="E37" s="21"/>
      <c r="F37" s="21"/>
      <c r="G37" s="21"/>
      <c r="H37" s="199"/>
      <c r="I37" s="199"/>
      <c r="J37" s="199"/>
      <c r="K37" s="199"/>
      <c r="L37" s="342">
        <f t="shared" si="6"/>
        <v>0</v>
      </c>
    </row>
    <row r="38" spans="1:12" x14ac:dyDescent="0.2">
      <c r="A38" s="60">
        <v>28</v>
      </c>
      <c r="B38" s="97">
        <v>344</v>
      </c>
      <c r="C38" s="67"/>
      <c r="D38" s="21" t="s">
        <v>469</v>
      </c>
      <c r="E38" s="21"/>
      <c r="F38" s="21"/>
      <c r="G38" s="21"/>
      <c r="H38" s="199"/>
      <c r="I38" s="199"/>
      <c r="J38" s="199"/>
      <c r="K38" s="199"/>
      <c r="L38" s="342">
        <f t="shared" si="6"/>
        <v>0</v>
      </c>
    </row>
    <row r="39" spans="1:12" x14ac:dyDescent="0.2">
      <c r="A39" s="60">
        <v>29</v>
      </c>
      <c r="B39" s="97">
        <v>345</v>
      </c>
      <c r="C39" s="67"/>
      <c r="D39" s="21" t="s">
        <v>386</v>
      </c>
      <c r="E39" s="21"/>
      <c r="F39" s="21"/>
      <c r="G39" s="21"/>
      <c r="H39" s="199"/>
      <c r="I39" s="199"/>
      <c r="J39" s="199"/>
      <c r="K39" s="199"/>
      <c r="L39" s="342">
        <f t="shared" si="6"/>
        <v>0</v>
      </c>
    </row>
    <row r="40" spans="1:12" x14ac:dyDescent="0.2">
      <c r="A40" s="60">
        <v>30</v>
      </c>
      <c r="B40" s="97">
        <v>346</v>
      </c>
      <c r="C40" s="67"/>
      <c r="D40" s="21" t="s">
        <v>387</v>
      </c>
      <c r="E40" s="21"/>
      <c r="F40" s="21"/>
      <c r="G40" s="21"/>
      <c r="H40" s="199"/>
      <c r="I40" s="199"/>
      <c r="J40" s="199"/>
      <c r="K40" s="199"/>
      <c r="L40" s="342">
        <f t="shared" si="6"/>
        <v>0</v>
      </c>
    </row>
    <row r="41" spans="1:12" x14ac:dyDescent="0.2">
      <c r="A41" s="60">
        <v>31</v>
      </c>
      <c r="B41" s="97">
        <v>347</v>
      </c>
      <c r="C41" s="67"/>
      <c r="D41" s="18" t="s">
        <v>470</v>
      </c>
      <c r="E41" s="21"/>
      <c r="F41" s="21"/>
      <c r="G41" s="21"/>
      <c r="H41" s="199"/>
      <c r="I41" s="199"/>
      <c r="J41" s="199"/>
      <c r="K41" s="199"/>
      <c r="L41" s="342">
        <f t="shared" si="6"/>
        <v>0</v>
      </c>
    </row>
    <row r="42" spans="1:12" x14ac:dyDescent="0.2">
      <c r="A42" s="60">
        <v>32</v>
      </c>
      <c r="B42" s="97">
        <v>348</v>
      </c>
      <c r="C42" s="67"/>
      <c r="D42" s="21" t="s">
        <v>388</v>
      </c>
      <c r="E42" s="21"/>
      <c r="F42" s="21"/>
      <c r="G42" s="21"/>
      <c r="H42" s="199"/>
      <c r="I42" s="199"/>
      <c r="J42" s="199"/>
      <c r="K42" s="199"/>
      <c r="L42" s="342">
        <f t="shared" si="6"/>
        <v>0</v>
      </c>
    </row>
    <row r="43" spans="1:12" x14ac:dyDescent="0.2">
      <c r="A43" s="60">
        <v>33</v>
      </c>
      <c r="B43" s="97">
        <v>349</v>
      </c>
      <c r="C43" s="67"/>
      <c r="D43" s="21" t="s">
        <v>471</v>
      </c>
      <c r="E43" s="21"/>
      <c r="F43" s="21"/>
      <c r="G43" s="21"/>
      <c r="H43" s="199"/>
      <c r="I43" s="199"/>
      <c r="J43" s="199"/>
      <c r="K43" s="199"/>
      <c r="L43" s="342">
        <f t="shared" si="6"/>
        <v>0</v>
      </c>
    </row>
    <row r="44" spans="1:12" ht="13.5" thickBot="1" x14ac:dyDescent="0.25">
      <c r="A44" s="60">
        <v>34</v>
      </c>
      <c r="B44" s="97"/>
      <c r="C44" s="67"/>
      <c r="D44" s="21"/>
      <c r="E44" s="21" t="s">
        <v>472</v>
      </c>
      <c r="F44" s="21"/>
      <c r="G44" s="21"/>
      <c r="H44" s="344">
        <f>SUM(H35:H43)</f>
        <v>0</v>
      </c>
      <c r="I44" s="344">
        <f t="shared" ref="I44:K44" si="7">SUM(I35:I43)</f>
        <v>0</v>
      </c>
      <c r="J44" s="344">
        <f t="shared" si="7"/>
        <v>0</v>
      </c>
      <c r="K44" s="344">
        <f t="shared" si="7"/>
        <v>0</v>
      </c>
      <c r="L44" s="343">
        <f t="shared" si="6"/>
        <v>0</v>
      </c>
    </row>
    <row r="45" spans="1:12" ht="13.5" thickTop="1" x14ac:dyDescent="0.2">
      <c r="A45" s="60">
        <v>35</v>
      </c>
      <c r="B45" s="97"/>
      <c r="C45" s="67"/>
      <c r="D45" s="21"/>
      <c r="E45" s="21"/>
      <c r="F45" s="21"/>
      <c r="G45" s="21"/>
      <c r="H45" s="22"/>
      <c r="I45" s="22"/>
      <c r="J45" s="22"/>
      <c r="K45" s="22"/>
      <c r="L45" s="101"/>
    </row>
    <row r="46" spans="1:12" x14ac:dyDescent="0.2">
      <c r="A46" s="60">
        <v>36</v>
      </c>
      <c r="B46" s="97"/>
      <c r="C46" s="108" t="s">
        <v>260</v>
      </c>
      <c r="D46" s="99"/>
      <c r="E46" s="99"/>
      <c r="F46" s="99"/>
      <c r="G46" s="99"/>
      <c r="H46" s="67"/>
      <c r="I46" s="67"/>
      <c r="J46" s="67"/>
      <c r="K46" s="67"/>
      <c r="L46" s="73"/>
    </row>
    <row r="47" spans="1:12" x14ac:dyDescent="0.2">
      <c r="A47" s="60">
        <v>37</v>
      </c>
      <c r="B47" s="97">
        <v>371</v>
      </c>
      <c r="C47" s="67"/>
      <c r="D47" s="21" t="s">
        <v>453</v>
      </c>
      <c r="E47" s="21"/>
      <c r="F47" s="21"/>
      <c r="G47" s="21"/>
      <c r="H47" s="199"/>
      <c r="I47" s="199"/>
      <c r="J47" s="199"/>
      <c r="K47" s="199"/>
      <c r="L47" s="342">
        <f t="shared" ref="L47:L59" si="8">H47+I47+J47+K47</f>
        <v>0</v>
      </c>
    </row>
    <row r="48" spans="1:12" x14ac:dyDescent="0.2">
      <c r="A48" s="60">
        <v>38</v>
      </c>
      <c r="B48" s="97">
        <v>372</v>
      </c>
      <c r="C48" s="67"/>
      <c r="D48" s="21" t="s">
        <v>473</v>
      </c>
      <c r="E48" s="21"/>
      <c r="F48" s="21"/>
      <c r="G48" s="21"/>
      <c r="H48" s="199"/>
      <c r="I48" s="199"/>
      <c r="J48" s="199"/>
      <c r="K48" s="199"/>
      <c r="L48" s="342">
        <f t="shared" si="8"/>
        <v>0</v>
      </c>
    </row>
    <row r="49" spans="1:14" x14ac:dyDescent="0.2">
      <c r="A49" s="60">
        <v>39</v>
      </c>
      <c r="B49" s="97">
        <v>373</v>
      </c>
      <c r="C49" s="67"/>
      <c r="D49" s="21" t="s">
        <v>474</v>
      </c>
      <c r="E49" s="21"/>
      <c r="F49" s="21"/>
      <c r="G49" s="21"/>
      <c r="H49" s="199"/>
      <c r="I49" s="199"/>
      <c r="J49" s="199"/>
      <c r="K49" s="199"/>
      <c r="L49" s="342">
        <f t="shared" si="8"/>
        <v>0</v>
      </c>
    </row>
    <row r="50" spans="1:14" x14ac:dyDescent="0.2">
      <c r="A50" s="60">
        <v>40</v>
      </c>
      <c r="B50" s="97">
        <v>374</v>
      </c>
      <c r="C50" s="67"/>
      <c r="D50" s="21" t="s">
        <v>475</v>
      </c>
      <c r="E50" s="21"/>
      <c r="F50" s="21"/>
      <c r="G50" s="21"/>
      <c r="H50" s="199"/>
      <c r="I50" s="199"/>
      <c r="J50" s="199"/>
      <c r="K50" s="199"/>
      <c r="L50" s="342">
        <f t="shared" si="8"/>
        <v>0</v>
      </c>
    </row>
    <row r="51" spans="1:14" x14ac:dyDescent="0.2">
      <c r="A51" s="60">
        <v>41</v>
      </c>
      <c r="B51" s="97">
        <v>375</v>
      </c>
      <c r="C51" s="67"/>
      <c r="D51" s="21" t="s">
        <v>476</v>
      </c>
      <c r="E51" s="21"/>
      <c r="F51" s="21"/>
      <c r="G51" s="21"/>
      <c r="H51" s="199"/>
      <c r="I51" s="199"/>
      <c r="J51" s="199"/>
      <c r="K51" s="199"/>
      <c r="L51" s="342">
        <f t="shared" si="8"/>
        <v>0</v>
      </c>
    </row>
    <row r="52" spans="1:14" x14ac:dyDescent="0.2">
      <c r="A52" s="60">
        <v>42</v>
      </c>
      <c r="B52" s="97">
        <v>376</v>
      </c>
      <c r="C52" s="67"/>
      <c r="D52" s="21" t="s">
        <v>477</v>
      </c>
      <c r="E52" s="21"/>
      <c r="F52" s="21"/>
      <c r="G52" s="21"/>
      <c r="H52" s="199"/>
      <c r="I52" s="199"/>
      <c r="J52" s="199"/>
      <c r="K52" s="199"/>
      <c r="L52" s="342">
        <f t="shared" si="8"/>
        <v>0</v>
      </c>
    </row>
    <row r="53" spans="1:14" x14ac:dyDescent="0.2">
      <c r="A53" s="60">
        <v>43</v>
      </c>
      <c r="B53" s="97">
        <v>377</v>
      </c>
      <c r="C53" s="67"/>
      <c r="D53" s="21" t="s">
        <v>478</v>
      </c>
      <c r="E53" s="21"/>
      <c r="F53" s="21"/>
      <c r="G53" s="21"/>
      <c r="H53" s="199"/>
      <c r="I53" s="199"/>
      <c r="J53" s="199"/>
      <c r="K53" s="199"/>
      <c r="L53" s="342">
        <f t="shared" si="8"/>
        <v>0</v>
      </c>
    </row>
    <row r="54" spans="1:14" x14ac:dyDescent="0.2">
      <c r="A54" s="60">
        <v>44</v>
      </c>
      <c r="B54" s="97">
        <v>378</v>
      </c>
      <c r="C54" s="67"/>
      <c r="D54" s="21" t="s">
        <v>479</v>
      </c>
      <c r="E54" s="21"/>
      <c r="F54" s="21"/>
      <c r="G54" s="21"/>
      <c r="H54" s="199"/>
      <c r="I54" s="199"/>
      <c r="J54" s="199"/>
      <c r="K54" s="199"/>
      <c r="L54" s="342">
        <f t="shared" si="8"/>
        <v>0</v>
      </c>
    </row>
    <row r="55" spans="1:14" x14ac:dyDescent="0.2">
      <c r="A55" s="60">
        <v>45</v>
      </c>
      <c r="B55" s="97">
        <v>379</v>
      </c>
      <c r="C55" s="67"/>
      <c r="D55" s="21" t="s">
        <v>480</v>
      </c>
      <c r="E55" s="21"/>
      <c r="F55" s="21"/>
      <c r="G55" s="21"/>
      <c r="H55" s="199"/>
      <c r="I55" s="199"/>
      <c r="J55" s="199"/>
      <c r="K55" s="199"/>
      <c r="L55" s="342">
        <f t="shared" si="8"/>
        <v>0</v>
      </c>
    </row>
    <row r="56" spans="1:14" x14ac:dyDescent="0.2">
      <c r="A56" s="60">
        <v>46</v>
      </c>
      <c r="B56" s="60">
        <v>390</v>
      </c>
      <c r="C56" s="67"/>
      <c r="D56" s="21" t="s">
        <v>482</v>
      </c>
      <c r="E56" s="21"/>
      <c r="F56" s="21"/>
      <c r="G56" s="21"/>
      <c r="H56" s="199"/>
      <c r="I56" s="199"/>
      <c r="J56" s="199"/>
      <c r="K56" s="199"/>
      <c r="L56" s="342">
        <f t="shared" si="8"/>
        <v>0</v>
      </c>
    </row>
    <row r="57" spans="1:14" x14ac:dyDescent="0.2">
      <c r="A57" s="60">
        <v>47</v>
      </c>
      <c r="B57" s="60">
        <v>391</v>
      </c>
      <c r="C57" s="67"/>
      <c r="D57" s="21" t="s">
        <v>488</v>
      </c>
      <c r="E57" s="21"/>
      <c r="F57" s="21"/>
      <c r="G57" s="21"/>
      <c r="H57" s="199"/>
      <c r="I57" s="199"/>
      <c r="J57" s="199"/>
      <c r="K57" s="199"/>
      <c r="L57" s="342">
        <f t="shared" si="8"/>
        <v>0</v>
      </c>
    </row>
    <row r="58" spans="1:14" x14ac:dyDescent="0.2">
      <c r="A58" s="60">
        <v>48</v>
      </c>
      <c r="B58" s="60"/>
      <c r="C58" s="67"/>
      <c r="D58" s="21"/>
      <c r="E58" s="21" t="s">
        <v>481</v>
      </c>
      <c r="F58" s="21"/>
      <c r="G58" s="21"/>
      <c r="H58" s="353">
        <f>SUM(H47:H57)</f>
        <v>0</v>
      </c>
      <c r="I58" s="353">
        <f t="shared" ref="I58:K58" si="9">SUM(I47:I57)</f>
        <v>0</v>
      </c>
      <c r="J58" s="353">
        <f t="shared" si="9"/>
        <v>0</v>
      </c>
      <c r="K58" s="353">
        <f t="shared" si="9"/>
        <v>0</v>
      </c>
      <c r="L58" s="342">
        <f t="shared" si="8"/>
        <v>0</v>
      </c>
    </row>
    <row r="59" spans="1:14" ht="13.5" thickBot="1" x14ac:dyDescent="0.25">
      <c r="A59" s="60">
        <v>49</v>
      </c>
      <c r="B59" s="60"/>
      <c r="C59" s="67"/>
      <c r="D59" s="21"/>
      <c r="E59" s="21"/>
      <c r="F59" s="21" t="s">
        <v>405</v>
      </c>
      <c r="G59" s="21"/>
      <c r="H59" s="344">
        <f>H19+H27+H32+H44+H58</f>
        <v>0</v>
      </c>
      <c r="I59" s="344">
        <f t="shared" ref="I59:K59" si="10">I19+I27+I32+I44+I58</f>
        <v>0</v>
      </c>
      <c r="J59" s="344">
        <f t="shared" si="10"/>
        <v>0</v>
      </c>
      <c r="K59" s="344">
        <f t="shared" si="10"/>
        <v>0</v>
      </c>
      <c r="L59" s="343">
        <f t="shared" si="8"/>
        <v>0</v>
      </c>
      <c r="N59" s="257"/>
    </row>
    <row r="60" spans="1:14" ht="13.5" thickTop="1" x14ac:dyDescent="0.2">
      <c r="N60" s="25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8" sqref="H8"/>
    </sheetView>
  </sheetViews>
  <sheetFormatPr defaultColWidth="22.140625" defaultRowHeight="11.25" x14ac:dyDescent="0.2"/>
  <cols>
    <col min="1" max="1" width="4.5703125" style="24" customWidth="1"/>
    <col min="2" max="2" width="5.42578125" style="33" customWidth="1"/>
    <col min="3" max="3" width="35.7109375" style="24" customWidth="1"/>
    <col min="4" max="5" width="14.7109375" style="24" customWidth="1"/>
    <col min="6" max="6" width="15.7109375" style="24" customWidth="1"/>
    <col min="7" max="16384" width="22.140625" style="24"/>
  </cols>
  <sheetData>
    <row r="1" spans="1:9" ht="18" x14ac:dyDescent="0.25">
      <c r="A1" s="447" t="s">
        <v>87</v>
      </c>
      <c r="B1" s="448"/>
      <c r="C1" s="448"/>
      <c r="D1" s="448"/>
      <c r="E1" s="448"/>
      <c r="F1" s="449"/>
    </row>
    <row r="2" spans="1:9" ht="18" x14ac:dyDescent="0.25">
      <c r="A2" s="450" t="s">
        <v>88</v>
      </c>
      <c r="B2" s="451"/>
      <c r="C2" s="451"/>
      <c r="D2" s="451"/>
      <c r="E2" s="451"/>
      <c r="F2" s="452"/>
    </row>
    <row r="3" spans="1:9" ht="12.75" x14ac:dyDescent="0.2">
      <c r="A3" s="176"/>
      <c r="B3" s="177"/>
      <c r="C3" s="2"/>
      <c r="D3" s="26"/>
      <c r="E3" s="178"/>
      <c r="F3" s="179"/>
    </row>
    <row r="4" spans="1:9" x14ac:dyDescent="0.2">
      <c r="A4" s="180"/>
      <c r="B4" s="34"/>
      <c r="C4" s="27"/>
      <c r="D4" s="27"/>
      <c r="E4" s="27"/>
      <c r="F4" s="181" t="s">
        <v>89</v>
      </c>
      <c r="G4" s="32"/>
      <c r="H4" s="32"/>
      <c r="I4" s="30"/>
    </row>
    <row r="5" spans="1:9" x14ac:dyDescent="0.2">
      <c r="A5" s="180"/>
      <c r="B5" s="34"/>
      <c r="C5" s="27"/>
      <c r="D5" s="27"/>
      <c r="E5" s="27"/>
      <c r="F5" s="181" t="s">
        <v>364</v>
      </c>
    </row>
    <row r="6" spans="1:9" x14ac:dyDescent="0.2">
      <c r="A6" s="180"/>
      <c r="B6" s="34"/>
      <c r="C6" s="27"/>
      <c r="D6" s="27" t="s">
        <v>161</v>
      </c>
      <c r="E6" s="27" t="s">
        <v>161</v>
      </c>
      <c r="F6" s="181" t="s">
        <v>90</v>
      </c>
    </row>
    <row r="7" spans="1:9" x14ac:dyDescent="0.2">
      <c r="A7" s="180" t="s">
        <v>307</v>
      </c>
      <c r="B7" s="34"/>
      <c r="C7" s="27" t="s">
        <v>91</v>
      </c>
      <c r="D7" s="27" t="s">
        <v>92</v>
      </c>
      <c r="E7" s="27" t="s">
        <v>93</v>
      </c>
      <c r="F7" s="182" t="s">
        <v>282</v>
      </c>
    </row>
    <row r="8" spans="1:9" ht="12" thickBot="1" x14ac:dyDescent="0.25">
      <c r="A8" s="180" t="s">
        <v>309</v>
      </c>
      <c r="B8" s="35" t="s">
        <v>310</v>
      </c>
      <c r="C8" s="31" t="s">
        <v>311</v>
      </c>
      <c r="D8" s="31" t="s">
        <v>312</v>
      </c>
      <c r="E8" s="31" t="s">
        <v>313</v>
      </c>
      <c r="F8" s="183" t="s">
        <v>314</v>
      </c>
    </row>
    <row r="9" spans="1:9" x14ac:dyDescent="0.2">
      <c r="A9" s="330">
        <v>1</v>
      </c>
      <c r="B9" s="39"/>
      <c r="C9" s="85" t="s">
        <v>94</v>
      </c>
      <c r="D9" s="25"/>
      <c r="E9" s="25"/>
      <c r="F9" s="184"/>
    </row>
    <row r="10" spans="1:9" x14ac:dyDescent="0.2">
      <c r="A10" s="330">
        <v>2</v>
      </c>
      <c r="B10" s="36">
        <v>601</v>
      </c>
      <c r="C10" s="37" t="s">
        <v>498</v>
      </c>
      <c r="D10" s="28"/>
      <c r="E10" s="40"/>
      <c r="F10" s="185"/>
    </row>
    <row r="11" spans="1:9" x14ac:dyDescent="0.2">
      <c r="A11" s="330">
        <v>3</v>
      </c>
      <c r="B11" s="36"/>
      <c r="C11" s="37" t="s">
        <v>510</v>
      </c>
      <c r="D11" s="214"/>
      <c r="E11" s="215"/>
      <c r="F11" s="356">
        <f>D11-E11</f>
        <v>0</v>
      </c>
    </row>
    <row r="12" spans="1:9" x14ac:dyDescent="0.2">
      <c r="A12" s="330">
        <v>4</v>
      </c>
      <c r="B12" s="36"/>
      <c r="C12" s="37" t="s">
        <v>511</v>
      </c>
      <c r="D12" s="215"/>
      <c r="E12" s="215"/>
      <c r="F12" s="356">
        <f t="shared" ref="F12:F16" si="0">D12-E12</f>
        <v>0</v>
      </c>
    </row>
    <row r="13" spans="1:9" x14ac:dyDescent="0.2">
      <c r="A13" s="330">
        <v>5</v>
      </c>
      <c r="B13" s="36"/>
      <c r="C13" s="37" t="s">
        <v>512</v>
      </c>
      <c r="D13" s="215"/>
      <c r="E13" s="215"/>
      <c r="F13" s="356">
        <f t="shared" si="0"/>
        <v>0</v>
      </c>
    </row>
    <row r="14" spans="1:9" x14ac:dyDescent="0.2">
      <c r="A14" s="330">
        <v>6</v>
      </c>
      <c r="B14" s="36"/>
      <c r="C14" s="37" t="s">
        <v>513</v>
      </c>
      <c r="D14" s="279"/>
      <c r="E14" s="279"/>
      <c r="F14" s="356">
        <f t="shared" si="0"/>
        <v>0</v>
      </c>
    </row>
    <row r="15" spans="1:9" x14ac:dyDescent="0.2">
      <c r="A15" s="330">
        <v>7</v>
      </c>
      <c r="B15" s="36"/>
      <c r="C15" s="37" t="s">
        <v>514</v>
      </c>
      <c r="D15" s="279"/>
      <c r="E15" s="279"/>
      <c r="F15" s="356">
        <f t="shared" si="0"/>
        <v>0</v>
      </c>
    </row>
    <row r="16" spans="1:9" ht="12" thickBot="1" x14ac:dyDescent="0.25">
      <c r="A16" s="330">
        <v>8</v>
      </c>
      <c r="B16" s="36"/>
      <c r="C16" s="38" t="s">
        <v>262</v>
      </c>
      <c r="D16" s="357">
        <f>SUM(D11:D15)</f>
        <v>0</v>
      </c>
      <c r="E16" s="357">
        <f t="shared" ref="E16" si="1">SUM(E11:E15)</f>
        <v>0</v>
      </c>
      <c r="F16" s="357">
        <f t="shared" si="0"/>
        <v>0</v>
      </c>
    </row>
    <row r="17" spans="1:6" ht="12" thickTop="1" x14ac:dyDescent="0.2">
      <c r="A17" s="330">
        <v>9</v>
      </c>
      <c r="B17" s="36">
        <v>602</v>
      </c>
      <c r="C17" s="37" t="s">
        <v>499</v>
      </c>
      <c r="D17" s="42"/>
      <c r="E17" s="42"/>
      <c r="F17" s="42"/>
    </row>
    <row r="18" spans="1:6" x14ac:dyDescent="0.2">
      <c r="A18" s="330">
        <v>10</v>
      </c>
      <c r="B18" s="36"/>
      <c r="C18" s="37" t="s">
        <v>515</v>
      </c>
      <c r="D18" s="215"/>
      <c r="E18" s="215"/>
      <c r="F18" s="358">
        <f>D18-E18</f>
        <v>0</v>
      </c>
    </row>
    <row r="19" spans="1:6" x14ac:dyDescent="0.2">
      <c r="A19" s="330">
        <v>11</v>
      </c>
      <c r="B19" s="36"/>
      <c r="C19" s="37" t="s">
        <v>516</v>
      </c>
      <c r="D19" s="215"/>
      <c r="E19" s="215"/>
      <c r="F19" s="358">
        <f t="shared" ref="F19:F23" si="2">D19-E19</f>
        <v>0</v>
      </c>
    </row>
    <row r="20" spans="1:6" x14ac:dyDescent="0.2">
      <c r="A20" s="330">
        <v>12</v>
      </c>
      <c r="B20" s="36"/>
      <c r="C20" s="37" t="s">
        <v>517</v>
      </c>
      <c r="D20" s="216"/>
      <c r="E20" s="215"/>
      <c r="F20" s="358">
        <f t="shared" si="2"/>
        <v>0</v>
      </c>
    </row>
    <row r="21" spans="1:6" x14ac:dyDescent="0.2">
      <c r="A21" s="330">
        <v>13</v>
      </c>
      <c r="B21" s="36"/>
      <c r="C21" s="37" t="s">
        <v>518</v>
      </c>
      <c r="D21" s="280"/>
      <c r="E21" s="279"/>
      <c r="F21" s="358">
        <f t="shared" si="2"/>
        <v>0</v>
      </c>
    </row>
    <row r="22" spans="1:6" x14ac:dyDescent="0.2">
      <c r="A22" s="330">
        <v>14</v>
      </c>
      <c r="B22" s="36"/>
      <c r="C22" s="37" t="s">
        <v>519</v>
      </c>
      <c r="D22" s="280"/>
      <c r="E22" s="279"/>
      <c r="F22" s="358">
        <f t="shared" si="2"/>
        <v>0</v>
      </c>
    </row>
    <row r="23" spans="1:6" ht="12" thickBot="1" x14ac:dyDescent="0.25">
      <c r="A23" s="330">
        <v>15</v>
      </c>
      <c r="B23" s="38"/>
      <c r="C23" s="38" t="s">
        <v>262</v>
      </c>
      <c r="D23" s="357">
        <f>SUM(D18:D22)</f>
        <v>0</v>
      </c>
      <c r="E23" s="357">
        <f t="shared" ref="E23" si="3">SUM(E18:E22)</f>
        <v>0</v>
      </c>
      <c r="F23" s="357">
        <f t="shared" si="2"/>
        <v>0</v>
      </c>
    </row>
    <row r="24" spans="1:6" ht="12" thickTop="1" x14ac:dyDescent="0.2">
      <c r="A24" s="330">
        <v>16</v>
      </c>
      <c r="B24" s="36">
        <v>603</v>
      </c>
      <c r="C24" s="37" t="s">
        <v>500</v>
      </c>
      <c r="D24" s="42"/>
      <c r="E24" s="42"/>
      <c r="F24" s="187"/>
    </row>
    <row r="25" spans="1:6" x14ac:dyDescent="0.2">
      <c r="A25" s="330">
        <v>17</v>
      </c>
      <c r="B25" s="36"/>
      <c r="C25" s="37" t="s">
        <v>263</v>
      </c>
      <c r="D25" s="215"/>
      <c r="E25" s="215"/>
      <c r="F25" s="358">
        <f>D25-E25</f>
        <v>0</v>
      </c>
    </row>
    <row r="26" spans="1:6" x14ac:dyDescent="0.2">
      <c r="A26" s="330">
        <v>18</v>
      </c>
      <c r="B26" s="36"/>
      <c r="C26" s="37" t="s">
        <v>520</v>
      </c>
      <c r="D26" s="215"/>
      <c r="E26" s="215"/>
      <c r="F26" s="358">
        <f t="shared" ref="F26:F27" si="4">D26-E26</f>
        <v>0</v>
      </c>
    </row>
    <row r="27" spans="1:6" ht="12" thickBot="1" x14ac:dyDescent="0.25">
      <c r="A27" s="330">
        <v>19</v>
      </c>
      <c r="B27" s="36"/>
      <c r="C27" s="38" t="s">
        <v>262</v>
      </c>
      <c r="D27" s="357">
        <f>SUM(D25:D26)</f>
        <v>0</v>
      </c>
      <c r="E27" s="357">
        <f t="shared" ref="E27" si="5">SUM(E25:E26)</f>
        <v>0</v>
      </c>
      <c r="F27" s="357">
        <f t="shared" si="4"/>
        <v>0</v>
      </c>
    </row>
    <row r="28" spans="1:6" ht="12" thickTop="1" x14ac:dyDescent="0.2">
      <c r="A28" s="330">
        <v>20</v>
      </c>
      <c r="B28" s="36">
        <v>604</v>
      </c>
      <c r="C28" s="37" t="s">
        <v>521</v>
      </c>
      <c r="D28" s="217"/>
      <c r="E28" s="217"/>
      <c r="F28" s="359">
        <f>D28-E28</f>
        <v>0</v>
      </c>
    </row>
    <row r="29" spans="1:6" x14ac:dyDescent="0.2">
      <c r="A29" s="330">
        <v>21</v>
      </c>
      <c r="B29" s="36">
        <v>605</v>
      </c>
      <c r="C29" s="37" t="s">
        <v>522</v>
      </c>
      <c r="D29" s="215"/>
      <c r="E29" s="215"/>
      <c r="F29" s="359">
        <f t="shared" ref="F29:F35" si="6">D29-E29</f>
        <v>0</v>
      </c>
    </row>
    <row r="30" spans="1:6" x14ac:dyDescent="0.2">
      <c r="A30" s="330">
        <v>22</v>
      </c>
      <c r="B30" s="36">
        <v>606</v>
      </c>
      <c r="C30" s="37" t="s">
        <v>523</v>
      </c>
      <c r="D30" s="215"/>
      <c r="E30" s="215"/>
      <c r="F30" s="359">
        <f t="shared" si="6"/>
        <v>0</v>
      </c>
    </row>
    <row r="31" spans="1:6" x14ac:dyDescent="0.2">
      <c r="A31" s="330">
        <v>23</v>
      </c>
      <c r="B31" s="36">
        <v>607</v>
      </c>
      <c r="C31" s="37" t="s">
        <v>524</v>
      </c>
      <c r="D31" s="215"/>
      <c r="E31" s="215"/>
      <c r="F31" s="359">
        <f t="shared" si="6"/>
        <v>0</v>
      </c>
    </row>
    <row r="32" spans="1:6" x14ac:dyDescent="0.2">
      <c r="A32" s="330">
        <v>24</v>
      </c>
      <c r="B32" s="36">
        <v>608</v>
      </c>
      <c r="C32" s="37" t="s">
        <v>525</v>
      </c>
      <c r="D32" s="215"/>
      <c r="E32" s="215"/>
      <c r="F32" s="359">
        <f t="shared" si="6"/>
        <v>0</v>
      </c>
    </row>
    <row r="33" spans="1:7" x14ac:dyDescent="0.2">
      <c r="A33" s="330">
        <v>25</v>
      </c>
      <c r="B33" s="36">
        <v>609</v>
      </c>
      <c r="C33" s="37" t="s">
        <v>526</v>
      </c>
      <c r="D33" s="215"/>
      <c r="E33" s="215"/>
      <c r="F33" s="359">
        <f t="shared" si="6"/>
        <v>0</v>
      </c>
    </row>
    <row r="34" spans="1:7" ht="13.5" thickBot="1" x14ac:dyDescent="0.25">
      <c r="A34" s="330">
        <v>26</v>
      </c>
      <c r="B34" s="73"/>
      <c r="C34" s="38" t="s">
        <v>262</v>
      </c>
      <c r="D34" s="357">
        <f>SUM(D28:D33)</f>
        <v>0</v>
      </c>
      <c r="E34" s="357">
        <f t="shared" ref="E34" si="7">SUM(E28:E33)</f>
        <v>0</v>
      </c>
      <c r="F34" s="357">
        <f t="shared" si="6"/>
        <v>0</v>
      </c>
    </row>
    <row r="35" spans="1:7" ht="14.25" thickTop="1" thickBot="1" x14ac:dyDescent="0.25">
      <c r="A35" s="330">
        <v>27</v>
      </c>
      <c r="B35" s="73"/>
      <c r="C35" s="41" t="s">
        <v>527</v>
      </c>
      <c r="D35" s="361">
        <f>D16+D23+D27+D34</f>
        <v>0</v>
      </c>
      <c r="E35" s="361">
        <f t="shared" ref="E35" si="8">E16+E23+E27+E34</f>
        <v>0</v>
      </c>
      <c r="F35" s="360">
        <f t="shared" si="6"/>
        <v>0</v>
      </c>
    </row>
    <row r="36" spans="1:7" ht="12" thickTop="1" x14ac:dyDescent="0.2">
      <c r="A36" s="330">
        <v>28</v>
      </c>
      <c r="B36" s="44"/>
      <c r="C36" s="86" t="s">
        <v>264</v>
      </c>
      <c r="D36" s="42"/>
      <c r="E36" s="43"/>
      <c r="F36" s="43"/>
      <c r="G36" s="29"/>
    </row>
    <row r="37" spans="1:7" x14ac:dyDescent="0.2">
      <c r="A37" s="330">
        <v>29</v>
      </c>
      <c r="B37" s="44">
        <v>610</v>
      </c>
      <c r="C37" s="281" t="s">
        <v>528</v>
      </c>
      <c r="D37" s="217"/>
      <c r="E37" s="217"/>
      <c r="F37" s="362">
        <f>D37-E37</f>
        <v>0</v>
      </c>
      <c r="G37" s="29"/>
    </row>
    <row r="38" spans="1:7" x14ac:dyDescent="0.2">
      <c r="A38" s="330">
        <v>30</v>
      </c>
      <c r="B38" s="44">
        <v>611</v>
      </c>
      <c r="C38" s="43" t="s">
        <v>529</v>
      </c>
      <c r="D38" s="217"/>
      <c r="E38" s="217"/>
      <c r="F38" s="362">
        <f>D38-E38</f>
        <v>0</v>
      </c>
    </row>
    <row r="39" spans="1:7" x14ac:dyDescent="0.2">
      <c r="A39" s="330">
        <v>31</v>
      </c>
      <c r="B39" s="44">
        <v>612</v>
      </c>
      <c r="C39" s="43" t="s">
        <v>530</v>
      </c>
      <c r="D39" s="217"/>
      <c r="E39" s="217"/>
      <c r="F39" s="362">
        <f t="shared" ref="F39:F44" si="9">D39-E39</f>
        <v>0</v>
      </c>
    </row>
    <row r="40" spans="1:7" x14ac:dyDescent="0.2">
      <c r="A40" s="330">
        <v>32</v>
      </c>
      <c r="B40" s="44">
        <v>613</v>
      </c>
      <c r="C40" s="43" t="s">
        <v>531</v>
      </c>
      <c r="D40" s="217"/>
      <c r="E40" s="217"/>
      <c r="F40" s="362">
        <f t="shared" si="9"/>
        <v>0</v>
      </c>
    </row>
    <row r="41" spans="1:7" x14ac:dyDescent="0.2">
      <c r="A41" s="330">
        <v>33</v>
      </c>
      <c r="B41" s="44">
        <v>614</v>
      </c>
      <c r="C41" s="43" t="s">
        <v>501</v>
      </c>
      <c r="D41" s="217"/>
      <c r="E41" s="217"/>
      <c r="F41" s="362">
        <f t="shared" si="9"/>
        <v>0</v>
      </c>
    </row>
    <row r="42" spans="1:7" x14ac:dyDescent="0.2">
      <c r="A42" s="330">
        <v>34</v>
      </c>
      <c r="B42" s="44">
        <v>615</v>
      </c>
      <c r="C42" s="43" t="s">
        <v>533</v>
      </c>
      <c r="D42" s="282"/>
      <c r="E42" s="282"/>
      <c r="F42" s="362">
        <f t="shared" si="9"/>
        <v>0</v>
      </c>
    </row>
    <row r="43" spans="1:7" ht="12" thickBot="1" x14ac:dyDescent="0.25">
      <c r="A43" s="330">
        <v>35</v>
      </c>
      <c r="B43" s="44"/>
      <c r="C43" s="43" t="s">
        <v>532</v>
      </c>
      <c r="D43" s="357">
        <f>SUM(D37:D42)</f>
        <v>0</v>
      </c>
      <c r="E43" s="357">
        <f>SUM(E37:E42)</f>
        <v>0</v>
      </c>
      <c r="F43" s="363">
        <f t="shared" si="9"/>
        <v>0</v>
      </c>
    </row>
    <row r="44" spans="1:7" ht="12.75" thickTop="1" thickBot="1" x14ac:dyDescent="0.25">
      <c r="A44" s="330">
        <v>36</v>
      </c>
      <c r="B44" s="186">
        <v>501</v>
      </c>
      <c r="C44" s="40" t="s">
        <v>265</v>
      </c>
      <c r="D44" s="360">
        <f>D35+D43</f>
        <v>0</v>
      </c>
      <c r="E44" s="360">
        <f t="shared" ref="E44" si="10">E35+E43</f>
        <v>0</v>
      </c>
      <c r="F44" s="363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'D-1, D-2'!Print_Area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Trương, Việt "Kevin"</cp:lastModifiedBy>
  <cp:lastPrinted>2025-01-28T18:30:16Z</cp:lastPrinted>
  <dcterms:created xsi:type="dcterms:W3CDTF">1998-01-08T07:15:02Z</dcterms:created>
  <dcterms:modified xsi:type="dcterms:W3CDTF">2025-01-28T18:32:06Z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