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120" windowWidth="27690" windowHeight="12300"/>
  </bookViews>
  <sheets>
    <sheet name="2018_CAM" sheetId="1" r:id="rId1"/>
    <sheet name="Draft 2018 NQC List" sheetId="8" r:id="rId2"/>
    <sheet name="Draft 2018 EFC" sheetId="9" r:id="rId3"/>
  </sheets>
  <externalReferences>
    <externalReference r:id="rId4"/>
    <externalReference r:id="rId5"/>
  </externalReferences>
  <definedNames>
    <definedName name="_xlnm._FilterDatabase" localSheetId="0" hidden="1">'2018_CAM'!$A$4:$AG$80</definedName>
    <definedName name="_xlnm._FilterDatabase" localSheetId="2" hidden="1">'Draft 2018 EFC'!$A$1:$N$366</definedName>
    <definedName name="_xlnm._FilterDatabase" localSheetId="1" hidden="1">'Draft 2018 NQC List'!$A$2:$AC$990</definedName>
    <definedName name="Draft2016EFC">#REF!</definedName>
    <definedName name="LocalAreaOptions" localSheetId="1">[1]Lists!$B$11:$B$21</definedName>
    <definedName name="LocalAreaOptions">[2]Lists!$B$11:$B$21</definedName>
    <definedName name="Month2" localSheetId="0">#REF!</definedName>
    <definedName name="Month2">#REF!</definedName>
    <definedName name="raw_data" localSheetId="0">#REF!</definedName>
    <definedName name="raw_data" localSheetId="2">#REF!</definedName>
    <definedName name="raw_data">#REF!</definedName>
  </definedNames>
  <calcPr calcId="145621"/>
</workbook>
</file>

<file path=xl/calcChain.xml><?xml version="1.0" encoding="utf-8"?>
<calcChain xmlns="http://schemas.openxmlformats.org/spreadsheetml/2006/main">
  <c r="AG163" i="1" l="1"/>
  <c r="W163" i="1"/>
  <c r="V163" i="1"/>
  <c r="J94" i="1"/>
  <c r="K94" i="1"/>
  <c r="L94" i="1"/>
  <c r="M94" i="1"/>
  <c r="N94" i="1"/>
  <c r="O94" i="1"/>
  <c r="P94" i="1"/>
  <c r="Q94" i="1"/>
  <c r="R94" i="1"/>
  <c r="S94" i="1"/>
  <c r="T94" i="1"/>
  <c r="J95" i="1"/>
  <c r="K95" i="1"/>
  <c r="L95" i="1"/>
  <c r="M95" i="1"/>
  <c r="N95" i="1"/>
  <c r="O95" i="1"/>
  <c r="P95" i="1"/>
  <c r="Q95" i="1"/>
  <c r="R95" i="1"/>
  <c r="S95" i="1"/>
  <c r="T95" i="1"/>
  <c r="J96" i="1"/>
  <c r="K96" i="1"/>
  <c r="L96" i="1"/>
  <c r="M96" i="1"/>
  <c r="N96" i="1"/>
  <c r="O96" i="1"/>
  <c r="P96" i="1"/>
  <c r="Q96" i="1"/>
  <c r="R96" i="1"/>
  <c r="S96" i="1"/>
  <c r="T96" i="1"/>
  <c r="I95" i="1"/>
  <c r="I96" i="1"/>
  <c r="I94" i="1"/>
  <c r="X163" i="1" l="1"/>
  <c r="Y163" i="1"/>
  <c r="Z163" i="1"/>
  <c r="AA163" i="1"/>
  <c r="AB163" i="1"/>
  <c r="AC163" i="1"/>
  <c r="AD163" i="1"/>
  <c r="AE163" i="1"/>
  <c r="AF163" i="1"/>
  <c r="E96" i="1" l="1"/>
  <c r="E95" i="1"/>
  <c r="E94" i="1"/>
  <c r="I84" i="1" l="1"/>
  <c r="J84" i="1" l="1"/>
  <c r="K84" i="1"/>
  <c r="L84" i="1"/>
  <c r="M84" i="1"/>
  <c r="N84" i="1"/>
  <c r="O84" i="1"/>
  <c r="P84" i="1"/>
  <c r="Q84" i="1"/>
  <c r="R84" i="1"/>
  <c r="S84" i="1"/>
  <c r="T84" i="1"/>
  <c r="C87" i="1" l="1"/>
  <c r="E79" i="1" l="1"/>
  <c r="E78" i="1"/>
  <c r="E77" i="1"/>
  <c r="E76" i="1"/>
  <c r="E75" i="1"/>
  <c r="E72" i="1"/>
  <c r="E71" i="1"/>
  <c r="E70" i="1"/>
  <c r="E73" i="1"/>
  <c r="E74" i="1"/>
  <c r="AG46" i="1" l="1"/>
  <c r="AF46" i="1"/>
  <c r="AE46" i="1"/>
  <c r="AD46" i="1"/>
  <c r="AC46" i="1"/>
  <c r="AB46" i="1"/>
  <c r="AA46" i="1"/>
  <c r="Z46" i="1"/>
  <c r="Y46" i="1"/>
  <c r="X46" i="1"/>
  <c r="W46" i="1"/>
  <c r="V46" i="1"/>
  <c r="AG45" i="1"/>
  <c r="AF45" i="1"/>
  <c r="AE45" i="1"/>
  <c r="AD45" i="1"/>
  <c r="AC45" i="1"/>
  <c r="AB45" i="1"/>
  <c r="AA45" i="1"/>
  <c r="Z45" i="1"/>
  <c r="Y45" i="1"/>
  <c r="X45" i="1"/>
  <c r="W45" i="1"/>
  <c r="V45" i="1"/>
  <c r="T46" i="1"/>
  <c r="S46" i="1"/>
  <c r="R46" i="1"/>
  <c r="Q46" i="1"/>
  <c r="P46" i="1"/>
  <c r="O46" i="1"/>
  <c r="N46" i="1"/>
  <c r="M46" i="1"/>
  <c r="L46" i="1"/>
  <c r="K46" i="1"/>
  <c r="J46" i="1"/>
  <c r="I46" i="1"/>
  <c r="T45" i="1"/>
  <c r="S45" i="1"/>
  <c r="R45" i="1"/>
  <c r="Q45" i="1"/>
  <c r="P45" i="1"/>
  <c r="O45" i="1"/>
  <c r="N45" i="1"/>
  <c r="M45" i="1"/>
  <c r="L45" i="1"/>
  <c r="K45" i="1"/>
  <c r="J45" i="1"/>
  <c r="I45" i="1"/>
  <c r="AG80" i="1"/>
  <c r="AF80" i="1"/>
  <c r="AE80" i="1"/>
  <c r="AD80" i="1"/>
  <c r="AC80" i="1"/>
  <c r="AB80" i="1"/>
  <c r="AA80" i="1"/>
  <c r="Z80" i="1"/>
  <c r="Y80" i="1"/>
  <c r="X80" i="1"/>
  <c r="W80" i="1"/>
  <c r="V80" i="1"/>
  <c r="AG79" i="1"/>
  <c r="AF79" i="1"/>
  <c r="AE79" i="1"/>
  <c r="AD79" i="1"/>
  <c r="AC79" i="1"/>
  <c r="AB79" i="1"/>
  <c r="AA79" i="1"/>
  <c r="Z79" i="1"/>
  <c r="Y79" i="1"/>
  <c r="X79" i="1"/>
  <c r="W79" i="1"/>
  <c r="V79" i="1"/>
  <c r="AG78" i="1"/>
  <c r="AF78" i="1"/>
  <c r="AE78" i="1"/>
  <c r="AD78" i="1"/>
  <c r="AC78" i="1"/>
  <c r="AB78" i="1"/>
  <c r="AA78" i="1"/>
  <c r="Z78" i="1"/>
  <c r="Y78" i="1"/>
  <c r="X78" i="1"/>
  <c r="W78" i="1"/>
  <c r="V78" i="1"/>
  <c r="AG77" i="1"/>
  <c r="AF77" i="1"/>
  <c r="AE77" i="1"/>
  <c r="AD77" i="1"/>
  <c r="AC77" i="1"/>
  <c r="AB77" i="1"/>
  <c r="AA77" i="1"/>
  <c r="Z77" i="1"/>
  <c r="Y77" i="1"/>
  <c r="X77" i="1"/>
  <c r="W77" i="1"/>
  <c r="V77" i="1"/>
  <c r="AG76" i="1"/>
  <c r="AF76" i="1"/>
  <c r="AE76" i="1"/>
  <c r="AD76" i="1"/>
  <c r="AC76" i="1"/>
  <c r="AB76" i="1"/>
  <c r="AA76" i="1"/>
  <c r="Z76" i="1"/>
  <c r="Y76" i="1"/>
  <c r="X76" i="1"/>
  <c r="W76" i="1"/>
  <c r="V76" i="1"/>
  <c r="AG75" i="1"/>
  <c r="AF75" i="1"/>
  <c r="AE75" i="1"/>
  <c r="AD75" i="1"/>
  <c r="AC75" i="1"/>
  <c r="AB75" i="1"/>
  <c r="AA75" i="1"/>
  <c r="Z75" i="1"/>
  <c r="Y75" i="1"/>
  <c r="X75" i="1"/>
  <c r="W75" i="1"/>
  <c r="V75" i="1"/>
  <c r="AG74" i="1"/>
  <c r="AF74" i="1"/>
  <c r="AE74" i="1"/>
  <c r="AD74" i="1"/>
  <c r="AC74" i="1"/>
  <c r="AB74" i="1"/>
  <c r="AA74" i="1"/>
  <c r="Z74" i="1"/>
  <c r="Y74" i="1"/>
  <c r="X74" i="1"/>
  <c r="W74" i="1"/>
  <c r="V74" i="1"/>
  <c r="AG72" i="1"/>
  <c r="AF72" i="1"/>
  <c r="AE72" i="1"/>
  <c r="AD72" i="1"/>
  <c r="AC72" i="1"/>
  <c r="AB72" i="1"/>
  <c r="AA72" i="1"/>
  <c r="Z72" i="1"/>
  <c r="Y72" i="1"/>
  <c r="X72" i="1"/>
  <c r="W72" i="1"/>
  <c r="V72" i="1"/>
  <c r="AG71" i="1"/>
  <c r="AF71" i="1"/>
  <c r="AE71" i="1"/>
  <c r="AD71" i="1"/>
  <c r="AC71" i="1"/>
  <c r="AB71" i="1"/>
  <c r="AA71" i="1"/>
  <c r="Z71" i="1"/>
  <c r="Y71" i="1"/>
  <c r="X71" i="1"/>
  <c r="W71" i="1"/>
  <c r="V71" i="1"/>
  <c r="AG70" i="1"/>
  <c r="AF70" i="1"/>
  <c r="AE70" i="1"/>
  <c r="AD70" i="1"/>
  <c r="AC70" i="1"/>
  <c r="AB70" i="1"/>
  <c r="AA70" i="1"/>
  <c r="Z70" i="1"/>
  <c r="Y70" i="1"/>
  <c r="X70" i="1"/>
  <c r="W70" i="1"/>
  <c r="V70" i="1"/>
  <c r="AG69" i="1"/>
  <c r="AF69" i="1"/>
  <c r="AE69" i="1"/>
  <c r="AD69" i="1"/>
  <c r="AC69" i="1"/>
  <c r="AB69" i="1"/>
  <c r="AA69" i="1"/>
  <c r="Z69" i="1"/>
  <c r="Y69" i="1"/>
  <c r="X69" i="1"/>
  <c r="W69" i="1"/>
  <c r="V69" i="1"/>
  <c r="AG68" i="1"/>
  <c r="AF68" i="1"/>
  <c r="AE68" i="1"/>
  <c r="AD68" i="1"/>
  <c r="AC68" i="1"/>
  <c r="AB68" i="1"/>
  <c r="AA68" i="1"/>
  <c r="Z68" i="1"/>
  <c r="Y68" i="1"/>
  <c r="X68" i="1"/>
  <c r="W68" i="1"/>
  <c r="V68" i="1"/>
  <c r="AG67" i="1"/>
  <c r="AF67" i="1"/>
  <c r="AE67" i="1"/>
  <c r="AD67" i="1"/>
  <c r="AC67" i="1"/>
  <c r="AB67" i="1"/>
  <c r="AA67" i="1"/>
  <c r="Z67" i="1"/>
  <c r="Y67" i="1"/>
  <c r="X67" i="1"/>
  <c r="W67" i="1"/>
  <c r="V67" i="1"/>
  <c r="AG66" i="1"/>
  <c r="AF66" i="1"/>
  <c r="AE66" i="1"/>
  <c r="AD66" i="1"/>
  <c r="AC66" i="1"/>
  <c r="AB66" i="1"/>
  <c r="AA66" i="1"/>
  <c r="Z66" i="1"/>
  <c r="Y66" i="1"/>
  <c r="X66" i="1"/>
  <c r="W66" i="1"/>
  <c r="V66" i="1"/>
  <c r="AG65" i="1"/>
  <c r="AF65" i="1"/>
  <c r="AE65" i="1"/>
  <c r="AD65" i="1"/>
  <c r="AC65" i="1"/>
  <c r="AB65" i="1"/>
  <c r="AA65" i="1"/>
  <c r="Z65" i="1"/>
  <c r="Y65" i="1"/>
  <c r="X65" i="1"/>
  <c r="W65" i="1"/>
  <c r="V65" i="1"/>
  <c r="AG64" i="1"/>
  <c r="AF64" i="1"/>
  <c r="AE64" i="1"/>
  <c r="AD64" i="1"/>
  <c r="AC64" i="1"/>
  <c r="AB64" i="1"/>
  <c r="AA64" i="1"/>
  <c r="Z64" i="1"/>
  <c r="Y64" i="1"/>
  <c r="X64" i="1"/>
  <c r="W64" i="1"/>
  <c r="V64" i="1"/>
  <c r="AG63" i="1"/>
  <c r="AF63" i="1"/>
  <c r="AE63" i="1"/>
  <c r="AD63" i="1"/>
  <c r="AC63" i="1"/>
  <c r="AB63" i="1"/>
  <c r="AA63" i="1"/>
  <c r="Z63" i="1"/>
  <c r="Y63" i="1"/>
  <c r="X63" i="1"/>
  <c r="W63" i="1"/>
  <c r="V63" i="1"/>
  <c r="AG62" i="1"/>
  <c r="AF62" i="1"/>
  <c r="AE62" i="1"/>
  <c r="AD62" i="1"/>
  <c r="AC62" i="1"/>
  <c r="AB62" i="1"/>
  <c r="AA62" i="1"/>
  <c r="Z62" i="1"/>
  <c r="Y62" i="1"/>
  <c r="X62" i="1"/>
  <c r="W62" i="1"/>
  <c r="V62" i="1"/>
  <c r="AG61" i="1"/>
  <c r="AF61" i="1"/>
  <c r="AE61" i="1"/>
  <c r="AD61" i="1"/>
  <c r="AC61" i="1"/>
  <c r="AB61" i="1"/>
  <c r="AA61" i="1"/>
  <c r="Z61" i="1"/>
  <c r="Y61" i="1"/>
  <c r="X61" i="1"/>
  <c r="W61" i="1"/>
  <c r="V61" i="1"/>
  <c r="AG60" i="1"/>
  <c r="AF60" i="1"/>
  <c r="AE60" i="1"/>
  <c r="AD60" i="1"/>
  <c r="AC60" i="1"/>
  <c r="AB60" i="1"/>
  <c r="AA60" i="1"/>
  <c r="Z60" i="1"/>
  <c r="Y60" i="1"/>
  <c r="X60" i="1"/>
  <c r="W60" i="1"/>
  <c r="V60" i="1"/>
  <c r="AG59" i="1"/>
  <c r="AF59" i="1"/>
  <c r="AE59" i="1"/>
  <c r="AD59" i="1"/>
  <c r="AC59" i="1"/>
  <c r="AB59" i="1"/>
  <c r="AA59" i="1"/>
  <c r="Z59" i="1"/>
  <c r="Y59" i="1"/>
  <c r="X59" i="1"/>
  <c r="W59" i="1"/>
  <c r="V59" i="1"/>
  <c r="AG58" i="1"/>
  <c r="AF58" i="1"/>
  <c r="AE58" i="1"/>
  <c r="AD58" i="1"/>
  <c r="AC58" i="1"/>
  <c r="AB58" i="1"/>
  <c r="AA58" i="1"/>
  <c r="Z58" i="1"/>
  <c r="Y58" i="1"/>
  <c r="X58" i="1"/>
  <c r="W58" i="1"/>
  <c r="V58" i="1"/>
  <c r="AG57" i="1"/>
  <c r="AF57" i="1"/>
  <c r="AE57" i="1"/>
  <c r="AD57" i="1"/>
  <c r="AC57" i="1"/>
  <c r="AB57" i="1"/>
  <c r="AA57" i="1"/>
  <c r="Z57" i="1"/>
  <c r="Y57" i="1"/>
  <c r="X57" i="1"/>
  <c r="W57" i="1"/>
  <c r="V57" i="1"/>
  <c r="AG56" i="1"/>
  <c r="AF56" i="1"/>
  <c r="AE56" i="1"/>
  <c r="AD56" i="1"/>
  <c r="AC56" i="1"/>
  <c r="AB56" i="1"/>
  <c r="AA56" i="1"/>
  <c r="Z56" i="1"/>
  <c r="Y56" i="1"/>
  <c r="X56" i="1"/>
  <c r="W56" i="1"/>
  <c r="V56" i="1"/>
  <c r="AG55" i="1"/>
  <c r="AF55" i="1"/>
  <c r="AE55" i="1"/>
  <c r="AD55" i="1"/>
  <c r="AC55" i="1"/>
  <c r="AB55" i="1"/>
  <c r="AA55" i="1"/>
  <c r="Z55" i="1"/>
  <c r="Y55" i="1"/>
  <c r="X55" i="1"/>
  <c r="W55" i="1"/>
  <c r="V55" i="1"/>
  <c r="AG54" i="1"/>
  <c r="AF54" i="1"/>
  <c r="AE54" i="1"/>
  <c r="AD54" i="1"/>
  <c r="AC54" i="1"/>
  <c r="AB54" i="1"/>
  <c r="AA54" i="1"/>
  <c r="Z54" i="1"/>
  <c r="Y54" i="1"/>
  <c r="X54" i="1"/>
  <c r="W54" i="1"/>
  <c r="V54" i="1"/>
  <c r="AG53" i="1"/>
  <c r="AF53" i="1"/>
  <c r="AE53" i="1"/>
  <c r="AD53" i="1"/>
  <c r="AC53" i="1"/>
  <c r="AB53" i="1"/>
  <c r="AA53" i="1"/>
  <c r="Z53" i="1"/>
  <c r="Y53" i="1"/>
  <c r="X53" i="1"/>
  <c r="W53" i="1"/>
  <c r="V53" i="1"/>
  <c r="AG52" i="1"/>
  <c r="AF52" i="1"/>
  <c r="AE52" i="1"/>
  <c r="AD52" i="1"/>
  <c r="AC52" i="1"/>
  <c r="AB52" i="1"/>
  <c r="AA52" i="1"/>
  <c r="Z52" i="1"/>
  <c r="Y52" i="1"/>
  <c r="X52" i="1"/>
  <c r="W52" i="1"/>
  <c r="V52" i="1"/>
  <c r="AG51" i="1"/>
  <c r="AF51" i="1"/>
  <c r="AE51" i="1"/>
  <c r="AD51" i="1"/>
  <c r="AC51" i="1"/>
  <c r="AB51" i="1"/>
  <c r="AA51" i="1"/>
  <c r="Z51" i="1"/>
  <c r="Y51" i="1"/>
  <c r="X51" i="1"/>
  <c r="W51" i="1"/>
  <c r="V51" i="1"/>
  <c r="AG50" i="1"/>
  <c r="AF50" i="1"/>
  <c r="AE50" i="1"/>
  <c r="AD50" i="1"/>
  <c r="AC50" i="1"/>
  <c r="AB50" i="1"/>
  <c r="AA50" i="1"/>
  <c r="Z50" i="1"/>
  <c r="Y50" i="1"/>
  <c r="X50" i="1"/>
  <c r="W50" i="1"/>
  <c r="V50" i="1"/>
  <c r="AG49" i="1"/>
  <c r="AF49" i="1"/>
  <c r="AE49" i="1"/>
  <c r="AD49" i="1"/>
  <c r="AC49" i="1"/>
  <c r="AB49" i="1"/>
  <c r="AA49" i="1"/>
  <c r="Z49" i="1"/>
  <c r="Y49" i="1"/>
  <c r="X49" i="1"/>
  <c r="W49" i="1"/>
  <c r="V49" i="1"/>
  <c r="AG48" i="1"/>
  <c r="AF48" i="1"/>
  <c r="AE48" i="1"/>
  <c r="AD48" i="1"/>
  <c r="AC48" i="1"/>
  <c r="AB48" i="1"/>
  <c r="AA48" i="1"/>
  <c r="Z48" i="1"/>
  <c r="Y48" i="1"/>
  <c r="X48" i="1"/>
  <c r="W48" i="1"/>
  <c r="V48" i="1"/>
  <c r="AG47" i="1"/>
  <c r="AF47" i="1"/>
  <c r="AE47" i="1"/>
  <c r="AD47" i="1"/>
  <c r="AC47" i="1"/>
  <c r="AB47" i="1"/>
  <c r="AA47" i="1"/>
  <c r="Z47" i="1"/>
  <c r="Y47" i="1"/>
  <c r="X47" i="1"/>
  <c r="W47" i="1"/>
  <c r="V47" i="1"/>
  <c r="AG44" i="1"/>
  <c r="AF44" i="1"/>
  <c r="AE44" i="1"/>
  <c r="AD44" i="1"/>
  <c r="AC44" i="1"/>
  <c r="AB44" i="1"/>
  <c r="AA44" i="1"/>
  <c r="Z44" i="1"/>
  <c r="Y44" i="1"/>
  <c r="X44" i="1"/>
  <c r="W44" i="1"/>
  <c r="V44" i="1"/>
  <c r="AG43" i="1"/>
  <c r="AF43" i="1"/>
  <c r="AE43" i="1"/>
  <c r="AD43" i="1"/>
  <c r="AC43" i="1"/>
  <c r="AB43" i="1"/>
  <c r="AA43" i="1"/>
  <c r="Z43" i="1"/>
  <c r="Y43" i="1"/>
  <c r="X43" i="1"/>
  <c r="W43" i="1"/>
  <c r="V43" i="1"/>
  <c r="AG42" i="1"/>
  <c r="AF42" i="1"/>
  <c r="AE42" i="1"/>
  <c r="AD42" i="1"/>
  <c r="AC42" i="1"/>
  <c r="AB42" i="1"/>
  <c r="AA42" i="1"/>
  <c r="Z42" i="1"/>
  <c r="Y42" i="1"/>
  <c r="X42" i="1"/>
  <c r="W42" i="1"/>
  <c r="V42" i="1"/>
  <c r="T44" i="1"/>
  <c r="S44" i="1"/>
  <c r="R44" i="1"/>
  <c r="Q44" i="1"/>
  <c r="P44" i="1"/>
  <c r="O44" i="1"/>
  <c r="N44" i="1"/>
  <c r="M44" i="1"/>
  <c r="L44" i="1"/>
  <c r="K44" i="1"/>
  <c r="J44" i="1"/>
  <c r="I44" i="1"/>
  <c r="AG41" i="1" l="1"/>
  <c r="AF41" i="1"/>
  <c r="AE41" i="1"/>
  <c r="AD41" i="1"/>
  <c r="AC41" i="1"/>
  <c r="AB41" i="1"/>
  <c r="AA41" i="1"/>
  <c r="Z41" i="1"/>
  <c r="Y41" i="1"/>
  <c r="X41" i="1"/>
  <c r="W41" i="1"/>
  <c r="V41" i="1"/>
  <c r="AG40" i="1"/>
  <c r="AF40" i="1"/>
  <c r="AE40" i="1"/>
  <c r="AD40" i="1"/>
  <c r="AC40" i="1"/>
  <c r="AB40" i="1"/>
  <c r="AA40" i="1"/>
  <c r="Z40" i="1"/>
  <c r="Y40" i="1"/>
  <c r="X40" i="1"/>
  <c r="W40" i="1"/>
  <c r="V40" i="1"/>
  <c r="AG39" i="1"/>
  <c r="AF39" i="1"/>
  <c r="AE39" i="1"/>
  <c r="AD39" i="1"/>
  <c r="AC39" i="1"/>
  <c r="AB39" i="1"/>
  <c r="AA39" i="1"/>
  <c r="Z39" i="1"/>
  <c r="Y39" i="1"/>
  <c r="X39" i="1"/>
  <c r="W39" i="1"/>
  <c r="V39" i="1"/>
  <c r="AG38" i="1"/>
  <c r="AF38" i="1"/>
  <c r="AE38" i="1"/>
  <c r="AD38" i="1"/>
  <c r="AC38" i="1"/>
  <c r="AB38" i="1"/>
  <c r="AA38" i="1"/>
  <c r="Z38" i="1"/>
  <c r="Y38" i="1"/>
  <c r="X38" i="1"/>
  <c r="W38" i="1"/>
  <c r="V38" i="1"/>
  <c r="AG37" i="1"/>
  <c r="AF37" i="1"/>
  <c r="AE37" i="1"/>
  <c r="AD37" i="1"/>
  <c r="AC37" i="1"/>
  <c r="AB37" i="1"/>
  <c r="AA37" i="1"/>
  <c r="Z37" i="1"/>
  <c r="Y37" i="1"/>
  <c r="X37" i="1"/>
  <c r="W37" i="1"/>
  <c r="V37" i="1"/>
  <c r="AG36" i="1"/>
  <c r="AF36" i="1"/>
  <c r="AE36" i="1"/>
  <c r="AD36" i="1"/>
  <c r="AC36" i="1"/>
  <c r="AB36" i="1"/>
  <c r="AA36" i="1"/>
  <c r="Z36" i="1"/>
  <c r="Y36" i="1"/>
  <c r="X36" i="1"/>
  <c r="W36" i="1"/>
  <c r="V36" i="1"/>
  <c r="AG35" i="1"/>
  <c r="AF35" i="1"/>
  <c r="AE35" i="1"/>
  <c r="AD35" i="1"/>
  <c r="AC35" i="1"/>
  <c r="AB35" i="1"/>
  <c r="AA35" i="1"/>
  <c r="Z35" i="1"/>
  <c r="Y35" i="1"/>
  <c r="X35" i="1"/>
  <c r="W35" i="1"/>
  <c r="V35" i="1"/>
  <c r="AG34" i="1"/>
  <c r="AF34" i="1"/>
  <c r="AE34" i="1"/>
  <c r="AD34" i="1"/>
  <c r="AC34" i="1"/>
  <c r="AB34" i="1"/>
  <c r="AA34" i="1"/>
  <c r="Z34" i="1"/>
  <c r="Y34" i="1"/>
  <c r="X34" i="1"/>
  <c r="W34" i="1"/>
  <c r="V34" i="1"/>
  <c r="AG33" i="1"/>
  <c r="AF33" i="1"/>
  <c r="AE33" i="1"/>
  <c r="AD33" i="1"/>
  <c r="AC33" i="1"/>
  <c r="AB33" i="1"/>
  <c r="AA33" i="1"/>
  <c r="Z33" i="1"/>
  <c r="Y33" i="1"/>
  <c r="X33" i="1"/>
  <c r="W33" i="1"/>
  <c r="V33" i="1"/>
  <c r="AG32" i="1"/>
  <c r="AF32" i="1"/>
  <c r="AE32" i="1"/>
  <c r="AD32" i="1"/>
  <c r="AC32" i="1"/>
  <c r="AB32" i="1"/>
  <c r="AA32" i="1"/>
  <c r="Z32" i="1"/>
  <c r="Y32" i="1"/>
  <c r="X32" i="1"/>
  <c r="W32" i="1"/>
  <c r="V32" i="1"/>
  <c r="AG31" i="1"/>
  <c r="AF31" i="1"/>
  <c r="AE31" i="1"/>
  <c r="AD31" i="1"/>
  <c r="AC31" i="1"/>
  <c r="AB31" i="1"/>
  <c r="AA31" i="1"/>
  <c r="Z31" i="1"/>
  <c r="Y31" i="1"/>
  <c r="X31" i="1"/>
  <c r="W31" i="1"/>
  <c r="V31" i="1"/>
  <c r="AG30" i="1"/>
  <c r="AF30" i="1"/>
  <c r="AE30" i="1"/>
  <c r="AD30" i="1"/>
  <c r="AC30" i="1"/>
  <c r="AB30" i="1"/>
  <c r="AA30" i="1"/>
  <c r="Z30" i="1"/>
  <c r="Y30" i="1"/>
  <c r="X30" i="1"/>
  <c r="W30" i="1"/>
  <c r="V30" i="1"/>
  <c r="AG29" i="1"/>
  <c r="AF29" i="1"/>
  <c r="AE29" i="1"/>
  <c r="AD29" i="1"/>
  <c r="AC29" i="1"/>
  <c r="AB29" i="1"/>
  <c r="AA29" i="1"/>
  <c r="Z29" i="1"/>
  <c r="Y29" i="1"/>
  <c r="X29" i="1"/>
  <c r="W29" i="1"/>
  <c r="V29" i="1"/>
  <c r="AG26" i="1"/>
  <c r="AF26" i="1"/>
  <c r="AE26" i="1"/>
  <c r="AD26" i="1"/>
  <c r="AC26" i="1"/>
  <c r="AB26" i="1"/>
  <c r="AA26" i="1"/>
  <c r="Z26" i="1"/>
  <c r="Y26" i="1"/>
  <c r="X26" i="1"/>
  <c r="W26" i="1"/>
  <c r="V26" i="1"/>
  <c r="AG25" i="1"/>
  <c r="AF25" i="1"/>
  <c r="AE25" i="1"/>
  <c r="AD25" i="1"/>
  <c r="AC25" i="1"/>
  <c r="AB25" i="1"/>
  <c r="AA25" i="1"/>
  <c r="Z25" i="1"/>
  <c r="Y25" i="1"/>
  <c r="X25" i="1"/>
  <c r="W25" i="1"/>
  <c r="V25" i="1"/>
  <c r="AG24" i="1"/>
  <c r="AF24" i="1"/>
  <c r="AE24" i="1"/>
  <c r="AD24" i="1"/>
  <c r="AC24" i="1"/>
  <c r="AB24" i="1"/>
  <c r="AA24" i="1"/>
  <c r="Z24" i="1"/>
  <c r="Y24" i="1"/>
  <c r="X24" i="1"/>
  <c r="W24" i="1"/>
  <c r="V24" i="1"/>
  <c r="AG23" i="1"/>
  <c r="AF23" i="1"/>
  <c r="AE23" i="1"/>
  <c r="AD23" i="1"/>
  <c r="AC23" i="1"/>
  <c r="AB23" i="1"/>
  <c r="AA23" i="1"/>
  <c r="Z23" i="1"/>
  <c r="Y23" i="1"/>
  <c r="X23" i="1"/>
  <c r="W23" i="1"/>
  <c r="V23" i="1"/>
  <c r="AG22" i="1"/>
  <c r="AF22" i="1"/>
  <c r="AE22" i="1"/>
  <c r="AD22" i="1"/>
  <c r="AC22" i="1"/>
  <c r="AB22" i="1"/>
  <c r="AA22" i="1"/>
  <c r="Z22" i="1"/>
  <c r="Y22" i="1"/>
  <c r="X22" i="1"/>
  <c r="W22" i="1"/>
  <c r="V22" i="1"/>
  <c r="AG21" i="1"/>
  <c r="AF21" i="1"/>
  <c r="AE21" i="1"/>
  <c r="AD21" i="1"/>
  <c r="AC21" i="1"/>
  <c r="AB21" i="1"/>
  <c r="AA21" i="1"/>
  <c r="Z21" i="1"/>
  <c r="Y21" i="1"/>
  <c r="X21" i="1"/>
  <c r="W21" i="1"/>
  <c r="V21" i="1"/>
  <c r="AG20" i="1"/>
  <c r="AF20" i="1"/>
  <c r="AE20" i="1"/>
  <c r="AD20" i="1"/>
  <c r="AC20" i="1"/>
  <c r="AB20" i="1"/>
  <c r="AA20" i="1"/>
  <c r="Z20" i="1"/>
  <c r="Y20" i="1"/>
  <c r="X20" i="1"/>
  <c r="W20" i="1"/>
  <c r="V20" i="1"/>
  <c r="AG19" i="1"/>
  <c r="AF19" i="1"/>
  <c r="AE19" i="1"/>
  <c r="AD19" i="1"/>
  <c r="AC19" i="1"/>
  <c r="AB19" i="1"/>
  <c r="AA19" i="1"/>
  <c r="Z19" i="1"/>
  <c r="Y19" i="1"/>
  <c r="X19" i="1"/>
  <c r="W19" i="1"/>
  <c r="V19" i="1"/>
  <c r="AG18" i="1"/>
  <c r="AF18" i="1"/>
  <c r="AE18" i="1"/>
  <c r="AD18" i="1"/>
  <c r="AC18" i="1"/>
  <c r="AB18" i="1"/>
  <c r="AA18" i="1"/>
  <c r="Z18" i="1"/>
  <c r="Y18" i="1"/>
  <c r="X18" i="1"/>
  <c r="W18" i="1"/>
  <c r="V18" i="1"/>
  <c r="AG17" i="1"/>
  <c r="AF17" i="1"/>
  <c r="AE17" i="1"/>
  <c r="AD17" i="1"/>
  <c r="AC17" i="1"/>
  <c r="AB17" i="1"/>
  <c r="AA17" i="1"/>
  <c r="Z17" i="1"/>
  <c r="Y17" i="1"/>
  <c r="X17" i="1"/>
  <c r="W17" i="1"/>
  <c r="V17" i="1"/>
  <c r="AG16" i="1"/>
  <c r="AF16" i="1"/>
  <c r="AE16" i="1"/>
  <c r="AD16" i="1"/>
  <c r="AC16" i="1"/>
  <c r="AB16" i="1"/>
  <c r="AA16" i="1"/>
  <c r="Z16" i="1"/>
  <c r="Y16" i="1"/>
  <c r="X16" i="1"/>
  <c r="W16" i="1"/>
  <c r="V16" i="1"/>
  <c r="AG15" i="1"/>
  <c r="AF15" i="1"/>
  <c r="AE15" i="1"/>
  <c r="AD15" i="1"/>
  <c r="AC15" i="1"/>
  <c r="AB15" i="1"/>
  <c r="AA15" i="1"/>
  <c r="Z15" i="1"/>
  <c r="Y15" i="1"/>
  <c r="X15" i="1"/>
  <c r="W15" i="1"/>
  <c r="V15" i="1"/>
  <c r="AG14" i="1"/>
  <c r="AF14" i="1"/>
  <c r="AE14" i="1"/>
  <c r="AD14" i="1"/>
  <c r="AC14" i="1"/>
  <c r="AB14" i="1"/>
  <c r="AA14" i="1"/>
  <c r="Z14" i="1"/>
  <c r="Y14" i="1"/>
  <c r="X14" i="1"/>
  <c r="W14" i="1"/>
  <c r="V14" i="1"/>
  <c r="AG13" i="1"/>
  <c r="AF13" i="1"/>
  <c r="AE13" i="1"/>
  <c r="AD13" i="1"/>
  <c r="AC13" i="1"/>
  <c r="AB13" i="1"/>
  <c r="AA13" i="1"/>
  <c r="Z13" i="1"/>
  <c r="Y13" i="1"/>
  <c r="X13" i="1"/>
  <c r="W13" i="1"/>
  <c r="V13" i="1"/>
  <c r="AG12" i="1"/>
  <c r="AF12" i="1"/>
  <c r="AE12" i="1"/>
  <c r="AD12" i="1"/>
  <c r="AC12" i="1"/>
  <c r="AB12" i="1"/>
  <c r="AA12" i="1"/>
  <c r="Z12" i="1"/>
  <c r="Y12" i="1"/>
  <c r="X12" i="1"/>
  <c r="W12" i="1"/>
  <c r="V12" i="1"/>
  <c r="AG11" i="1"/>
  <c r="AF11" i="1"/>
  <c r="AE11" i="1"/>
  <c r="AD11" i="1"/>
  <c r="AC11" i="1"/>
  <c r="AB11" i="1"/>
  <c r="AA11" i="1"/>
  <c r="Z11" i="1"/>
  <c r="Y11" i="1"/>
  <c r="X11" i="1"/>
  <c r="W11" i="1"/>
  <c r="V11" i="1"/>
  <c r="AG10" i="1"/>
  <c r="AF10" i="1"/>
  <c r="AE10" i="1"/>
  <c r="AD10" i="1"/>
  <c r="AC10" i="1"/>
  <c r="AB10" i="1"/>
  <c r="AA10" i="1"/>
  <c r="Z10" i="1"/>
  <c r="Y10" i="1"/>
  <c r="X10" i="1"/>
  <c r="W10" i="1"/>
  <c r="V10" i="1"/>
  <c r="AG9" i="1"/>
  <c r="AF9" i="1"/>
  <c r="AE9" i="1"/>
  <c r="AD9" i="1"/>
  <c r="AC9" i="1"/>
  <c r="AB9" i="1"/>
  <c r="AA9" i="1"/>
  <c r="Z9" i="1"/>
  <c r="Y9" i="1"/>
  <c r="X9" i="1"/>
  <c r="W9" i="1"/>
  <c r="V9" i="1"/>
  <c r="AG8" i="1"/>
  <c r="AF8" i="1"/>
  <c r="AE8" i="1"/>
  <c r="AD8" i="1"/>
  <c r="AC8" i="1"/>
  <c r="AB8" i="1"/>
  <c r="AA8" i="1"/>
  <c r="Z8" i="1"/>
  <c r="Y8" i="1"/>
  <c r="X8" i="1"/>
  <c r="W8" i="1"/>
  <c r="V8" i="1"/>
  <c r="AG7" i="1"/>
  <c r="AF7" i="1"/>
  <c r="AE7" i="1"/>
  <c r="AD7" i="1"/>
  <c r="AC7" i="1"/>
  <c r="AB7" i="1"/>
  <c r="AA7" i="1"/>
  <c r="Z7" i="1"/>
  <c r="Y7" i="1"/>
  <c r="X7" i="1"/>
  <c r="W7" i="1"/>
  <c r="V7" i="1"/>
  <c r="AG6" i="1"/>
  <c r="AF6" i="1"/>
  <c r="AE6" i="1"/>
  <c r="AD6" i="1"/>
  <c r="AC6" i="1"/>
  <c r="AB6" i="1"/>
  <c r="AA6" i="1"/>
  <c r="Z6" i="1"/>
  <c r="Y6" i="1"/>
  <c r="X6" i="1"/>
  <c r="W6" i="1"/>
  <c r="V6" i="1"/>
  <c r="AG5" i="1"/>
  <c r="AF5" i="1"/>
  <c r="AE5" i="1"/>
  <c r="AD5" i="1"/>
  <c r="AC5" i="1"/>
  <c r="AB5" i="1"/>
  <c r="AA5" i="1"/>
  <c r="Z5" i="1"/>
  <c r="Y5" i="1"/>
  <c r="X5" i="1"/>
  <c r="W5" i="1"/>
  <c r="T42" i="1"/>
  <c r="S42" i="1"/>
  <c r="R42" i="1"/>
  <c r="Q42" i="1"/>
  <c r="P42" i="1"/>
  <c r="O42" i="1"/>
  <c r="N42" i="1"/>
  <c r="M42" i="1"/>
  <c r="L42" i="1"/>
  <c r="K42" i="1"/>
  <c r="J42" i="1"/>
  <c r="I42" i="1"/>
  <c r="T41" i="1"/>
  <c r="S41" i="1"/>
  <c r="R41" i="1"/>
  <c r="Q41" i="1"/>
  <c r="P41" i="1"/>
  <c r="O41" i="1"/>
  <c r="N41" i="1"/>
  <c r="M41" i="1"/>
  <c r="L41" i="1"/>
  <c r="K41" i="1"/>
  <c r="J41" i="1"/>
  <c r="I41" i="1"/>
  <c r="T40" i="1"/>
  <c r="S40" i="1"/>
  <c r="R40" i="1"/>
  <c r="Q40" i="1"/>
  <c r="P40" i="1"/>
  <c r="O40" i="1"/>
  <c r="N40" i="1"/>
  <c r="M40" i="1"/>
  <c r="L40" i="1"/>
  <c r="K40" i="1"/>
  <c r="J40" i="1"/>
  <c r="I40" i="1"/>
  <c r="T39" i="1"/>
  <c r="S39" i="1"/>
  <c r="R39" i="1"/>
  <c r="Q39" i="1"/>
  <c r="P39" i="1"/>
  <c r="O39" i="1"/>
  <c r="N39" i="1"/>
  <c r="M39" i="1"/>
  <c r="L39" i="1"/>
  <c r="K39" i="1"/>
  <c r="J39" i="1"/>
  <c r="I39" i="1"/>
  <c r="T38" i="1"/>
  <c r="S38" i="1"/>
  <c r="R38" i="1"/>
  <c r="Q38" i="1"/>
  <c r="P38" i="1"/>
  <c r="O38" i="1"/>
  <c r="N38" i="1"/>
  <c r="M38" i="1"/>
  <c r="L38" i="1"/>
  <c r="K38" i="1"/>
  <c r="J38" i="1"/>
  <c r="I38" i="1"/>
  <c r="T37" i="1"/>
  <c r="S37" i="1"/>
  <c r="R37" i="1"/>
  <c r="Q37" i="1"/>
  <c r="P37" i="1"/>
  <c r="O37" i="1"/>
  <c r="N37" i="1"/>
  <c r="M37" i="1"/>
  <c r="L37" i="1"/>
  <c r="K37" i="1"/>
  <c r="J37" i="1"/>
  <c r="I37" i="1"/>
  <c r="T36" i="1"/>
  <c r="S36" i="1"/>
  <c r="R36" i="1"/>
  <c r="Q36" i="1"/>
  <c r="P36" i="1"/>
  <c r="O36" i="1"/>
  <c r="N36" i="1"/>
  <c r="M36" i="1"/>
  <c r="L36" i="1"/>
  <c r="K36" i="1"/>
  <c r="J36" i="1"/>
  <c r="I36" i="1"/>
  <c r="T35" i="1"/>
  <c r="S35" i="1"/>
  <c r="R35" i="1"/>
  <c r="Q35" i="1"/>
  <c r="P35" i="1"/>
  <c r="O35" i="1"/>
  <c r="N35" i="1"/>
  <c r="M35" i="1"/>
  <c r="L35" i="1"/>
  <c r="K35" i="1"/>
  <c r="J35" i="1"/>
  <c r="I35" i="1"/>
  <c r="T34" i="1"/>
  <c r="S34" i="1"/>
  <c r="R34" i="1"/>
  <c r="Q34" i="1"/>
  <c r="P34" i="1"/>
  <c r="O34" i="1"/>
  <c r="N34" i="1"/>
  <c r="M34" i="1"/>
  <c r="L34" i="1"/>
  <c r="K34" i="1"/>
  <c r="J34" i="1"/>
  <c r="I34" i="1"/>
  <c r="T33" i="1"/>
  <c r="S33" i="1"/>
  <c r="R33" i="1"/>
  <c r="Q33" i="1"/>
  <c r="P33" i="1"/>
  <c r="O33" i="1"/>
  <c r="N33" i="1"/>
  <c r="M33" i="1"/>
  <c r="L33" i="1"/>
  <c r="K33" i="1"/>
  <c r="J33" i="1"/>
  <c r="I33" i="1"/>
  <c r="T32" i="1"/>
  <c r="S32" i="1"/>
  <c r="R32" i="1"/>
  <c r="Q32" i="1"/>
  <c r="P32" i="1"/>
  <c r="O32" i="1"/>
  <c r="N32" i="1"/>
  <c r="M32" i="1"/>
  <c r="L32" i="1"/>
  <c r="K32" i="1"/>
  <c r="J32" i="1"/>
  <c r="I32" i="1"/>
  <c r="T31" i="1"/>
  <c r="S31" i="1"/>
  <c r="R31" i="1"/>
  <c r="Q31" i="1"/>
  <c r="P31" i="1"/>
  <c r="O31" i="1"/>
  <c r="N31" i="1"/>
  <c r="M31" i="1"/>
  <c r="L31" i="1"/>
  <c r="K31" i="1"/>
  <c r="J31" i="1"/>
  <c r="I31" i="1"/>
  <c r="T30" i="1"/>
  <c r="S30" i="1"/>
  <c r="R30" i="1"/>
  <c r="Q30" i="1"/>
  <c r="P30" i="1"/>
  <c r="O30" i="1"/>
  <c r="N30" i="1"/>
  <c r="M30" i="1"/>
  <c r="L30" i="1"/>
  <c r="K30" i="1"/>
  <c r="J30" i="1"/>
  <c r="I30" i="1"/>
  <c r="T29" i="1"/>
  <c r="S29" i="1"/>
  <c r="R29" i="1"/>
  <c r="Q29" i="1"/>
  <c r="P29" i="1"/>
  <c r="O29" i="1"/>
  <c r="N29" i="1"/>
  <c r="M29" i="1"/>
  <c r="L29" i="1"/>
  <c r="K29" i="1"/>
  <c r="J29" i="1"/>
  <c r="I29" i="1"/>
  <c r="T26" i="1"/>
  <c r="S26" i="1"/>
  <c r="R26" i="1"/>
  <c r="Q26" i="1"/>
  <c r="P26" i="1"/>
  <c r="O26" i="1"/>
  <c r="N26" i="1"/>
  <c r="M26" i="1"/>
  <c r="L26" i="1"/>
  <c r="K26" i="1"/>
  <c r="J26" i="1"/>
  <c r="I26" i="1"/>
  <c r="T25" i="1"/>
  <c r="S25" i="1"/>
  <c r="R25" i="1"/>
  <c r="Q25" i="1"/>
  <c r="P25" i="1"/>
  <c r="O25" i="1"/>
  <c r="N25" i="1"/>
  <c r="M25" i="1"/>
  <c r="L25" i="1"/>
  <c r="K25" i="1"/>
  <c r="J25" i="1"/>
  <c r="I25" i="1"/>
  <c r="T24" i="1"/>
  <c r="S24" i="1"/>
  <c r="R24" i="1"/>
  <c r="Q24" i="1"/>
  <c r="P24" i="1"/>
  <c r="O24" i="1"/>
  <c r="N24" i="1"/>
  <c r="M24" i="1"/>
  <c r="L24" i="1"/>
  <c r="K24" i="1"/>
  <c r="J24" i="1"/>
  <c r="I24" i="1"/>
  <c r="T23" i="1"/>
  <c r="S23" i="1"/>
  <c r="R23" i="1"/>
  <c r="Q23" i="1"/>
  <c r="P23" i="1"/>
  <c r="O23" i="1"/>
  <c r="N23" i="1"/>
  <c r="M23" i="1"/>
  <c r="L23" i="1"/>
  <c r="K23" i="1"/>
  <c r="J23" i="1"/>
  <c r="I23" i="1"/>
  <c r="T22" i="1"/>
  <c r="S22" i="1"/>
  <c r="R22" i="1"/>
  <c r="Q22" i="1"/>
  <c r="P22" i="1"/>
  <c r="O22" i="1"/>
  <c r="N22" i="1"/>
  <c r="M22" i="1"/>
  <c r="L22" i="1"/>
  <c r="K22" i="1"/>
  <c r="J22" i="1"/>
  <c r="I22" i="1"/>
  <c r="T21" i="1"/>
  <c r="S21" i="1"/>
  <c r="R21" i="1"/>
  <c r="Q21" i="1"/>
  <c r="P21" i="1"/>
  <c r="O21" i="1"/>
  <c r="N21" i="1"/>
  <c r="M21" i="1"/>
  <c r="L21" i="1"/>
  <c r="K21" i="1"/>
  <c r="J21" i="1"/>
  <c r="I21" i="1"/>
  <c r="T20" i="1"/>
  <c r="S20" i="1"/>
  <c r="R20" i="1"/>
  <c r="Q20" i="1"/>
  <c r="P20" i="1"/>
  <c r="O20" i="1"/>
  <c r="N20" i="1"/>
  <c r="M20" i="1"/>
  <c r="L20" i="1"/>
  <c r="K20" i="1"/>
  <c r="J20" i="1"/>
  <c r="I20" i="1"/>
  <c r="T19" i="1"/>
  <c r="S19" i="1"/>
  <c r="R19" i="1"/>
  <c r="Q19" i="1"/>
  <c r="P19" i="1"/>
  <c r="O19" i="1"/>
  <c r="N19" i="1"/>
  <c r="M19" i="1"/>
  <c r="L19" i="1"/>
  <c r="K19" i="1"/>
  <c r="J19" i="1"/>
  <c r="I19" i="1"/>
  <c r="T18" i="1"/>
  <c r="S18" i="1"/>
  <c r="R18" i="1"/>
  <c r="Q18" i="1"/>
  <c r="P18" i="1"/>
  <c r="O18" i="1"/>
  <c r="N18" i="1"/>
  <c r="M18" i="1"/>
  <c r="L18" i="1"/>
  <c r="K18" i="1"/>
  <c r="J18" i="1"/>
  <c r="I18" i="1"/>
  <c r="T17" i="1"/>
  <c r="S17" i="1"/>
  <c r="R17" i="1"/>
  <c r="Q17" i="1"/>
  <c r="P17" i="1"/>
  <c r="O17" i="1"/>
  <c r="N17" i="1"/>
  <c r="M17" i="1"/>
  <c r="L17" i="1"/>
  <c r="K17" i="1"/>
  <c r="J17" i="1"/>
  <c r="I17" i="1"/>
  <c r="T16" i="1"/>
  <c r="S16" i="1"/>
  <c r="R16" i="1"/>
  <c r="Q16" i="1"/>
  <c r="P16" i="1"/>
  <c r="O16" i="1"/>
  <c r="N16" i="1"/>
  <c r="M16" i="1"/>
  <c r="L16" i="1"/>
  <c r="K16" i="1"/>
  <c r="J16" i="1"/>
  <c r="I16" i="1"/>
  <c r="T15" i="1"/>
  <c r="S15" i="1"/>
  <c r="R15" i="1"/>
  <c r="Q15" i="1"/>
  <c r="P15" i="1"/>
  <c r="O15" i="1"/>
  <c r="N15" i="1"/>
  <c r="M15" i="1"/>
  <c r="L15" i="1"/>
  <c r="K15" i="1"/>
  <c r="J15" i="1"/>
  <c r="I15" i="1"/>
  <c r="T14" i="1"/>
  <c r="S14" i="1"/>
  <c r="R14" i="1"/>
  <c r="Q14" i="1"/>
  <c r="P14" i="1"/>
  <c r="O14" i="1"/>
  <c r="N14" i="1"/>
  <c r="M14" i="1"/>
  <c r="L14" i="1"/>
  <c r="K14" i="1"/>
  <c r="J14" i="1"/>
  <c r="I14" i="1"/>
  <c r="T13" i="1"/>
  <c r="S13" i="1"/>
  <c r="R13" i="1"/>
  <c r="Q13" i="1"/>
  <c r="P13" i="1"/>
  <c r="O13" i="1"/>
  <c r="N13" i="1"/>
  <c r="M13" i="1"/>
  <c r="L13" i="1"/>
  <c r="K13" i="1"/>
  <c r="J13" i="1"/>
  <c r="I13" i="1"/>
  <c r="T12" i="1"/>
  <c r="S12" i="1"/>
  <c r="R12" i="1"/>
  <c r="Q12" i="1"/>
  <c r="P12" i="1"/>
  <c r="O12" i="1"/>
  <c r="N12" i="1"/>
  <c r="M12" i="1"/>
  <c r="L12" i="1"/>
  <c r="K12" i="1"/>
  <c r="J12" i="1"/>
  <c r="I12" i="1"/>
  <c r="T11" i="1"/>
  <c r="S11" i="1"/>
  <c r="R11" i="1"/>
  <c r="Q11" i="1"/>
  <c r="P11" i="1"/>
  <c r="O11" i="1"/>
  <c r="N11" i="1"/>
  <c r="M11" i="1"/>
  <c r="L11" i="1"/>
  <c r="K11" i="1"/>
  <c r="J11" i="1"/>
  <c r="I11" i="1"/>
  <c r="T10" i="1"/>
  <c r="S10" i="1"/>
  <c r="R10" i="1"/>
  <c r="Q10" i="1"/>
  <c r="P10" i="1"/>
  <c r="C86" i="1" s="1"/>
  <c r="O10" i="1"/>
  <c r="N10" i="1"/>
  <c r="M10" i="1"/>
  <c r="L10" i="1"/>
  <c r="K10" i="1"/>
  <c r="J10" i="1"/>
  <c r="I10" i="1"/>
  <c r="T9" i="1"/>
  <c r="S9" i="1"/>
  <c r="R9" i="1"/>
  <c r="Q9" i="1"/>
  <c r="P9" i="1"/>
  <c r="O9" i="1"/>
  <c r="N9" i="1"/>
  <c r="M9" i="1"/>
  <c r="L9" i="1"/>
  <c r="K9" i="1"/>
  <c r="J9" i="1"/>
  <c r="I9" i="1"/>
  <c r="T8" i="1"/>
  <c r="S8" i="1"/>
  <c r="R8" i="1"/>
  <c r="Q8" i="1"/>
  <c r="P8" i="1"/>
  <c r="O8" i="1"/>
  <c r="N8" i="1"/>
  <c r="M8" i="1"/>
  <c r="L8" i="1"/>
  <c r="K8" i="1"/>
  <c r="J8" i="1"/>
  <c r="I8" i="1"/>
  <c r="T7" i="1"/>
  <c r="S7" i="1"/>
  <c r="R7" i="1"/>
  <c r="Q7" i="1"/>
  <c r="P7" i="1"/>
  <c r="O7" i="1"/>
  <c r="N7" i="1"/>
  <c r="M7" i="1"/>
  <c r="L7" i="1"/>
  <c r="K7" i="1"/>
  <c r="J7" i="1"/>
  <c r="I7" i="1"/>
  <c r="T6" i="1"/>
  <c r="S6" i="1"/>
  <c r="R6" i="1"/>
  <c r="Q6" i="1"/>
  <c r="P6" i="1"/>
  <c r="O6" i="1"/>
  <c r="N6" i="1"/>
  <c r="M6" i="1"/>
  <c r="L6" i="1"/>
  <c r="K6" i="1"/>
  <c r="J6" i="1"/>
  <c r="I6" i="1"/>
  <c r="T5" i="1"/>
  <c r="S5" i="1"/>
  <c r="R5" i="1"/>
  <c r="Q5" i="1"/>
  <c r="P5" i="1"/>
  <c r="O5" i="1"/>
  <c r="N5" i="1"/>
  <c r="M5" i="1"/>
  <c r="L5" i="1"/>
  <c r="K5" i="1"/>
  <c r="J5" i="1"/>
  <c r="I5" i="1"/>
  <c r="I82" i="1" l="1"/>
  <c r="R82" i="1"/>
  <c r="K82" i="1"/>
  <c r="T82" i="1"/>
  <c r="M82" i="1"/>
  <c r="J82" i="1"/>
  <c r="N82" i="1"/>
  <c r="S82" i="1"/>
  <c r="L82" i="1"/>
  <c r="O82" i="1"/>
  <c r="P82" i="1"/>
  <c r="Q82" i="1"/>
  <c r="C84" i="1"/>
  <c r="C85" i="1"/>
  <c r="V5" i="1"/>
  <c r="C88" i="1" l="1"/>
  <c r="E41" i="1"/>
  <c r="E39" i="1"/>
  <c r="E37" i="1"/>
  <c r="E28" i="1"/>
  <c r="E27" i="1"/>
  <c r="F41" i="1"/>
  <c r="F39" i="1"/>
  <c r="F37" i="1"/>
  <c r="F33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V84" i="1" l="1"/>
  <c r="AA86" i="1"/>
  <c r="Z86" i="1"/>
  <c r="AG86" i="1"/>
  <c r="Y86" i="1"/>
  <c r="AF86" i="1"/>
  <c r="X86" i="1"/>
  <c r="AE86" i="1"/>
  <c r="W86" i="1"/>
  <c r="AD86" i="1"/>
  <c r="V86" i="1"/>
  <c r="AC86" i="1"/>
  <c r="V85" i="1"/>
  <c r="AB86" i="1"/>
  <c r="E42" i="1" l="1"/>
  <c r="E40" i="1"/>
  <c r="E38" i="1"/>
  <c r="E36" i="1"/>
  <c r="E35" i="1"/>
  <c r="E34" i="1"/>
  <c r="E29" i="1"/>
  <c r="E24" i="1"/>
  <c r="E25" i="1"/>
  <c r="E26" i="1"/>
  <c r="W85" i="1" l="1"/>
  <c r="AA85" i="1"/>
  <c r="AE85" i="1"/>
  <c r="W84" i="1"/>
  <c r="AA84" i="1"/>
  <c r="AE84" i="1"/>
  <c r="X85" i="1"/>
  <c r="AB85" i="1"/>
  <c r="AF85" i="1"/>
  <c r="X84" i="1"/>
  <c r="AB84" i="1"/>
  <c r="AF84" i="1"/>
  <c r="V87" i="1"/>
  <c r="Y85" i="1"/>
  <c r="AC85" i="1"/>
  <c r="AG85" i="1"/>
  <c r="Y84" i="1"/>
  <c r="AC84" i="1"/>
  <c r="AG84" i="1"/>
  <c r="Z85" i="1"/>
  <c r="AD85" i="1"/>
  <c r="Z84" i="1"/>
  <c r="AD84" i="1"/>
  <c r="V82" i="1"/>
  <c r="E5" i="1"/>
  <c r="AC82" i="1"/>
  <c r="X82" i="1"/>
  <c r="Z82" i="1"/>
  <c r="AA82" i="1"/>
  <c r="AE82" i="1"/>
  <c r="AB82" i="1"/>
  <c r="AF82" i="1"/>
  <c r="W82" i="1"/>
  <c r="Y82" i="1"/>
  <c r="AD82" i="1"/>
  <c r="AG82" i="1"/>
  <c r="AG87" i="1" l="1"/>
  <c r="AB87" i="1"/>
  <c r="AA87" i="1"/>
  <c r="AF87" i="1"/>
  <c r="W87" i="1"/>
  <c r="AD87" i="1"/>
  <c r="Z87" i="1"/>
  <c r="AE87" i="1"/>
  <c r="X87" i="1"/>
  <c r="AC87" i="1"/>
  <c r="Y87" i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2" i="1"/>
  <c r="E82" i="1" l="1"/>
</calcChain>
</file>

<file path=xl/sharedStrings.xml><?xml version="1.0" encoding="utf-8"?>
<sst xmlns="http://schemas.openxmlformats.org/spreadsheetml/2006/main" count="7933" uniqueCount="2358">
  <si>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</si>
  <si>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</si>
  <si>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</si>
  <si>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</si>
  <si>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</si>
  <si>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</si>
  <si>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</si>
  <si>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</si>
  <si>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</si>
  <si>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</si>
  <si>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</si>
  <si>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</si>
  <si>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Contract Name</t>
  </si>
  <si>
    <t xml:space="preserve">Scheduling Resource ID </t>
  </si>
  <si>
    <t>Local RA Area</t>
  </si>
  <si>
    <t xml:space="preserve">Local RA </t>
  </si>
  <si>
    <t>Flexible RA category</t>
  </si>
  <si>
    <t>CAM Allocation Effective Date (mm/dd/yyyy)</t>
  </si>
  <si>
    <t>Capacity End Date (mm/dd/yyyy)</t>
  </si>
  <si>
    <t>System RA Allocated (MW)</t>
  </si>
  <si>
    <t>System EFC Allocated (MW)</t>
  </si>
  <si>
    <t>SCE</t>
  </si>
  <si>
    <t>BARRE_6_PEAKER</t>
  </si>
  <si>
    <t>UOG</t>
  </si>
  <si>
    <t>CENTER_6_PEAKER</t>
  </si>
  <si>
    <t>ETIWND_6_GRPLND</t>
  </si>
  <si>
    <t>MIRLOM_6_PEAKER</t>
  </si>
  <si>
    <t>MNDALY_6_MCGRTH</t>
  </si>
  <si>
    <t xml:space="preserve">Blythe </t>
  </si>
  <si>
    <t>BUCKBL_2_PL1X3</t>
  </si>
  <si>
    <t>HINSON_6_LBECH1</t>
  </si>
  <si>
    <t>HINSON_6_LBECH2</t>
  </si>
  <si>
    <t>HINSON_6_LBECH3</t>
  </si>
  <si>
    <t>HINSON_6_LBECH4</t>
  </si>
  <si>
    <t xml:space="preserve">Wellhead Delano </t>
  </si>
  <si>
    <t>VESTAL_2_WELLHD</t>
  </si>
  <si>
    <t>Walnut Creek Energy LLC</t>
  </si>
  <si>
    <t>WALCRK_2_CTG1</t>
  </si>
  <si>
    <t>WALCRK_2_CTG2</t>
  </si>
  <si>
    <t>WALCRK_2_CTG3</t>
  </si>
  <si>
    <t>WALCRK_2_CTG4</t>
  </si>
  <si>
    <t>WALCRK_2_CTG5</t>
  </si>
  <si>
    <t xml:space="preserve">El Segundo </t>
  </si>
  <si>
    <t>ELSEGN_2_UN1011</t>
  </si>
  <si>
    <t>ELSEGN_2_UN2021</t>
  </si>
  <si>
    <t>CPV Sentinel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</si>
  <si>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</si>
  <si>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</si>
  <si>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</si>
  <si>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</si>
  <si>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</si>
  <si>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</si>
  <si>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</si>
  <si>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</si>
  <si>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Watson Cogeneration Company</t>
  </si>
  <si>
    <t>ARCOGN_2_UNITS</t>
  </si>
  <si>
    <t xml:space="preserve">Berry Petroleum Newhall </t>
  </si>
  <si>
    <t>TENGEN_2_PL1X2</t>
  </si>
  <si>
    <t>U.S. Borax And Chemical Corp.</t>
  </si>
  <si>
    <t>HOLGAT_1_BORAX</t>
  </si>
  <si>
    <t>SEARLS_7_ARGUS</t>
  </si>
  <si>
    <t>Los Medanos</t>
  </si>
  <si>
    <t>LMEC_1_PL1X3</t>
  </si>
  <si>
    <t>Gilroy</t>
  </si>
  <si>
    <t>GILROY_1_UNIT</t>
  </si>
  <si>
    <t xml:space="preserve">Sycamore Cogeneration Company </t>
  </si>
  <si>
    <t>SYCAMR_2_UNIT 1</t>
  </si>
  <si>
    <t>SYCAMR_2_UNIT 2</t>
  </si>
  <si>
    <t>SYCAMR_2_UNIT 4</t>
  </si>
  <si>
    <t>Chevron USA (Train D)</t>
  </si>
  <si>
    <t>CHEVMN_2_UNITS</t>
  </si>
  <si>
    <t>SNCLRA_2_HOWLNG</t>
  </si>
  <si>
    <t>CAISO System</t>
  </si>
  <si>
    <t>LA Basin</t>
  </si>
  <si>
    <t>Big Creek-Ventura</t>
  </si>
  <si>
    <t>Bay Area</t>
  </si>
  <si>
    <t>RESOURCE_ID</t>
  </si>
  <si>
    <t>ADLIN_1_UNITS</t>
  </si>
  <si>
    <t>GEYSERS AIDLIN AGGREGATE</t>
  </si>
  <si>
    <t>North</t>
  </si>
  <si>
    <t>FC</t>
  </si>
  <si>
    <t>Y</t>
  </si>
  <si>
    <t>ADOBEE_1_SOLAR</t>
  </si>
  <si>
    <t>Adobe Solar</t>
  </si>
  <si>
    <t>N</t>
  </si>
  <si>
    <t>AGRICO_6_PL3N5</t>
  </si>
  <si>
    <t>AGRICO_7_UNIT</t>
  </si>
  <si>
    <t>Fresno Cogen</t>
  </si>
  <si>
    <t>ALAMIT_7_UNIT 1</t>
  </si>
  <si>
    <t>ALAMITOS GEN STA. UNIT 1</t>
  </si>
  <si>
    <t>South</t>
  </si>
  <si>
    <t>ALAMIT_7_UNIT 2</t>
  </si>
  <si>
    <t>ALAMITOS GEN STA. UNIT 2</t>
  </si>
  <si>
    <t>ALAMIT_7_UNIT 3</t>
  </si>
  <si>
    <t>ALAMITOS GEN STA. UNIT 3</t>
  </si>
  <si>
    <t>ALAMIT_7_UNIT 4</t>
  </si>
  <si>
    <t>ALAMITOS GEN STA. UNIT 4</t>
  </si>
  <si>
    <t>ALAMIT_7_UNIT 5</t>
  </si>
  <si>
    <t>ALAMITOS GEN STA. UNIT 5</t>
  </si>
  <si>
    <t>ALAMIT_7_UNIT 6</t>
  </si>
  <si>
    <t>ALAMITOS GEN STA. UNIT 6</t>
  </si>
  <si>
    <t>ALAMO_6_UNIT</t>
  </si>
  <si>
    <t xml:space="preserve">ALAMO POWER PLANT </t>
  </si>
  <si>
    <t>ALMEGT_1_UNIT 1</t>
  </si>
  <si>
    <t>ALAMEDA GT UNIT 1</t>
  </si>
  <si>
    <t>ALMEGT_1_UNIT 2</t>
  </si>
  <si>
    <t>ALAMEDA GT UNIT 2</t>
  </si>
  <si>
    <t>ALPSLR_1_NTHSLR</t>
  </si>
  <si>
    <t>Alpaugh North, LLC</t>
  </si>
  <si>
    <t>ID</t>
  </si>
  <si>
    <t>ALPSLR_1_SPSSLR</t>
  </si>
  <si>
    <t>Alpaugh 50 LLC</t>
  </si>
  <si>
    <t>ALT6DN_2_WIND7</t>
  </si>
  <si>
    <t>Alta 2012 Alta Wind 7</t>
  </si>
  <si>
    <t>ALT6DS_2_WIND9</t>
  </si>
  <si>
    <t>CPC East Alta Wind IX</t>
  </si>
  <si>
    <t>ALTA3A_2_CPCE4</t>
  </si>
  <si>
    <t>CPC East - Alta Wind 4</t>
  </si>
  <si>
    <t>ALTA3A_2_CPCE5</t>
  </si>
  <si>
    <t>CPC East - Alta Wind 5</t>
  </si>
  <si>
    <t>ALTA3A_2_CPCE8</t>
  </si>
  <si>
    <t>CPC East - Alta Wind 8</t>
  </si>
  <si>
    <t>ALTA4A_2_CPCW1</t>
  </si>
  <si>
    <t>CPC West - Alta Wind 1</t>
  </si>
  <si>
    <t>ALTA4B_2_CPCW2</t>
  </si>
  <si>
    <t>CPC West - Alta Wind II</t>
  </si>
  <si>
    <t>ALTA4B_2_CPCW3</t>
  </si>
  <si>
    <t>CPC West - Alta 3</t>
  </si>
  <si>
    <t>ALTA4B_2_CPCW6</t>
  </si>
  <si>
    <t>CPC West - Alta Wind 6</t>
  </si>
  <si>
    <t>ALTA6B_2_WIND11</t>
  </si>
  <si>
    <t>Alta Wind 11</t>
  </si>
  <si>
    <t>ALTA6E_2_WIND10</t>
  </si>
  <si>
    <t>Alta Wind 10</t>
  </si>
  <si>
    <t>ANAHM_2_CANYN1</t>
  </si>
  <si>
    <t>CANYON POWER PLANT UNIT 1</t>
  </si>
  <si>
    <t>ANAHM_2_CANYN2</t>
  </si>
  <si>
    <t>CANYON POWER PLANT UNIT 2</t>
  </si>
  <si>
    <t>ANAHM_2_CANYN3</t>
  </si>
  <si>
    <t>CANYON POWER PLANT UNIT 3</t>
  </si>
  <si>
    <t>ANAHM_2_CANYN4</t>
  </si>
  <si>
    <t>CANYON POWER PLANT UNIT 4</t>
  </si>
  <si>
    <t>ANAHM_7_CT</t>
  </si>
  <si>
    <t>ANAHEIM COMBUSTION TURBINE</t>
  </si>
  <si>
    <t>ANTLPE_2_QF</t>
  </si>
  <si>
    <t>ANTELOPE QFS</t>
  </si>
  <si>
    <t>APLHIL_1_SLABCK</t>
  </si>
  <si>
    <t>SLAB CREEK HYDRO</t>
  </si>
  <si>
    <t>EO</t>
  </si>
  <si>
    <t>ARBWD_6_QF</t>
  </si>
  <si>
    <t>Wind Resource II</t>
  </si>
  <si>
    <t>ARVINN_6_ORION1</t>
  </si>
  <si>
    <t>Orion 1 Solar</t>
  </si>
  <si>
    <t>ARVINN_6_ORION2</t>
  </si>
  <si>
    <t>Orion 2 Solar</t>
  </si>
  <si>
    <t>ATWELL_1_SOLAR</t>
  </si>
  <si>
    <t>Atwell Island PV Solar Generating Faci.</t>
  </si>
  <si>
    <t>AVENAL_6_AVPARK</t>
  </si>
  <si>
    <t>Avenal Park Solar Project</t>
  </si>
  <si>
    <t>AVENAL_6_SANDDG</t>
  </si>
  <si>
    <t>Sand Drag Solar Project</t>
  </si>
  <si>
    <t>AVENAL_6_SUNCTY</t>
  </si>
  <si>
    <t>Sun City Solar Project</t>
  </si>
  <si>
    <t>AVSOLR_2_SOLAR</t>
  </si>
  <si>
    <t>AV SOLAR RANCH 1</t>
  </si>
  <si>
    <t>BALCHS_7_UNIT 1</t>
  </si>
  <si>
    <t>BALCH 1 PH UNIT 1</t>
  </si>
  <si>
    <t>BALCHS_7_UNIT 2</t>
  </si>
  <si>
    <t>BALCH 2 PH UNIT 2</t>
  </si>
  <si>
    <t>BALCHS_7_UNIT 3</t>
  </si>
  <si>
    <t>BALCH 2 PH UNIT 3</t>
  </si>
  <si>
    <t>BANGOR_6_HYDRO</t>
  </si>
  <si>
    <t>Virginia Ranch Dam Powerplant</t>
  </si>
  <si>
    <t>BANKPP_2_NSPIN</t>
  </si>
  <si>
    <t>BARRE_2_QF</t>
  </si>
  <si>
    <t>BARRE QFS</t>
  </si>
  <si>
    <t>Barre Peaker</t>
  </si>
  <si>
    <t>BASICE_2_UNITS</t>
  </si>
  <si>
    <t>CALPINE  AMERICAN  I COGEN.</t>
  </si>
  <si>
    <t>BDGRCK_1_UNITS</t>
  </si>
  <si>
    <t>BADGER CREEK LIMITED</t>
  </si>
  <si>
    <t>BEARDS_7_UNIT 1</t>
  </si>
  <si>
    <t>BEARMT_1_UNIT</t>
  </si>
  <si>
    <t>BELDEN_7_UNIT 1</t>
  </si>
  <si>
    <t>BELDEN HYDRO</t>
  </si>
  <si>
    <t>BIGCRK_2_EXESWD</t>
  </si>
  <si>
    <t>BIG CREEK HYDRO PROJECT PSP</t>
  </si>
  <si>
    <t>BIOMAS_1_UNIT 1</t>
  </si>
  <si>
    <t>WOODLAND BIOMASS</t>
  </si>
  <si>
    <t>BISHOP_1_ALAMO</t>
  </si>
  <si>
    <t>BISHOP CREEK PLANT 2  AND  6</t>
  </si>
  <si>
    <t>BISHOP_1_UNITS</t>
  </si>
  <si>
    <t>BISHOP CREEK PLANT 3  AND  4</t>
  </si>
  <si>
    <t>BLACK_7_UNIT 1</t>
  </si>
  <si>
    <t>JAMES B. BLACK 1</t>
  </si>
  <si>
    <t>BLACK_7_UNIT 2</t>
  </si>
  <si>
    <t>JAMES B. BLACK 2</t>
  </si>
  <si>
    <t>BLAST_1_WIND</t>
  </si>
  <si>
    <t>Mountain View IV Wind</t>
  </si>
  <si>
    <t>BLCKBT_2_STONEY</t>
  </si>
  <si>
    <t>BLACK BUTTE HYDRO</t>
  </si>
  <si>
    <t>BLM_2_UNITS</t>
  </si>
  <si>
    <t>BLYTHE_1_SOLAR1</t>
  </si>
  <si>
    <t>Blythe Solar 1 Project</t>
  </si>
  <si>
    <t>BNNIEN_7_ALTAPH</t>
  </si>
  <si>
    <t>ALTA POWER HOUSE</t>
  </si>
  <si>
    <t>BOGUE_1_UNITA1</t>
  </si>
  <si>
    <t>Feather River Energy Center, Unit #1</t>
  </si>
  <si>
    <t>BORDER_6_UNITA1</t>
  </si>
  <si>
    <t>San Diego-IV</t>
  </si>
  <si>
    <t>CalPeak Power Border Unit 1</t>
  </si>
  <si>
    <t>BOWMN_6_UNIT</t>
  </si>
  <si>
    <t>BOWMAN</t>
  </si>
  <si>
    <t>BRDSLD_2_HIWIND</t>
  </si>
  <si>
    <t>High Winds Energy Center</t>
  </si>
  <si>
    <t>BRDSLD_2_MTZUM2</t>
  </si>
  <si>
    <t>NextEra Energy Montezuma Wind II</t>
  </si>
  <si>
    <t>BRDSLD_2_MTZUMA</t>
  </si>
  <si>
    <t>FPL Energy Montezuma Wind</t>
  </si>
  <si>
    <t>BRDSLD_2_SHILO1</t>
  </si>
  <si>
    <t>Shiloh I Wind Project</t>
  </si>
  <si>
    <t>BRDSLD_2_SHILO2</t>
  </si>
  <si>
    <t>SHILOH WIND PROJECT 2</t>
  </si>
  <si>
    <t>BRDSLD_2_SHLO3A</t>
  </si>
  <si>
    <t>Shiloh III Wind Project, LLC</t>
  </si>
  <si>
    <t>BRDSLD_2_SHLO3B</t>
  </si>
  <si>
    <t>Shiloh IV Wind Project</t>
  </si>
  <si>
    <t>BREGGO_6_SOLAR</t>
  </si>
  <si>
    <t>NRG Borrego Solar One</t>
  </si>
  <si>
    <t>BRODIE_2_WIND</t>
  </si>
  <si>
    <t>Coram Brodie Wind Project</t>
  </si>
  <si>
    <t>Blythe Energy Center</t>
  </si>
  <si>
    <t>BUCKCK_7_OAKFLT</t>
  </si>
  <si>
    <t>Oak Flat</t>
  </si>
  <si>
    <t>BUCKCK_7_PL1X2</t>
  </si>
  <si>
    <t>BUCKS CREEK AGGREGATE</t>
  </si>
  <si>
    <t>BUCKWD_1_NPALM1</t>
  </si>
  <si>
    <t>North Palm Springs 1A</t>
  </si>
  <si>
    <t>BUCKWD_1_QF</t>
  </si>
  <si>
    <t>Buckwind Re-powering project</t>
  </si>
  <si>
    <t>BUCKWD_7_WINTCV</t>
  </si>
  <si>
    <t>Wintec Energy, Ltd.</t>
  </si>
  <si>
    <t>BURNYF_2_UNIT 1</t>
  </si>
  <si>
    <t>Burney Forest Power</t>
  </si>
  <si>
    <t>BUTTVL_7_UNIT 1</t>
  </si>
  <si>
    <t>BUTT VALLEY HYDRO</t>
  </si>
  <si>
    <t>CABZON_1_WINDA1</t>
  </si>
  <si>
    <t>Cabazon Wind Project</t>
  </si>
  <si>
    <t>CALGEN_1_UNITS</t>
  </si>
  <si>
    <t>COSO Finance Partners (Navy 1)</t>
  </si>
  <si>
    <t>CALPIN_1_AGNEW</t>
  </si>
  <si>
    <t>Agnews Power Plant</t>
  </si>
  <si>
    <t>CAMCHE_1_PL1X3</t>
  </si>
  <si>
    <t>CAMANCHE UNITS  1, 2 &amp;  3 AGGREGATE</t>
  </si>
  <si>
    <t>CAMPFW_7_FARWST</t>
  </si>
  <si>
    <t>CAMP FAR WEST HYDRO</t>
  </si>
  <si>
    <t>CANTUA_1_SOLAR</t>
  </si>
  <si>
    <t>Cantua Solar Station</t>
  </si>
  <si>
    <t>CAPMAD_1_UNIT 1</t>
  </si>
  <si>
    <t>CAPCO MADERA Power Plant</t>
  </si>
  <si>
    <t>CARBOU_7_PL2X3</t>
  </si>
  <si>
    <t>CARIBOU PH 1 UNIT 2 &amp; 3 AGGREGATE</t>
  </si>
  <si>
    <t>CARBOU_7_PL4X5</t>
  </si>
  <si>
    <t>CARIBOU PH 2 UNIT 4 &amp; 5 AGGREGATE</t>
  </si>
  <si>
    <t>CARBOU_7_UNIT 1</t>
  </si>
  <si>
    <t>CARIBOU PH 1 UNIT 1</t>
  </si>
  <si>
    <t>CATLNA_2_SOLAR</t>
  </si>
  <si>
    <t>Catalina Solar - Phases 1 and 2</t>
  </si>
  <si>
    <t>CAVLSR_2_BSOLAR</t>
  </si>
  <si>
    <t>California Valley Solar Ranch-Phase B</t>
  </si>
  <si>
    <t>CAVLSR_2_RSOLAR</t>
  </si>
  <si>
    <t>California Valley Solar Ranch-Phase A</t>
  </si>
  <si>
    <t>CBRLLO_6_PLSTP1</t>
  </si>
  <si>
    <t>POINT LOMA SEWAGE TREATMENT PLANT</t>
  </si>
  <si>
    <t>CCRITA_7_RPPCHF</t>
  </si>
  <si>
    <t>Rancho Penasquitos Hydro Facility</t>
  </si>
  <si>
    <t>CDWR07_2_GEN</t>
  </si>
  <si>
    <t>CEDRCK_6_UNIT</t>
  </si>
  <si>
    <t>CENTER_2_QF</t>
  </si>
  <si>
    <t>CENTER QFS</t>
  </si>
  <si>
    <t>CENTER_2_RHONDO</t>
  </si>
  <si>
    <t>MWD Rio Hondo Hydroelectric Recovery Pla</t>
  </si>
  <si>
    <t>Center Peaker</t>
  </si>
  <si>
    <t>CENTRY_6_PL1X4</t>
  </si>
  <si>
    <t>CENTURY GENERATING PLANT (AGGREGATE)</t>
  </si>
  <si>
    <t>CHALK_1_UNIT</t>
  </si>
  <si>
    <t>CHALK CLIFF LIMITED</t>
  </si>
  <si>
    <t>CHEVCD_6_UNIT</t>
  </si>
  <si>
    <t>CHEVRON USA (TAFT/CADET)</t>
  </si>
  <si>
    <t>CHEVCO_6_UNIT 1</t>
  </si>
  <si>
    <t>CHEVRON USA (COALINGA)</t>
  </si>
  <si>
    <t>CHEVCO_6_UNIT 2</t>
  </si>
  <si>
    <t>AERA ENERGY LLC. (COALINGA)</t>
  </si>
  <si>
    <t>CHEVCY_1_UNIT</t>
  </si>
  <si>
    <t>CHEVRON USA (CYMRIC)</t>
  </si>
  <si>
    <t>CHEVRON U.S.A. UNITS 1 &amp; 2 AGGREGATE</t>
  </si>
  <si>
    <t>CHICPK_7_UNIT 1</t>
  </si>
  <si>
    <t>CHICAGO PARK 1, BEAR RIVER CA</t>
  </si>
  <si>
    <t>CHILLS_1_SYCENG</t>
  </si>
  <si>
    <t>Sycamore Energy 1</t>
  </si>
  <si>
    <t>CHILLS_7_UNITA1</t>
  </si>
  <si>
    <t>GAS RECOVERY SYS. (SYCAMORE CANYON)</t>
  </si>
  <si>
    <t>CHINO_2_JURUPA</t>
  </si>
  <si>
    <t>Jurupa</t>
  </si>
  <si>
    <t>CHINO_2_QF</t>
  </si>
  <si>
    <t>CHINO QFS</t>
  </si>
  <si>
    <t>CHINO_2_SASOLR</t>
  </si>
  <si>
    <t>SS San Antonio West LLC</t>
  </si>
  <si>
    <t>CHINO_2_SOLAR</t>
  </si>
  <si>
    <t>Chino RT Solar 1</t>
  </si>
  <si>
    <t>CHINO_6_CIMGEN</t>
  </si>
  <si>
    <t>O.L.S. ENERGY COMPANY -- CHINO</t>
  </si>
  <si>
    <t>CHINO_6_SMPPAP</t>
  </si>
  <si>
    <t>CHINO_7_MILIKN</t>
  </si>
  <si>
    <t>MN Milliken Genco LLC</t>
  </si>
  <si>
    <t>CHWCHL_1_BIOMAS</t>
  </si>
  <si>
    <t>Chow II Biomass to Energy</t>
  </si>
  <si>
    <t>CHWCHL_1_UNIT</t>
  </si>
  <si>
    <t>CHOW 2 PEAKER PLANT</t>
  </si>
  <si>
    <t>CLOVER_2_UNIT</t>
  </si>
  <si>
    <t>CLRKRD_6_LIMESD</t>
  </si>
  <si>
    <t>Lime Saddle Hydro</t>
  </si>
  <si>
    <t>CLRMTK_1_QF</t>
  </si>
  <si>
    <t>SMALL QF AGGREGATION - OAKLAND</t>
  </si>
  <si>
    <t>CNTNLA_2_SOLAR1</t>
  </si>
  <si>
    <t xml:space="preserve">Centinela Solar Energy I </t>
  </si>
  <si>
    <t>CNTRVL_6_UNIT</t>
  </si>
  <si>
    <t>Centerville</t>
  </si>
  <si>
    <t>COCOPP_2_CTG1</t>
  </si>
  <si>
    <t>Marsh Landing 1</t>
  </si>
  <si>
    <t>COCOPP_2_CTG2</t>
  </si>
  <si>
    <t>Marsh Landing 2</t>
  </si>
  <si>
    <t>COCOPP_2_CTG3</t>
  </si>
  <si>
    <t>Marsh Landing 3</t>
  </si>
  <si>
    <t>COCOPP_2_CTG4</t>
  </si>
  <si>
    <t>Marsh Landing 4</t>
  </si>
  <si>
    <t>COGNAT_1_UNIT</t>
  </si>
  <si>
    <t>Stockton Biomas</t>
  </si>
  <si>
    <t>COLEMN_2_UNIT</t>
  </si>
  <si>
    <t>Coleman</t>
  </si>
  <si>
    <t>COLGA1_6_SHELLW</t>
  </si>
  <si>
    <t>COALINGA COGENERATION COMPANY</t>
  </si>
  <si>
    <t>COLGAT_7_UNIT 1</t>
  </si>
  <si>
    <t>COLGAT_7_UNIT 2</t>
  </si>
  <si>
    <t>COLTON_6_AGUAM1</t>
  </si>
  <si>
    <t>AGUA MANSA UNIT 1 (CITY OF COLTON)</t>
  </si>
  <si>
    <t>COLUSA_2_PL1X3</t>
  </si>
  <si>
    <t>Colusa Generating Station</t>
  </si>
  <si>
    <t>COLVIL_7_PL1X2</t>
  </si>
  <si>
    <t>COLLIERVILLE HYDRO UNIT 1 &amp; 2 AGGREGATE</t>
  </si>
  <si>
    <t>CONTAN_1_UNIT</t>
  </si>
  <si>
    <t>Graphic Packaging Cogen</t>
  </si>
  <si>
    <t>CONTRL_1_CASAD1</t>
  </si>
  <si>
    <t>Mammoth G1</t>
  </si>
  <si>
    <t>CONTRL_1_CASAD3</t>
  </si>
  <si>
    <t>Mammoth G3</t>
  </si>
  <si>
    <t>CONTRL_1_LUNDY</t>
  </si>
  <si>
    <t>LUNDY</t>
  </si>
  <si>
    <t>CONTRL_1_OXBOW</t>
  </si>
  <si>
    <t>OXBOW GEOTHERMAL CORPORATION</t>
  </si>
  <si>
    <t>CONTRL_1_POOLE</t>
  </si>
  <si>
    <t>POOLE HYDRO PLANT 1</t>
  </si>
  <si>
    <t>CONTRL_1_QF</t>
  </si>
  <si>
    <t>CONTROL QFS</t>
  </si>
  <si>
    <t>CONTRL_1_RUSHCK</t>
  </si>
  <si>
    <t>RUSH CREEK</t>
  </si>
  <si>
    <t>COPMT2_2_SOLAR2</t>
  </si>
  <si>
    <t>CMS2</t>
  </si>
  <si>
    <t>COPMTN_2_CM10</t>
  </si>
  <si>
    <t>COPMTN_2_SOLAR1</t>
  </si>
  <si>
    <t>CORONS_2_SOLAR</t>
  </si>
  <si>
    <t>Master Development Corona</t>
  </si>
  <si>
    <t>CORONS_6_CLRWTR</t>
  </si>
  <si>
    <t>Clearwater Power Plant</t>
  </si>
  <si>
    <t>CORRAL_6_SJOAQN</t>
  </si>
  <si>
    <t>Ameresco San Joaquin</t>
  </si>
  <si>
    <t>COTTLE_2_FRNKNH</t>
  </si>
  <si>
    <t>Frankenheimer Power Plant</t>
  </si>
  <si>
    <t>COVERD_2_QFUNTS</t>
  </si>
  <si>
    <t>COVE ROAD HYDRO QF UNITS</t>
  </si>
  <si>
    <t>COWCRK_2_UNIT</t>
  </si>
  <si>
    <t>Cow Creek Hydro</t>
  </si>
  <si>
    <t>CPSTNO_7_PRMADS</t>
  </si>
  <si>
    <t>PRIMA DESCHECHA (CAPISTRANO)</t>
  </si>
  <si>
    <t>CPVERD_2_SOLAR</t>
  </si>
  <si>
    <t>Campo Verde Solar</t>
  </si>
  <si>
    <t>CRELMN_6_RAMON1</t>
  </si>
  <si>
    <t>Ramona 1</t>
  </si>
  <si>
    <t>CRELMN_6_RAMON2</t>
  </si>
  <si>
    <t>Ramona 2</t>
  </si>
  <si>
    <t>CRESSY_1_PARKER</t>
  </si>
  <si>
    <t>PARKER POWERHOUSE</t>
  </si>
  <si>
    <t>CRESTA_7_PL1X2</t>
  </si>
  <si>
    <t>CRESTA PH UNIT 1 &amp; 2 AGGREGATE</t>
  </si>
  <si>
    <t>CRNEVL_6_CRNVA</t>
  </si>
  <si>
    <t xml:space="preserve">Crane Valley </t>
  </si>
  <si>
    <t>CRNEVL_6_SJQN 2</t>
  </si>
  <si>
    <t>SAN JOAQUIN 2</t>
  </si>
  <si>
    <t>CRNEVL_6_SJQN 3</t>
  </si>
  <si>
    <t>SAN JOAQUIN 3</t>
  </si>
  <si>
    <t>CROKET_7_UNIT</t>
  </si>
  <si>
    <t>CROCKETT COGEN</t>
  </si>
  <si>
    <t>CRSTWD_6_KUMYAY</t>
  </si>
  <si>
    <t>Kumeyaay Wind Farm</t>
  </si>
  <si>
    <t>CSCCOG_1_UNIT 1</t>
  </si>
  <si>
    <t>SANTA CLARA CO-GEN</t>
  </si>
  <si>
    <t>CSCGNR_1_UNIT 1</t>
  </si>
  <si>
    <t>GIANERA PEAKER UNIT 1</t>
  </si>
  <si>
    <t>CSCGNR_1_UNIT 2</t>
  </si>
  <si>
    <t>GIANERA PEAKER UNIT 2</t>
  </si>
  <si>
    <t>CSLR4S_2_SOLAR</t>
  </si>
  <si>
    <t>Csolar IV South</t>
  </si>
  <si>
    <t>CSTRVL_7_PL1X2</t>
  </si>
  <si>
    <t>Marina Land Fill Gas</t>
  </si>
  <si>
    <t>CSTRVL_7_QFUNTS</t>
  </si>
  <si>
    <t>Castroville QF Aggregate</t>
  </si>
  <si>
    <t>CTNWDP_1_QF</t>
  </si>
  <si>
    <t>SMALL QF AGGREGATION - BURNEY</t>
  </si>
  <si>
    <t>DAVIS_1_SOLAR1</t>
  </si>
  <si>
    <t>Grasslands 3</t>
  </si>
  <si>
    <t>DAVIS_1_SOLAR2</t>
  </si>
  <si>
    <t>Grasslands 4</t>
  </si>
  <si>
    <t>DAVIS_7_MNMETH</t>
  </si>
  <si>
    <t>MM Yolo Power LLC</t>
  </si>
  <si>
    <t>DEADCK_1_UNIT</t>
  </si>
  <si>
    <t>DEERCR_6_UNIT 1</t>
  </si>
  <si>
    <t>DEER CREEK</t>
  </si>
  <si>
    <t>DELAMO_2_SOLRC1</t>
  </si>
  <si>
    <t>Golden Springs Building C1</t>
  </si>
  <si>
    <t>DELAMO_2_SOLRD</t>
  </si>
  <si>
    <t>Golden Solar Building D</t>
  </si>
  <si>
    <t>DELTA_2_PL1X4</t>
  </si>
  <si>
    <t>DELTA ENERGY CENTER AGGREGATE</t>
  </si>
  <si>
    <t>DEVERS_1_QF</t>
  </si>
  <si>
    <t>DEVERS QFS</t>
  </si>
  <si>
    <t>DEVERS_1_SEPV05</t>
  </si>
  <si>
    <t>SEPV 5</t>
  </si>
  <si>
    <t>DEVERS_1_SOLAR</t>
  </si>
  <si>
    <t>Cascade Solar</t>
  </si>
  <si>
    <t>DEXZEL_1_UNIT</t>
  </si>
  <si>
    <t>Western Power and Steam Cogeneration</t>
  </si>
  <si>
    <t>DIABLO_7_UNIT 1</t>
  </si>
  <si>
    <t>Diablo Canyon Unit 1</t>
  </si>
  <si>
    <t>DIABLO_7_UNIT 2</t>
  </si>
  <si>
    <t>Diablo Canyon Unit 2</t>
  </si>
  <si>
    <t>DINUBA_6_UNIT</t>
  </si>
  <si>
    <t>DINUBA GENERATION PROJECT</t>
  </si>
  <si>
    <t>DISCOV_1_CHEVRN</t>
  </si>
  <si>
    <t>CHEVRON USA (EASTRIDGE)</t>
  </si>
  <si>
    <t>DIVSON_6_NSQF</t>
  </si>
  <si>
    <t>DIVISION NAVAL STATION COGEN</t>
  </si>
  <si>
    <t>DMDVLY_1_UNITS</t>
  </si>
  <si>
    <t>DIAMOND VALLEY LAKE PUMP-GEN PLANT</t>
  </si>
  <si>
    <t>DONNLS_7_UNIT</t>
  </si>
  <si>
    <t>DOSMGO_2_NSPIN</t>
  </si>
  <si>
    <t>DOUBLC_1_UNITS</t>
  </si>
  <si>
    <t>DOUBLE "C" LIMITED</t>
  </si>
  <si>
    <t>DREWS_6_PL1X4</t>
  </si>
  <si>
    <t>DREWS UNIT AGGREGATE</t>
  </si>
  <si>
    <t>DRUM_7_PL1X2</t>
  </si>
  <si>
    <t>Drum PH 1 Units 1 &amp; 2 Aggregate</t>
  </si>
  <si>
    <t>DRUM_7_PL3X4</t>
  </si>
  <si>
    <t>Drum PH 1 Units 3 &amp; 4 Aggregate</t>
  </si>
  <si>
    <t>DRUM_7_UNIT 5</t>
  </si>
  <si>
    <t>DRUM PH 2 UNIT 5</t>
  </si>
  <si>
    <t>DSABLA_7_UNIT</t>
  </si>
  <si>
    <t>De Sabla Hydro</t>
  </si>
  <si>
    <t>DSRTSN_2_SOLAR1</t>
  </si>
  <si>
    <t>Desert Sunlight 300</t>
  </si>
  <si>
    <t>DSRTSN_2_SOLAR2</t>
  </si>
  <si>
    <t>Desert Sunlight 250</t>
  </si>
  <si>
    <t>DUANE_1_PL1X3</t>
  </si>
  <si>
    <t>DONALD VON RAESFELD POWER PROJECT</t>
  </si>
  <si>
    <t>DUTCH1_7_UNIT 1</t>
  </si>
  <si>
    <t>DUTCH FLAT 1 PH</t>
  </si>
  <si>
    <t>DUTCH2_7_UNIT 1</t>
  </si>
  <si>
    <t>DUTCH FLAT 2 PH</t>
  </si>
  <si>
    <t>DVLCYN_1_UNITS</t>
  </si>
  <si>
    <t>DEVIL CANYON HYDRO UNITS 1-4 AGGREGATE</t>
  </si>
  <si>
    <t>EASTWD_7_UNIT</t>
  </si>
  <si>
    <t>EASTWOOD PUMP-GEN</t>
  </si>
  <si>
    <t>EDMONS_2_NSPIN</t>
  </si>
  <si>
    <t>ELCAJN_6_LM6K</t>
  </si>
  <si>
    <t>El Cajon Energy Center</t>
  </si>
  <si>
    <t>ELCAJN_6_UNITA1</t>
  </si>
  <si>
    <t>Cuyamaca Peak Energy Plant</t>
  </si>
  <si>
    <t>ELDORO_7_UNIT 1</t>
  </si>
  <si>
    <t>El Dorado Unit 1</t>
  </si>
  <si>
    <t>ELDORO_7_UNIT 2</t>
  </si>
  <si>
    <t>El Dorado Unit 2</t>
  </si>
  <si>
    <t>ELECTR_7_PL1X3</t>
  </si>
  <si>
    <t>ELECTRA PH UNIT 1 &amp; 2 AGGREGATE</t>
  </si>
  <si>
    <t>ELKCRK_6_STONYG</t>
  </si>
  <si>
    <t>STONEY GORGE HYDRO AGGREGATE</t>
  </si>
  <si>
    <t>ELKHIL_2_PL1X3</t>
  </si>
  <si>
    <t>ELK HILLS COMBINED CYCLE (AGGREGATE)</t>
  </si>
  <si>
    <t>ELLIS_2_QF</t>
  </si>
  <si>
    <t>ELLIS QFS</t>
  </si>
  <si>
    <t>ELNIDP_6_BIOMAS</t>
  </si>
  <si>
    <t>El Nido Biomass to Energy</t>
  </si>
  <si>
    <t>El Segundo Energy Center 5/6</t>
  </si>
  <si>
    <t>El Segundo Energy Center 7/8</t>
  </si>
  <si>
    <t>ENCINA_7_EA2</t>
  </si>
  <si>
    <t>ENCINA UNIT 2</t>
  </si>
  <si>
    <t>ENCINA_7_EA3</t>
  </si>
  <si>
    <t>ENCINA UNIT 3</t>
  </si>
  <si>
    <t>ENCINA_7_EA4</t>
  </si>
  <si>
    <t>ENCINA UNIT 4</t>
  </si>
  <si>
    <t>ENCINA_7_EA5</t>
  </si>
  <si>
    <t>ENCINA UNIT 5</t>
  </si>
  <si>
    <t>ENCINA_7_GT1</t>
  </si>
  <si>
    <t>ENCINA GAS TURBINE UNIT 1</t>
  </si>
  <si>
    <t>ESCNDO_6_PL1X2</t>
  </si>
  <si>
    <t>MMC Escondido Aggregate</t>
  </si>
  <si>
    <t>ESCNDO_6_UNITB1</t>
  </si>
  <si>
    <t>CalPeak Power Enterprise Unit 1</t>
  </si>
  <si>
    <t>ESCO_6_GLMQF</t>
  </si>
  <si>
    <t>ESQUON_6_LNDFIL</t>
  </si>
  <si>
    <t>Neal Road Landfill Generating Facility</t>
  </si>
  <si>
    <t>ETIWND_2_CHMPNE</t>
  </si>
  <si>
    <t>Champagne</t>
  </si>
  <si>
    <t>ETIWND_2_FONTNA</t>
  </si>
  <si>
    <t>FONTANALYTLE CREEK POWERHOUSE P</t>
  </si>
  <si>
    <t>Grapeland Peaker</t>
  </si>
  <si>
    <t>ETIWND_6_MWDETI</t>
  </si>
  <si>
    <t>ETIWANDA RECOVERY HYDRO</t>
  </si>
  <si>
    <t>ETIWND_7_MIDVLY</t>
  </si>
  <si>
    <t>MN Mid Valley Genco  LLC</t>
  </si>
  <si>
    <t>ETIWND_7_UNIT 3</t>
  </si>
  <si>
    <t>ETIWANDA GEN STA. UNIT 3</t>
  </si>
  <si>
    <t>ETIWND_7_UNIT 4</t>
  </si>
  <si>
    <t>ETIWANDA GEN STA. UNIT 4</t>
  </si>
  <si>
    <t>EXCHEC_7_UNIT 1</t>
  </si>
  <si>
    <t>EXCHEQUER HYDRO</t>
  </si>
  <si>
    <t>FAIRHV_6_UNIT</t>
  </si>
  <si>
    <t>FAIRHAVEN POWER CO.</t>
  </si>
  <si>
    <t>FELLOW_7_QFUNTS</t>
  </si>
  <si>
    <t>Fellow QF Aggregate</t>
  </si>
  <si>
    <t>FLOWD2_2_FPLWND</t>
  </si>
  <si>
    <t>DIABLO WINDS</t>
  </si>
  <si>
    <t>FLOWD2_2_UNIT 1</t>
  </si>
  <si>
    <t>SMALL QF AGGREGATION - LIVERMORE</t>
  </si>
  <si>
    <t>FMEADO_6_HELLHL</t>
  </si>
  <si>
    <t>FMEADO_7_UNIT</t>
  </si>
  <si>
    <t>FRENCH MEADOWS HYDRO</t>
  </si>
  <si>
    <t>FORBST_7_UNIT 1</t>
  </si>
  <si>
    <t>FORBESTOWN HYDRO</t>
  </si>
  <si>
    <t>FORKBU_6_UNIT</t>
  </si>
  <si>
    <t>HYPOWER, INC. (FORKS OF BUTTE)</t>
  </si>
  <si>
    <t>FRIANT_6_UNITS</t>
  </si>
  <si>
    <t>FRIANT DAM</t>
  </si>
  <si>
    <t>FRITO_1_LAY</t>
  </si>
  <si>
    <t>FRITO-LAY</t>
  </si>
  <si>
    <t>FROGTN_7_UTICA</t>
  </si>
  <si>
    <t>FTSWRD_6_TRFORK</t>
  </si>
  <si>
    <t>Three Forks Water Power Project</t>
  </si>
  <si>
    <t>FTSWRD_7_QFUNTS</t>
  </si>
  <si>
    <t>FULTON_1_QF</t>
  </si>
  <si>
    <t>SMALL QF AGGREGATION - ZENIA</t>
  </si>
  <si>
    <t>GARNET_1_SOLAR</t>
  </si>
  <si>
    <t>North Palm Springs 4A</t>
  </si>
  <si>
    <t>GARNET_1_UNITS</t>
  </si>
  <si>
    <t>GARNET GREEN POWER PROJECT AGGREGATE</t>
  </si>
  <si>
    <t>GARNET_1_WIND</t>
  </si>
  <si>
    <t>GARNET WIND ENERGY CENTER</t>
  </si>
  <si>
    <t>GARNET_1_WINDS</t>
  </si>
  <si>
    <t>Garnet Winds Aggregation</t>
  </si>
  <si>
    <t>GARNET_1_WT3WND</t>
  </si>
  <si>
    <t>Wagner Wind</t>
  </si>
  <si>
    <t>GATES_2_SOLAR</t>
  </si>
  <si>
    <t>Gates Solar Station</t>
  </si>
  <si>
    <t>GATES_2_WSOLAR</t>
  </si>
  <si>
    <t>West Gates Solar Station</t>
  </si>
  <si>
    <t>GATWAY_2_PL1X3</t>
  </si>
  <si>
    <t>GATEWAY GENERATING STATION</t>
  </si>
  <si>
    <t>GENESI_2_STG</t>
  </si>
  <si>
    <t>Genesis Station</t>
  </si>
  <si>
    <t>GEYS11_7_UNIT11</t>
  </si>
  <si>
    <t>GEYSERS UNIT 11 (HEALDSBURG)</t>
  </si>
  <si>
    <t>GEYS12_7_UNIT12</t>
  </si>
  <si>
    <t>GEYSERS UNIT 12 (HEALDSBURG)</t>
  </si>
  <si>
    <t>GEYS13_7_UNIT13</t>
  </si>
  <si>
    <t>GEYSERS UNIT 13 (HEALDSBURG)</t>
  </si>
  <si>
    <t>GEYS14_7_UNIT14</t>
  </si>
  <si>
    <t>GEYSERS UNIT 14 (HEALDSBURG)</t>
  </si>
  <si>
    <t>GEYS16_7_UNIT16</t>
  </si>
  <si>
    <t>GEYSERS UNIT 16 (HEALDSBURG)</t>
  </si>
  <si>
    <t>GEYS17_2_BOTRCK</t>
  </si>
  <si>
    <t>GEYS17_7_UNIT17</t>
  </si>
  <si>
    <t>GEYSERS UNIT 17 (HEALDSBURG)</t>
  </si>
  <si>
    <t>GEYS18_7_UNIT18</t>
  </si>
  <si>
    <t>GEYSERS UNIT 18 (HEALDSBURG)</t>
  </si>
  <si>
    <t>GEYS20_7_UNIT20</t>
  </si>
  <si>
    <t>GEYSERS UNIT 20 (HEALDSBURG)</t>
  </si>
  <si>
    <t>GIFFEN_6_SOLAR</t>
  </si>
  <si>
    <t>Giffen Solar Station</t>
  </si>
  <si>
    <t>GILROY COGEN AGGREGATE</t>
  </si>
  <si>
    <t>GILRPP_1_PL1X2</t>
  </si>
  <si>
    <t>GILROY ENERGY CENTER UNITS 1&amp;2 AGGREGATE</t>
  </si>
  <si>
    <t>GILRPP_1_PL3X4</t>
  </si>
  <si>
    <t>GILROY ENERGY CENTER, UNIT #3</t>
  </si>
  <si>
    <t>GLDTWN_6_COLUM3</t>
  </si>
  <si>
    <t>Columbia 3</t>
  </si>
  <si>
    <t>GLDTWN_6_SOLAR</t>
  </si>
  <si>
    <t>Rio Grande</t>
  </si>
  <si>
    <t>GLNARM_7_UNIT 1</t>
  </si>
  <si>
    <t>GLEN ARM UNIT 1</t>
  </si>
  <si>
    <t>GLNARM_7_UNIT 2</t>
  </si>
  <si>
    <t>GLEN ARM UNIT 2</t>
  </si>
  <si>
    <t>GLNARM_7_UNIT 3</t>
  </si>
  <si>
    <t>GLEN ARM UNIT 3</t>
  </si>
  <si>
    <t>GLNARM_7_UNIT 4</t>
  </si>
  <si>
    <t>GLEN ARM UNIT 4</t>
  </si>
  <si>
    <t>GLOW_6_SOLAR</t>
  </si>
  <si>
    <t>Antelope Power Plant</t>
  </si>
  <si>
    <t>GOLDHL_1_QF</t>
  </si>
  <si>
    <t>SMALL QF AGGREGATION - PLACERVILLE</t>
  </si>
  <si>
    <t>GOLETA_2_QF</t>
  </si>
  <si>
    <t>GOLETA QFS</t>
  </si>
  <si>
    <t>GOLETA_6_ELLWOD</t>
  </si>
  <si>
    <t>ELLWOOD ENERGY SUPPORT FACILITY</t>
  </si>
  <si>
    <t>GOLETA_6_EXGEN</t>
  </si>
  <si>
    <t>EXXON COMPANY USA</t>
  </si>
  <si>
    <t>GOLETA_6_GAVOTA</t>
  </si>
  <si>
    <t>Point Arguello Pipeline Company</t>
  </si>
  <si>
    <t>GOLETA_6_TAJIGS</t>
  </si>
  <si>
    <t>GRIDLY_6_SOLAR</t>
  </si>
  <si>
    <t>GRIDLEY MAIN TWO</t>
  </si>
  <si>
    <t>GRIZLY_1_UNIT 1</t>
  </si>
  <si>
    <t>GRIZZLY HYDRO</t>
  </si>
  <si>
    <t>GRNLF1_1_UNITS</t>
  </si>
  <si>
    <t>GREENLEAF #1 COGEN AGGREGATE</t>
  </si>
  <si>
    <t>GRNLF2_1_UNIT</t>
  </si>
  <si>
    <t>GREENLEAF II COGEN</t>
  </si>
  <si>
    <t>GRNVLY_7_SCLAND</t>
  </si>
  <si>
    <t>SANTA CRUZ LANDFILL GENERATING PLANT</t>
  </si>
  <si>
    <t>GRSCRK_6_BGCKWW</t>
  </si>
  <si>
    <t>BIG CREEK WATER WORKS - CEDAR FLAT</t>
  </si>
  <si>
    <t>GRZZLY_1_BERKLY</t>
  </si>
  <si>
    <t>PE - BERKELEY, INC.</t>
  </si>
  <si>
    <t>GUERNS_6_SOLAR</t>
  </si>
  <si>
    <t>Guernsey Solar Station</t>
  </si>
  <si>
    <t>GWFPWR_1_UNITS</t>
  </si>
  <si>
    <t>HANFORD PEAKER PLANT</t>
  </si>
  <si>
    <t>GYS5X6_7_UNITS</t>
  </si>
  <si>
    <t>GEYSERS UNITS 5 &amp; 6 AGGREGATE</t>
  </si>
  <si>
    <t>GYS7X8_7_UNITS</t>
  </si>
  <si>
    <t>GEYSERS UNITS 7 &amp; 8 AGGREGATE</t>
  </si>
  <si>
    <t>GYSRVL_7_WSPRNG</t>
  </si>
  <si>
    <t>Sonoma CWA Warm Springs Hydro</t>
  </si>
  <si>
    <t>HAASPH_7_PL1X2</t>
  </si>
  <si>
    <t>HAAS PH UNIT 1 &amp; 2 AGGREGATE</t>
  </si>
  <si>
    <t>HALSEY_6_UNIT</t>
  </si>
  <si>
    <t>HALSEY HYDRO</t>
  </si>
  <si>
    <t>HATCR1_7_UNIT</t>
  </si>
  <si>
    <t xml:space="preserve">Hat Creek  #1 </t>
  </si>
  <si>
    <t>HATCR2_7_UNIT</t>
  </si>
  <si>
    <t xml:space="preserve">Hat Creek  #2  </t>
  </si>
  <si>
    <t>HATLOS_6_LSCRK</t>
  </si>
  <si>
    <t>Lost Creek 1 &amp; 2 Hydro Conversion</t>
  </si>
  <si>
    <t>HATLOS_6_QFUNTS</t>
  </si>
  <si>
    <t>HAT CREEK HYDRO QF UNITS</t>
  </si>
  <si>
    <t>HATRDG_2_WIND</t>
  </si>
  <si>
    <t>Hatchet Ridge Wind Farm</t>
  </si>
  <si>
    <t>HAYPRS_6_QFUNTS</t>
  </si>
  <si>
    <t>HAYPRESS HYDRO QF UNITS</t>
  </si>
  <si>
    <t>HELMPG_7_UNIT 1</t>
  </si>
  <si>
    <t>HELMS PUMP-GEN UNIT 1</t>
  </si>
  <si>
    <t>HELMPG_7_UNIT 2</t>
  </si>
  <si>
    <t>HELMS PUMP-GEN UNIT 2</t>
  </si>
  <si>
    <t>HELMPG_7_UNIT 3</t>
  </si>
  <si>
    <t>HELMS PUMP-GEN UNIT 3</t>
  </si>
  <si>
    <t>HENRTA_6_UNITA1</t>
  </si>
  <si>
    <t>GWF HENRIETTA PEAKER PLANT UNIT 1</t>
  </si>
  <si>
    <t>HENRTA_6_UNITA2</t>
  </si>
  <si>
    <t>GWF HENRIETTA PEAKER PLANT UNIT 2</t>
  </si>
  <si>
    <t>HIDSRT_2_UNITS</t>
  </si>
  <si>
    <t>HIGH DESERT POWER PROJECT AGGREGATE</t>
  </si>
  <si>
    <t>HIGGNS_1_COMBIE</t>
  </si>
  <si>
    <t>Combie South</t>
  </si>
  <si>
    <t>HIGGNS_7_QFUNTS</t>
  </si>
  <si>
    <t>HILAND_7_YOLOWD</t>
  </si>
  <si>
    <t>CLEAR LAKE UNIT 1</t>
  </si>
  <si>
    <t>HINSON_6_CARBGN</t>
  </si>
  <si>
    <t>BP WILMINGTON CALCINER</t>
  </si>
  <si>
    <t>HINSON_6_SERRGN</t>
  </si>
  <si>
    <t>CITY OF LONG BEACH</t>
  </si>
  <si>
    <t>HMLTBR_6_UNITS</t>
  </si>
  <si>
    <t>HAMILTON BRANCH PH (AGGREGATE)</t>
  </si>
  <si>
    <t>HNTGBH_7_UNIT 1</t>
  </si>
  <si>
    <t>HUNTINGTON BEACH GEN STA. UNIT 1</t>
  </si>
  <si>
    <t>HNTGBH_7_UNIT 2</t>
  </si>
  <si>
    <t>HUNTINGTON BEACH GEN STA. UNIT 2</t>
  </si>
  <si>
    <t>U.S. Borax, Unit 1</t>
  </si>
  <si>
    <t>HUMBPP_1_UNITS3</t>
  </si>
  <si>
    <t>Humboldt Bay Generating Station 3</t>
  </si>
  <si>
    <t>Humboldt Bay Generating Station 1</t>
  </si>
  <si>
    <t>HUMBSB_1_QF</t>
  </si>
  <si>
    <t>SMALL QF AGGREGATION - TRINITY</t>
  </si>
  <si>
    <t>HURON_6_SOLAR</t>
  </si>
  <si>
    <t>Huron Solar Station</t>
  </si>
  <si>
    <t>HYTTHM_2_UNITS</t>
  </si>
  <si>
    <t>HYATT-THERMALITO PUMP-GEN (AGGREGATE)</t>
  </si>
  <si>
    <t>IGNACO_1_QF</t>
  </si>
  <si>
    <t>SMALL QF AGGREGATION - VALLEJO/DINSMORE</t>
  </si>
  <si>
    <t>INDIGO_1_UNIT 1</t>
  </si>
  <si>
    <t>INDIGO PEAKER UNIT 1</t>
  </si>
  <si>
    <t>INDIGO_1_UNIT 2</t>
  </si>
  <si>
    <t>INDIGO PEAKER UNIT 2</t>
  </si>
  <si>
    <t>INDIGO_1_UNIT 3</t>
  </si>
  <si>
    <t>INDIGO PEAKER UNIT 3</t>
  </si>
  <si>
    <t>INLDEM_5_UNIT 1</t>
  </si>
  <si>
    <t>Inland Empire Energy Center, Unit 1</t>
  </si>
  <si>
    <t>INLDEM_5_UNIT 2</t>
  </si>
  <si>
    <t>Inland Empire Energy Center, Unit 2</t>
  </si>
  <si>
    <t>INSKIP_2_UNIT</t>
  </si>
  <si>
    <t>INSKIP HYDRO</t>
  </si>
  <si>
    <t>INTKEP_2_UNITS</t>
  </si>
  <si>
    <t>CCSF Hetch_Hetchy Hydro Aggregate</t>
  </si>
  <si>
    <t>INTTRB_6_UNIT</t>
  </si>
  <si>
    <t>Intl Wind Turb Research (Dinosaur Point)</t>
  </si>
  <si>
    <t>IVANPA_1_UNIT1</t>
  </si>
  <si>
    <t>Ivanpah 1</t>
  </si>
  <si>
    <t>IVANPA_1_UNIT2</t>
  </si>
  <si>
    <t>Ivanpah 2</t>
  </si>
  <si>
    <t>IVANPA_1_UNIT3</t>
  </si>
  <si>
    <t>Ivanpah 3</t>
  </si>
  <si>
    <t>IVSLRP_2_SOLAR1</t>
  </si>
  <si>
    <t>Silver Ridge Mount Signal</t>
  </si>
  <si>
    <t>JAWBNE_2_NSRWND</t>
  </si>
  <si>
    <t>North Sky River Wind Project</t>
  </si>
  <si>
    <t>KANAKA_1_UNIT</t>
  </si>
  <si>
    <t>KANAKA</t>
  </si>
  <si>
    <t>KANSAS_6_SOLAR</t>
  </si>
  <si>
    <t>RE Kansas South</t>
  </si>
  <si>
    <t>KEARNY_7_KY3</t>
  </si>
  <si>
    <t>KEARNY GT3 AGGREGATE</t>
  </si>
  <si>
    <t>KEKAWK_6_UNIT</t>
  </si>
  <si>
    <t>STS HYDROPOWER LTD. (KEKAWAKA)</t>
  </si>
  <si>
    <t>KELSO_2_UNITS</t>
  </si>
  <si>
    <t>Mariposa Energy</t>
  </si>
  <si>
    <t>KELYRG_6_UNIT</t>
  </si>
  <si>
    <t>KELLY RIDGE HYDRO</t>
  </si>
  <si>
    <t>KERKH1_7_UNIT 1</t>
  </si>
  <si>
    <t>KERKHOFF PH 1 UNIT #1</t>
  </si>
  <si>
    <t>KERKH1_7_UNIT 3</t>
  </si>
  <si>
    <t>KERKHOFF PH 1 UNIT #3</t>
  </si>
  <si>
    <t>KERKH2_7_UNIT 1</t>
  </si>
  <si>
    <t>KERKHOFF PH 2 UNIT #1</t>
  </si>
  <si>
    <t>KERNFT_1_UNITS</t>
  </si>
  <si>
    <t>KERN FRONT LIMITED</t>
  </si>
  <si>
    <t>KERNRG_1_UNITS</t>
  </si>
  <si>
    <t>KERRGN_1_UNIT 1</t>
  </si>
  <si>
    <t>KERN RIVER HYDRO UNITS 1-4 AGGREGATE</t>
  </si>
  <si>
    <t>KILARC_2_UNIT 1</t>
  </si>
  <si>
    <t>KILARC HYDRO</t>
  </si>
  <si>
    <t>KINGCO_1_KINGBR</t>
  </si>
  <si>
    <t>Kingsburg Cogen</t>
  </si>
  <si>
    <t>KINGRV_7_UNIT 1</t>
  </si>
  <si>
    <t>KINGS RIVER HYDRO UNIT 1</t>
  </si>
  <si>
    <t>KIRKER_7_KELCYN</t>
  </si>
  <si>
    <t>KELLER CANYON LANDFILL GEN FACILICITY</t>
  </si>
  <si>
    <t>KNGBRG_1_KBSLR1</t>
  </si>
  <si>
    <t>Kingsburg1</t>
  </si>
  <si>
    <t>KNGBRG_1_KBSLR2</t>
  </si>
  <si>
    <t>Kingsburg2</t>
  </si>
  <si>
    <t>KNGCTY_6_UNITA1</t>
  </si>
  <si>
    <t>King City Energy Center, Unit #1</t>
  </si>
  <si>
    <t>KRAMER_1_SEGS37</t>
  </si>
  <si>
    <t>LUZ SOLAR PARTNERS 3-7 AGGREGATE</t>
  </si>
  <si>
    <t>KRAMER_2_SEGS89</t>
  </si>
  <si>
    <t>LUZ SOLAR PARTNERS 8-9 AGGREGATE</t>
  </si>
  <si>
    <t>KRNCNY_6_UNIT</t>
  </si>
  <si>
    <t>KERN CANYON</t>
  </si>
  <si>
    <t>LACIEN_2_VENICE</t>
  </si>
  <si>
    <t>MWD Venice Hydroelectric Recovery Plant</t>
  </si>
  <si>
    <t>LAGBEL_6_QF</t>
  </si>
  <si>
    <t>LAGUNA BELL QFS</t>
  </si>
  <si>
    <t>LAKHDG_6_UNIT 1</t>
  </si>
  <si>
    <t>Lake Hodges Pumped Storage-Unit1</t>
  </si>
  <si>
    <t>LAKHDG_6_UNIT 2</t>
  </si>
  <si>
    <t>Lake Hodges Pumped Storage-Unit2</t>
  </si>
  <si>
    <t>LAPAC_6_UNIT</t>
  </si>
  <si>
    <t>LOUISIANA PACIFIC SAMOA</t>
  </si>
  <si>
    <t>LAPLMA_2_UNIT 1</t>
  </si>
  <si>
    <t>La Paloma Generating Plant Unit #1</t>
  </si>
  <si>
    <t>LAPLMA_2_UNIT 2</t>
  </si>
  <si>
    <t>La Paloma Generating Plant Unit #2</t>
  </si>
  <si>
    <t>LAPLMA_2_UNIT 3</t>
  </si>
  <si>
    <t>La Paloma Generating Plant Unit #3</t>
  </si>
  <si>
    <t>LAPLMA_2_UNIT 4</t>
  </si>
  <si>
    <t>LA PALOMA GENERATING PLANT, UNIT #4</t>
  </si>
  <si>
    <t>LARKSP_6_UNIT 1</t>
  </si>
  <si>
    <t>LARKSPUR PEAKER UNIT 1</t>
  </si>
  <si>
    <t>LARKSP_6_UNIT 2</t>
  </si>
  <si>
    <t>LARKSPUR PEAKER UNIT 2</t>
  </si>
  <si>
    <t>LAROA1_2_UNITA1</t>
  </si>
  <si>
    <t>LR1</t>
  </si>
  <si>
    <t>LAROA2_2_UNITA1</t>
  </si>
  <si>
    <t>LR2</t>
  </si>
  <si>
    <t>LASSEN_6_UNITS</t>
  </si>
  <si>
    <t>LASSEN AREA QF AGGREGATION</t>
  </si>
  <si>
    <t>LAWRNC_7_SUNYVL</t>
  </si>
  <si>
    <t>City of Sunnyvale Unit 1 and 2</t>
  </si>
  <si>
    <t>LEBECS_2_UNITS</t>
  </si>
  <si>
    <t>Pastoria Energy Facility</t>
  </si>
  <si>
    <t>LECEF_1_UNITS</t>
  </si>
  <si>
    <t>LOS ESTEROS ENERGY FACILITY AGGREGATE</t>
  </si>
  <si>
    <t>LITLRK_6_SEPV01</t>
  </si>
  <si>
    <t>Gestamp Solar 1</t>
  </si>
  <si>
    <t>LIVOAK_1_UNIT 1</t>
  </si>
  <si>
    <t>LIVE OAK LIMITED</t>
  </si>
  <si>
    <t>LMBEPK_2_UNITA1</t>
  </si>
  <si>
    <t>Lambie Energy Center, Unit #1</t>
  </si>
  <si>
    <t>LMBEPK_2_UNITA2</t>
  </si>
  <si>
    <t>Creed Energy Center, Unit #1</t>
  </si>
  <si>
    <t>LMBEPK_2_UNITA3</t>
  </si>
  <si>
    <t>Goose Haven Energy Center, Unit #1</t>
  </si>
  <si>
    <t>Los Medanos Energy Center AGGREGATE</t>
  </si>
  <si>
    <t>LODI25_2_UNIT 1</t>
  </si>
  <si>
    <t>LODI GAS TURBINE</t>
  </si>
  <si>
    <t>LODIEC_2_PL1X2</t>
  </si>
  <si>
    <t>Lodi Energy Center</t>
  </si>
  <si>
    <t>LOWGAP_7_QFUNTS</t>
  </si>
  <si>
    <t>MALAGA_1_PL1X2</t>
  </si>
  <si>
    <t>MALCHQ_7_UNIT 1</t>
  </si>
  <si>
    <t>MALACHA HYDRO L.P.</t>
  </si>
  <si>
    <t>MANZNA_2_WIND</t>
  </si>
  <si>
    <t>Manzana Wind</t>
  </si>
  <si>
    <t>MARTIN_1_SUNSET</t>
  </si>
  <si>
    <t>Sunset Reservoir - North Basin</t>
  </si>
  <si>
    <t>MCCALL_1_QF</t>
  </si>
  <si>
    <t>SMALL QF AGGREGATION - FRESNO</t>
  </si>
  <si>
    <t>MCSWAN_6_UNITS</t>
  </si>
  <si>
    <t>MC SWAIN HYDRO</t>
  </si>
  <si>
    <t>MDFKRL_2_PROJCT</t>
  </si>
  <si>
    <t>MIDDLE FORK AND RALSTON PSP</t>
  </si>
  <si>
    <t>MENBIO_6_RENEW1</t>
  </si>
  <si>
    <t>CalRENEW - 1(A)</t>
  </si>
  <si>
    <t>MENBIO_6_UNIT</t>
  </si>
  <si>
    <t>MENDOTA BIOMASS POWER</t>
  </si>
  <si>
    <t>MERCFL_6_UNIT</t>
  </si>
  <si>
    <t>MERCED FALLS</t>
  </si>
  <si>
    <t>MESAP_1_QF</t>
  </si>
  <si>
    <t>SMALL QF AGGREGATION - SAN LUIS OBISPO</t>
  </si>
  <si>
    <t>MESAS_2_QF</t>
  </si>
  <si>
    <t>MESA QFS</t>
  </si>
  <si>
    <t>METCLF_1_QF</t>
  </si>
  <si>
    <t>SMALL QF AGGREGATION - SANTA CLARA WD</t>
  </si>
  <si>
    <t>METEC_2_PL1X3</t>
  </si>
  <si>
    <t>Metcalf Energy Center</t>
  </si>
  <si>
    <t>MIDSET_1_UNIT 1</t>
  </si>
  <si>
    <t>MIDSET COGEN. CO.</t>
  </si>
  <si>
    <t>MIDWD_6_WNDLND</t>
  </si>
  <si>
    <t>Windland Refresh 1</t>
  </si>
  <si>
    <t>MIRLOM_2_CORONA</t>
  </si>
  <si>
    <t>MWD Corona Hydroelectric Recovery Plant</t>
  </si>
  <si>
    <t>MIRLOM_2_ONTARO</t>
  </si>
  <si>
    <t>Ontario RT Solar</t>
  </si>
  <si>
    <t>MIRLOM_2_TEMESC</t>
  </si>
  <si>
    <t>MWD Temescal Hydroelectric Recovery Plan</t>
  </si>
  <si>
    <t>MIRLOM_6_DELGEN</t>
  </si>
  <si>
    <t>CORONA ENERGY PARTNERS LTD.</t>
  </si>
  <si>
    <t>Mira Loma Peaker</t>
  </si>
  <si>
    <t>MIRLOM_7_MWDLKM</t>
  </si>
  <si>
    <t>Lake Mathews Hydroelectric Recovery Plan</t>
  </si>
  <si>
    <t>MISSIX_1_QF</t>
  </si>
  <si>
    <t>SMALL QF AGGREGATION - SAB FRABCUSCI</t>
  </si>
  <si>
    <t>MKTRCK_1_UNIT 1</t>
  </si>
  <si>
    <t>MCKITTRICK LIMITED</t>
  </si>
  <si>
    <t>MLPTAS_7_QFUNTS</t>
  </si>
  <si>
    <t>McGrath Beach Peaker</t>
  </si>
  <si>
    <t>MNDALY_7_UNIT 1</t>
  </si>
  <si>
    <t>MANDALAY GEN STA. UNIT 1</t>
  </si>
  <si>
    <t>MNDALY_7_UNIT 2</t>
  </si>
  <si>
    <t>MANDALAY GEN STA. UNIT 2</t>
  </si>
  <si>
    <t>MNDALY_7_UNIT 3</t>
  </si>
  <si>
    <t>MANDALAY GEN STA. UNIT 3</t>
  </si>
  <si>
    <t>MOJAVE_1_SIPHON</t>
  </si>
  <si>
    <t>MOJAVE SIPHON POWER PLANT</t>
  </si>
  <si>
    <t>MONLTH_6_BOREL</t>
  </si>
  <si>
    <t>BOREL HYDRO UNITS 1-3 AGGREGATE</t>
  </si>
  <si>
    <t>MONTPH_7_UNITS</t>
  </si>
  <si>
    <t>MONTICELLO HYDRO AGGREGATE</t>
  </si>
  <si>
    <t>MOORPK_2_CALABS</t>
  </si>
  <si>
    <t>Calabasas Gas-to-Energy Facility</t>
  </si>
  <si>
    <t>MOORPK_6_QF</t>
  </si>
  <si>
    <t>MOORPARK QFS</t>
  </si>
  <si>
    <t>MOSSLD_1_QF</t>
  </si>
  <si>
    <t>SMALL QF AGGREGATION - SANTA CRUZ</t>
  </si>
  <si>
    <t>MOSSLD_2_PSP1</t>
  </si>
  <si>
    <t>MOSS LANDING POWER BLOCK 1</t>
  </si>
  <si>
    <t>MOSSLD_2_PSP2</t>
  </si>
  <si>
    <t>MOSS LANDING POWER BLOCK 2</t>
  </si>
  <si>
    <t>MRCHNT_2_PL1X3</t>
  </si>
  <si>
    <t>Desert Star Energy Center</t>
  </si>
  <si>
    <t>MRGT_6_MEF2</t>
  </si>
  <si>
    <t>Miramar Energy Facility II</t>
  </si>
  <si>
    <t>MRGT_6_MMAREF</t>
  </si>
  <si>
    <t>Miramar Energy Facility</t>
  </si>
  <si>
    <t>MSHGTS_6_MMARLF</t>
  </si>
  <si>
    <t>MIRAMAR LANDFILL</t>
  </si>
  <si>
    <t>MSOLAR_2_SOLAR1</t>
  </si>
  <si>
    <t>Mesquite Solar 1</t>
  </si>
  <si>
    <t>MSSION_2_QF</t>
  </si>
  <si>
    <t>SMALL QF AGGREGATION - SAN DIEGO</t>
  </si>
  <si>
    <t>MTNPOS_1_UNIT</t>
  </si>
  <si>
    <t>MT.POSO COGENERATION CO.</t>
  </si>
  <si>
    <t>MTWIND_1_UNIT 1</t>
  </si>
  <si>
    <t>Mountain View Power Project I</t>
  </si>
  <si>
    <t>MTWIND_1_UNIT 2</t>
  </si>
  <si>
    <t>Mountain View Power Project II</t>
  </si>
  <si>
    <t>MTWIND_1_UNIT 3</t>
  </si>
  <si>
    <t>Mountain View Power Project III</t>
  </si>
  <si>
    <t>NAROW1_2_UNIT</t>
  </si>
  <si>
    <t>NARROWS PH 1 UNIT</t>
  </si>
  <si>
    <t>NAROW2_2_UNIT</t>
  </si>
  <si>
    <t>NAVYII_2_UNITS</t>
  </si>
  <si>
    <t>COSO POWER DEVELOPER (NAVY II) AGGREGATE</t>
  </si>
  <si>
    <t>NCPA_7_GP1UN1</t>
  </si>
  <si>
    <t>NCPA GEO PLANT 1 UNIT 1</t>
  </si>
  <si>
    <t>NCPA_7_GP1UN2</t>
  </si>
  <si>
    <t>NCPA GEO PLANT 1 UNIT 2</t>
  </si>
  <si>
    <t>NCPA_7_GP2UN3</t>
  </si>
  <si>
    <t>NCPA GEO PLANT 2 UNIT 3</t>
  </si>
  <si>
    <t>NCPA_7_GP2UN4</t>
  </si>
  <si>
    <t>NCPA GEO PLANT 2 UNIT 4</t>
  </si>
  <si>
    <t>NEENCH_6_SOLAR</t>
  </si>
  <si>
    <t>Alpine Solar</t>
  </si>
  <si>
    <t>NEWARK_1_QF</t>
  </si>
  <si>
    <t>NEWARK 1 QF</t>
  </si>
  <si>
    <t>NHOGAN_6_UNITS</t>
  </si>
  <si>
    <t>NEW HOGAN PH AGGREGATE</t>
  </si>
  <si>
    <t>NIMTG_6_NIQF</t>
  </si>
  <si>
    <t>NORTH ISLAND QF</t>
  </si>
  <si>
    <t>NWCSTL_7_UNIT 1</t>
  </si>
  <si>
    <t>NEWCASTLE HYDRO</t>
  </si>
  <si>
    <t>NZWIND_6_CALWND</t>
  </si>
  <si>
    <t>Wind Resource I</t>
  </si>
  <si>
    <t>OAK C_1_EBMUD</t>
  </si>
  <si>
    <t>MWWTP PGS 1 - ENGINES</t>
  </si>
  <si>
    <t>OAK C_7_UNIT 1</t>
  </si>
  <si>
    <t>OAKLAND STATION C GT UNIT 1</t>
  </si>
  <si>
    <t>OAK C_7_UNIT 2</t>
  </si>
  <si>
    <t>OAKLAND STATION C GT UNIT 2</t>
  </si>
  <si>
    <t>OAK C_7_UNIT 3</t>
  </si>
  <si>
    <t>OAKLAND STATION C GT UNIT 3</t>
  </si>
  <si>
    <t>OAKWD_6_ZEPHWD</t>
  </si>
  <si>
    <t>Zephyr Park</t>
  </si>
  <si>
    <t>OCTILO_5_WIND</t>
  </si>
  <si>
    <t>Ocotillo Wind Energy Facility</t>
  </si>
  <si>
    <t>OGROVE_6_PL1X2</t>
  </si>
  <si>
    <t>Orange Grove Energy Center</t>
  </si>
  <si>
    <t>OILFLD_7_QFUNTS</t>
  </si>
  <si>
    <t>Nacimiento Hydroelectric Plant</t>
  </si>
  <si>
    <t>OLINDA_2_COYCRK</t>
  </si>
  <si>
    <t xml:space="preserve">MWD Coyote Creek Hydroelectric Recovery </t>
  </si>
  <si>
    <t>OLINDA_2_LNDFL2</t>
  </si>
  <si>
    <t>Brea Power II</t>
  </si>
  <si>
    <t>OLINDA_2_QF</t>
  </si>
  <si>
    <t>OLINDA QFS</t>
  </si>
  <si>
    <t>OLINDA_7_LNDFIL</t>
  </si>
  <si>
    <t>OLIVEP_1_SOLAR</t>
  </si>
  <si>
    <t>White River Solar</t>
  </si>
  <si>
    <t>OLSEN_2_UNIT</t>
  </si>
  <si>
    <t>OLSEN POWER PARTNERS</t>
  </si>
  <si>
    <t>OMAR_2_UNIT 1</t>
  </si>
  <si>
    <t>KERN RIVER COGENERATION CO. UNIT 1</t>
  </si>
  <si>
    <t>OMAR_2_UNIT 2</t>
  </si>
  <si>
    <t>KERN RIVER COGENERATION CO. UNIT 2</t>
  </si>
  <si>
    <t>OMAR_2_UNIT 3</t>
  </si>
  <si>
    <t>KERN RIVER COGENERATION CO. UNIT 3</t>
  </si>
  <si>
    <t>OMAR_2_UNIT 4</t>
  </si>
  <si>
    <t>KERN RIVER COGENERATION CO. UNIT 4</t>
  </si>
  <si>
    <t>ORMOND_7_UNIT 1</t>
  </si>
  <si>
    <t>ORMOND BEACH GEN STA. UNIT 1</t>
  </si>
  <si>
    <t>ORMOND_7_UNIT 2</t>
  </si>
  <si>
    <t>ORMOND BEACH GEN STA. UNIT 2</t>
  </si>
  <si>
    <t>OROVIL_6_UNIT</t>
  </si>
  <si>
    <t>Oroville Cogeneration, LP</t>
  </si>
  <si>
    <t>OSO_6_NSPIN</t>
  </si>
  <si>
    <t>OTAY_6_PL1X2</t>
  </si>
  <si>
    <t>Chula Vista Energy Center, LLC</t>
  </si>
  <si>
    <t>OTAY_6_UNITB1</t>
  </si>
  <si>
    <t>OTAY LANDFILL UNITS AGGREGATE</t>
  </si>
  <si>
    <t>OTAY_7_UNITC1</t>
  </si>
  <si>
    <t>Otay 3</t>
  </si>
  <si>
    <t>OTMESA_2_PL1X3</t>
  </si>
  <si>
    <t>OTAY MESA ENERGY CENTER</t>
  </si>
  <si>
    <t>OXBOW_6_DRUM</t>
  </si>
  <si>
    <t>OXBOW HYDRO</t>
  </si>
  <si>
    <t>OXMTN_6_LNDFIL</t>
  </si>
  <si>
    <t>Ox Mountain Landfill Generating Plant</t>
  </si>
  <si>
    <t>PACLUM_6_UNIT</t>
  </si>
  <si>
    <t>PACIFIC LUMBER (HUMBOLDT)</t>
  </si>
  <si>
    <t>PADUA_2_ONTARO</t>
  </si>
  <si>
    <t>ONTARIO/SIERRA HYDRO PSP</t>
  </si>
  <si>
    <t>PADUA_6_MWDSDM</t>
  </si>
  <si>
    <t>San Dimas Hydroelectric Recovery Plant</t>
  </si>
  <si>
    <t>PADUA_6_QF</t>
  </si>
  <si>
    <t>PADUA QFS</t>
  </si>
  <si>
    <t>PADUA_7_SDIMAS</t>
  </si>
  <si>
    <t>San Dimas Wash Hydro</t>
  </si>
  <si>
    <t>PALALT_7_COBUG</t>
  </si>
  <si>
    <t>Cooperatively Owned Back Up Generator</t>
  </si>
  <si>
    <t>PALOMR_2_PL1X3</t>
  </si>
  <si>
    <t>Palomar Energy Center</t>
  </si>
  <si>
    <t>PANDOL_6_UNIT</t>
  </si>
  <si>
    <t>PANSEA_1_PANARO</t>
  </si>
  <si>
    <t>Mesa Wind Project</t>
  </si>
  <si>
    <t>PEARBL_2_NSPIN</t>
  </si>
  <si>
    <t>PEORIA_1_SOLAR</t>
  </si>
  <si>
    <t>Sonora 1</t>
  </si>
  <si>
    <t>PHOENX_1_UNIT</t>
  </si>
  <si>
    <t>PHOENIX PH</t>
  </si>
  <si>
    <t>PINFLT_7_UNITS</t>
  </si>
  <si>
    <t>PINE FLAT HYDRO AGGREGATE</t>
  </si>
  <si>
    <t>PIT1_7_UNIT 1</t>
  </si>
  <si>
    <t>PIT PH 1 UNIT 1</t>
  </si>
  <si>
    <t>PIT1_7_UNIT 2</t>
  </si>
  <si>
    <t>PIT PH 1 UNIT 2</t>
  </si>
  <si>
    <t>PIT3_7_PL1X3</t>
  </si>
  <si>
    <t>PIT PH 3 UNITS 1, 2 &amp; 3 AGGREGATE</t>
  </si>
  <si>
    <t>PIT4_7_PL1X2</t>
  </si>
  <si>
    <t>PIT PH 4 UNITS 1 &amp; 2 AGGREGATE</t>
  </si>
  <si>
    <t>PIT5_7_PL1X2</t>
  </si>
  <si>
    <t>PIT PH 5 UNITS 1 &amp; 2 AGGREGATE</t>
  </si>
  <si>
    <t>PIT5_7_PL3X4</t>
  </si>
  <si>
    <t>PIT PH 5 UNITS 3 &amp; 4 AGGREGATE</t>
  </si>
  <si>
    <t>PIT5_7_QFUNTS</t>
  </si>
  <si>
    <t>PIT 5 HYDRO QF UNITS</t>
  </si>
  <si>
    <t>PIT6_7_UNIT 1</t>
  </si>
  <si>
    <t>PIT PH 6 UNIT 1</t>
  </si>
  <si>
    <t>PIT6_7_UNIT 2</t>
  </si>
  <si>
    <t>PIT PH 6 UNIT 2</t>
  </si>
  <si>
    <t>PIT7_7_UNIT 1</t>
  </si>
  <si>
    <t>PIT PH 7 UNIT 1</t>
  </si>
  <si>
    <t>PIT7_7_UNIT 2</t>
  </si>
  <si>
    <t>PIT PH 7 UNIT 2</t>
  </si>
  <si>
    <t>PLACVL_1_CHILIB</t>
  </si>
  <si>
    <t>Chili Bar Hydro</t>
  </si>
  <si>
    <t>PLACVL_1_RCKCRE</t>
  </si>
  <si>
    <t>PLACER UNIT (ROCK CREEK)</t>
  </si>
  <si>
    <t>PLSNTG_7_LNCLND</t>
  </si>
  <si>
    <t>Lincoln Landfill Power Plant</t>
  </si>
  <si>
    <t>PNCHEG_2_PL1X4</t>
  </si>
  <si>
    <t>PANOCHE ENERGY CENTER (Aggregated)</t>
  </si>
  <si>
    <t>PNCHPP_1_PL1X2</t>
  </si>
  <si>
    <t>PNOCHE_1_PL1X2</t>
  </si>
  <si>
    <t>Panoche Peaker</t>
  </si>
  <si>
    <t>PNOCHE_1_UNITA1</t>
  </si>
  <si>
    <t>CalPeak Power Panoche Unit 1</t>
  </si>
  <si>
    <t>POEPH_7_UNIT 1</t>
  </si>
  <si>
    <t>POE HYDRO UNIT 1</t>
  </si>
  <si>
    <t>POEPH_7_UNIT 2</t>
  </si>
  <si>
    <t>POE HYDRO UNIT 2</t>
  </si>
  <si>
    <t>POTTER_6_UNITS</t>
  </si>
  <si>
    <t>Potter Valley</t>
  </si>
  <si>
    <t>POTTER_7_VECINO</t>
  </si>
  <si>
    <t>Vecino Vineyards LLC</t>
  </si>
  <si>
    <t>PSWEET_7_QFUNTS</t>
  </si>
  <si>
    <t>PTLOMA_6_NTCCGN</t>
  </si>
  <si>
    <t>AEI MCRD STEAM TURBINE</t>
  </si>
  <si>
    <t>PTLOMA_6_NTCQF</t>
  </si>
  <si>
    <t>NTC/MCRD COGENERATION</t>
  </si>
  <si>
    <t>PWEST_1_UNIT</t>
  </si>
  <si>
    <t>PACIFIC WEST 1 WIND GENERATION</t>
  </si>
  <si>
    <t>RCKCRK_7_UNIT 1</t>
  </si>
  <si>
    <t>ROCK CREEK HYDRO UNIT 1</t>
  </si>
  <si>
    <t>RCKCRK_7_UNIT 2</t>
  </si>
  <si>
    <t>ROCK CREEK HYDRO UNIT 2</t>
  </si>
  <si>
    <t>RECTOR_2_KAWEAH</t>
  </si>
  <si>
    <t>KAWEAH PH 2 &amp; 3 PSP AGGREGATE</t>
  </si>
  <si>
    <t>RECTOR_2_KAWH 1</t>
  </si>
  <si>
    <t>KAWEAH PH 1 UNIT 1</t>
  </si>
  <si>
    <t>RECTOR_2_QF</t>
  </si>
  <si>
    <t>RECTOR QFS</t>
  </si>
  <si>
    <t>RECTOR_7_TULARE</t>
  </si>
  <si>
    <t>REDBLF_6_UNIT</t>
  </si>
  <si>
    <t>RED BLUFF PEAKER PLANT</t>
  </si>
  <si>
    <t>REDOND_7_UNIT 5</t>
  </si>
  <si>
    <t>REDONDO GEN STA. UNIT 5</t>
  </si>
  <si>
    <t>REDOND_7_UNIT 6</t>
  </si>
  <si>
    <t>REDONDO GEN STA. UNIT 6</t>
  </si>
  <si>
    <t>REDOND_7_UNIT 7</t>
  </si>
  <si>
    <t>REDONDO GEN STA. UNIT 7</t>
  </si>
  <si>
    <t>REDOND_7_UNIT 8</t>
  </si>
  <si>
    <t>REDONDO GEN STA. UNIT 8</t>
  </si>
  <si>
    <t>REEDLY_6_SOLAR</t>
  </si>
  <si>
    <t>Terzian</t>
  </si>
  <si>
    <t>RENWD_1_QF</t>
  </si>
  <si>
    <t>Renwind re-powering project</t>
  </si>
  <si>
    <t>RHONDO_2_QF</t>
  </si>
  <si>
    <t>RIO HONDO QFS</t>
  </si>
  <si>
    <t>RHONDO_6_PUENTE</t>
  </si>
  <si>
    <t>Puente Hills GTE Facility Phase II</t>
  </si>
  <si>
    <t>RICHMN_7_BAYENV</t>
  </si>
  <si>
    <t>BAY ENVIRONMENTAL (NOVE POWER)</t>
  </si>
  <si>
    <t>RIOBRV_6_UNIT 1</t>
  </si>
  <si>
    <t>RIOOSO_1_QF</t>
  </si>
  <si>
    <t>SMALL QF AGGREGATION - GRASS VALLEY</t>
  </si>
  <si>
    <t>ROLLIN_6_UNIT</t>
  </si>
  <si>
    <t>ROLLINS HYDRO</t>
  </si>
  <si>
    <t>ROSMDW_2_WIND1</t>
  </si>
  <si>
    <t>Pacific Wind - Phase 1</t>
  </si>
  <si>
    <t>RSMSLR_6_SOLAR1</t>
  </si>
  <si>
    <t>Rosamond One</t>
  </si>
  <si>
    <t>RSMSLR_6_SOLAR2</t>
  </si>
  <si>
    <t>Rosamond Two</t>
  </si>
  <si>
    <t>RUSCTY_2_UNITS</t>
  </si>
  <si>
    <t>Russell City Energy Center</t>
  </si>
  <si>
    <t>RVRVEW_1_UNITA1</t>
  </si>
  <si>
    <t>Riverview Energy Center (GP Antioch)</t>
  </si>
  <si>
    <t>RVSIDE_2_RERCU3</t>
  </si>
  <si>
    <t>Riverside Energy Res. Ctr Unit 3</t>
  </si>
  <si>
    <t>RVSIDE_2_RERCU4</t>
  </si>
  <si>
    <t>Riverside Energy Res. Ctr Unit 4</t>
  </si>
  <si>
    <t>RVSIDE_6_RERCU1</t>
  </si>
  <si>
    <t>Riverside Energy Res. Ctr Unit 1</t>
  </si>
  <si>
    <t>RVSIDE_6_RERCU2</t>
  </si>
  <si>
    <t>Riverside Energy Res. Ctr Unit 2</t>
  </si>
  <si>
    <t>RVSIDE_6_SPRING</t>
  </si>
  <si>
    <t>SPRINGS GENERATION PROJECT AGGREGATE</t>
  </si>
  <si>
    <t>SALIRV_2_UNIT</t>
  </si>
  <si>
    <t>SALINAS RIVER COGEN CO.</t>
  </si>
  <si>
    <t>SALTSP_7_UNITS</t>
  </si>
  <si>
    <t>SALT SPRINGS HYDRO AGGREGATE</t>
  </si>
  <si>
    <t>SAMPSN_6_KELCO1</t>
  </si>
  <si>
    <t>KELCO QUALIFYING FACILITY</t>
  </si>
  <si>
    <t>SANTFG_7_UNITS</t>
  </si>
  <si>
    <t>GEYSERS CALISTOGA AGGREGATE</t>
  </si>
  <si>
    <t>SANWD_1_QF</t>
  </si>
  <si>
    <t>San Gorgonio Farms Wind Farm</t>
  </si>
  <si>
    <t>SARGNT_2_UNIT</t>
  </si>
  <si>
    <t>SARGENT CANYON COGEN. COMPANY</t>
  </si>
  <si>
    <t>SAUGUS_2_TOLAND</t>
  </si>
  <si>
    <t>Toland Landfill gas to Energy Project</t>
  </si>
  <si>
    <t>SAUGUS_6_MWDFTH</t>
  </si>
  <si>
    <t>Foothill Hydroelectric Recovery Plant</t>
  </si>
  <si>
    <t>SAUGUS_6_PTCHGN</t>
  </si>
  <si>
    <t>COUNTY OF LOS ANGELES -- PITCHLE</t>
  </si>
  <si>
    <t>SAUGUS_6_QF</t>
  </si>
  <si>
    <t>SAUGUS QFS</t>
  </si>
  <si>
    <t>SAUGUS_7_CHIQCN</t>
  </si>
  <si>
    <t>Chiquita Canyon Landfill Fac</t>
  </si>
  <si>
    <t>SAUGUS_7_LOPEZ</t>
  </si>
  <si>
    <t>MM Lopez Energy</t>
  </si>
  <si>
    <t>SBERDO_2_PSP3</t>
  </si>
  <si>
    <t>Mountainview Gen Sta. Unit 3</t>
  </si>
  <si>
    <t>SBERDO_2_PSP4</t>
  </si>
  <si>
    <t>Mountainview Gen Sta. Unit 4</t>
  </si>
  <si>
    <t>SBERDO_2_QF</t>
  </si>
  <si>
    <t>SAN BERADINO QFS</t>
  </si>
  <si>
    <t>SBERDO_2_REDLND</t>
  </si>
  <si>
    <t>Redlands RT Solar</t>
  </si>
  <si>
    <t>SBERDO_2_SNTANA</t>
  </si>
  <si>
    <t>SANTA ANA PSP</t>
  </si>
  <si>
    <t>SBERDO_6_MILLCK</t>
  </si>
  <si>
    <t>MILL CREEK PSP</t>
  </si>
  <si>
    <t>SCHLTE_1_PL1X3</t>
  </si>
  <si>
    <t>Tracy Combined Cycle Power Plant</t>
  </si>
  <si>
    <t>SCHNDR_1_FIVPTS</t>
  </si>
  <si>
    <t>Five Points Solar Station</t>
  </si>
  <si>
    <t>SCHNDR_1_WSTSDE</t>
  </si>
  <si>
    <t>Westside Solar Station</t>
  </si>
  <si>
    <t>NORTH AMERICAN ARGUS</t>
  </si>
  <si>
    <t>Sentinel Unit 1</t>
  </si>
  <si>
    <t>Sentinel Unit 2</t>
  </si>
  <si>
    <t>Sentinel Unit 3</t>
  </si>
  <si>
    <t>Sentinel Unit 4</t>
  </si>
  <si>
    <t>Sentinel Unit 5</t>
  </si>
  <si>
    <t>Sentinel Unit 6</t>
  </si>
  <si>
    <t>Sentinel Unit 7</t>
  </si>
  <si>
    <t>Sentinel Unit 8</t>
  </si>
  <si>
    <t>SGREGY_6_SANGER</t>
  </si>
  <si>
    <t>DYNAMIS COGEN</t>
  </si>
  <si>
    <t>SIERRA_1_UNITS</t>
  </si>
  <si>
    <t>HIGH SIERRA LIMITED</t>
  </si>
  <si>
    <t>SISQUC_1_SMARIA</t>
  </si>
  <si>
    <t>Santa Maria II LFG Power Plant</t>
  </si>
  <si>
    <t>SLSTR1_2_SOLAR1</t>
  </si>
  <si>
    <t>Solar Star 1</t>
  </si>
  <si>
    <t>SLSTR2_2_SOLAR2</t>
  </si>
  <si>
    <t>Solar Star 2</t>
  </si>
  <si>
    <t>SLUISP_2_UNITS</t>
  </si>
  <si>
    <t>SAN LUIS (GIANELLI) PUMP-GEN (AGGREGATE)</t>
  </si>
  <si>
    <t>SLYCRK_1_UNIT 1</t>
  </si>
  <si>
    <t>SLY CREEK HYDRO</t>
  </si>
  <si>
    <t>SMPRIP_1_SMPSON</t>
  </si>
  <si>
    <t>SMRCOS_6_LNDFIL</t>
  </si>
  <si>
    <t>San Marcos Energy</t>
  </si>
  <si>
    <t>SMUDGO_7_UNIT 1</t>
  </si>
  <si>
    <t>SONOMA POWER PLANT</t>
  </si>
  <si>
    <t>SNCLRA_6_OXGEN</t>
  </si>
  <si>
    <t>E.F. OXNARD INCORPORATED</t>
  </si>
  <si>
    <t>SNCLRA_6_PROCGN</t>
  </si>
  <si>
    <t>PROCTER  AND  GAMBLE OXNARD II</t>
  </si>
  <si>
    <t>SNCLRA_6_QF</t>
  </si>
  <si>
    <t>SANTA CLARA QFS</t>
  </si>
  <si>
    <t>SNCLRA_6_WILLMT</t>
  </si>
  <si>
    <t>WILLIAMETTE</t>
  </si>
  <si>
    <t>SNDBAR_7_UNIT 1</t>
  </si>
  <si>
    <t>SNMALF_6_UNITS</t>
  </si>
  <si>
    <t>Sonoma County Landfill</t>
  </si>
  <si>
    <t>SOUTH_2_UNIT</t>
  </si>
  <si>
    <t>SOUTH HYDRO</t>
  </si>
  <si>
    <t>SPAULD_6_UNIT 3</t>
  </si>
  <si>
    <t>SPAULDING HYDRO PH 3 UNIT</t>
  </si>
  <si>
    <t>SPAULD_6_UNIT12</t>
  </si>
  <si>
    <t>SPAULDING HYDRO PH 1 &amp; 2 AGGREGATE</t>
  </si>
  <si>
    <t>SPBURN_2_UNIT 1</t>
  </si>
  <si>
    <t>SPBURN_7_SNOWMT</t>
  </si>
  <si>
    <t>SPI LI_2_UNIT 1</t>
  </si>
  <si>
    <t>SPICER_1_UNITS</t>
  </si>
  <si>
    <t>SPICER HYDRO UNITS 1-3 AGGREGATE</t>
  </si>
  <si>
    <t>SPIFBD_1_PL1X2</t>
  </si>
  <si>
    <t>SIERRA PACIFIC IND. (SONORA)</t>
  </si>
  <si>
    <t>SPQUIN_6_SRPCQU</t>
  </si>
  <si>
    <t>SPRGAP_1_UNIT 1</t>
  </si>
  <si>
    <t>SPRING GAP HYDRO</t>
  </si>
  <si>
    <t>SPRGVL_2_QF</t>
  </si>
  <si>
    <t>SPRINGVILLE QFS</t>
  </si>
  <si>
    <t>SPRGVL_2_TULE</t>
  </si>
  <si>
    <t>TULE RIVER HYDRO PLANT (PG&amp;E)</t>
  </si>
  <si>
    <t>SPRGVL_2_TULESC</t>
  </si>
  <si>
    <t>TULE RIVER HYDRO PLANT (SCE)</t>
  </si>
  <si>
    <t>SRINTL_6_UNIT</t>
  </si>
  <si>
    <t>SRI INTERNATIONAL</t>
  </si>
  <si>
    <t>STANIS_7_UNIT 1</t>
  </si>
  <si>
    <t>STANISLAUS HYDRO</t>
  </si>
  <si>
    <t>STAUFF_1_UNIT</t>
  </si>
  <si>
    <t>RHODIA INC. (RHONE-POULENC)</t>
  </si>
  <si>
    <t>STIGCT_2_LODI</t>
  </si>
  <si>
    <t>LODI STIG UNIT</t>
  </si>
  <si>
    <t>STNRES_1_UNIT</t>
  </si>
  <si>
    <t>STOILS_1_UNITS</t>
  </si>
  <si>
    <t>STOREY_7_MDRCHW</t>
  </si>
  <si>
    <t>STROUD_6_SOLAR</t>
  </si>
  <si>
    <t>Stroud Solar Station</t>
  </si>
  <si>
    <t>SUNRIS_2_PL1X3</t>
  </si>
  <si>
    <t>Sunrise Power Project AGGREGATE II</t>
  </si>
  <si>
    <t>SUNSET_2_UNITS</t>
  </si>
  <si>
    <t>MIDWAY SUNSET COGENERATION PLANT</t>
  </si>
  <si>
    <t>SUTTER_2_PL1X3</t>
  </si>
  <si>
    <t>SUTTER POWER PLANT AGGREGATE</t>
  </si>
  <si>
    <t>Sycamore Cogeneration Unit 1</t>
  </si>
  <si>
    <t>Sycamore Cogeneration Unit 2</t>
  </si>
  <si>
    <t>SYCAMR_2_UNIT 3</t>
  </si>
  <si>
    <t>Sycamore Cogeneration Unit 3</t>
  </si>
  <si>
    <t>Sycamore Cogeneration Unit 4</t>
  </si>
  <si>
    <t>TANHIL_6_SOLART</t>
  </si>
  <si>
    <t>BERRY PETROLEUM COGEN 18 AGGREGATE</t>
  </si>
  <si>
    <t>TBLMTN_6_QF</t>
  </si>
  <si>
    <t>SMALL QF AGGREGATION - PARADISE</t>
  </si>
  <si>
    <t>Berry Cogen 42</t>
  </si>
  <si>
    <t>TERMEX_2_PL1X3</t>
  </si>
  <si>
    <t>TDM</t>
  </si>
  <si>
    <t>TESLA_1_QF</t>
  </si>
  <si>
    <t>SMALL QF AGGREGATION - STOCKTON</t>
  </si>
  <si>
    <t>THMENG_1_UNIT 1</t>
  </si>
  <si>
    <t>TIDWTR_2_UNITS</t>
  </si>
  <si>
    <t>MARTINEZ COGEN LIMITED PARTNERSHIP</t>
  </si>
  <si>
    <t>TIFFNY_1_DILLON</t>
  </si>
  <si>
    <t>TIGRCK_7_UNITS</t>
  </si>
  <si>
    <t>TIGER CREEK HYDRO AGGREGATE</t>
  </si>
  <si>
    <t>TOADTW_6_UNIT</t>
  </si>
  <si>
    <t>TOAD TOWN</t>
  </si>
  <si>
    <t>TOPAZ_2_SOLAR</t>
  </si>
  <si>
    <t>Topaz Solar Farms</t>
  </si>
  <si>
    <t>TULLCK_7_UNITS</t>
  </si>
  <si>
    <t>TWISSL_6_SOLAR</t>
  </si>
  <si>
    <t>Nickel 1 ("NLH1")</t>
  </si>
  <si>
    <t>TXMCKT_6_UNIT</t>
  </si>
  <si>
    <t>McKittrick Cogen</t>
  </si>
  <si>
    <t>UKIAH_7_LAKEMN</t>
  </si>
  <si>
    <t>UKIAH LAKE MENDOCINO HYDRO</t>
  </si>
  <si>
    <t>ULTPCH_1_UNIT 1</t>
  </si>
  <si>
    <t>OGDEN POWER PACIFIC (CHINESE STATION)</t>
  </si>
  <si>
    <t>ULTPFR_1_UNIT 1</t>
  </si>
  <si>
    <t>RIO BRAVO FRESNO (AKA ULTRAPOWER)</t>
  </si>
  <si>
    <t>ULTRCK_2_UNIT</t>
  </si>
  <si>
    <t>Rio Bravo Rocklin</t>
  </si>
  <si>
    <t>UNCHEM_1_UNIT</t>
  </si>
  <si>
    <t>CONTRA COSTA CARBON PLANT</t>
  </si>
  <si>
    <t>UNOCAL_1_UNITS</t>
  </si>
  <si>
    <t>TOSCO (RODEO PLANT)</t>
  </si>
  <si>
    <t>UNVRSY_1_UNIT 1</t>
  </si>
  <si>
    <t>Berry Cogen 38 - Unit 1</t>
  </si>
  <si>
    <t>USWND4_2_UNITS</t>
  </si>
  <si>
    <t>US WIND POWER#4(RALPH)</t>
  </si>
  <si>
    <t>USWNDR_2_SMUD</t>
  </si>
  <si>
    <t>SOLANO WIND FARM</t>
  </si>
  <si>
    <t>USWNDR_2_SMUD2</t>
  </si>
  <si>
    <t>Solano Wind Project Phase 3</t>
  </si>
  <si>
    <t>USWNDR_2_UNITS</t>
  </si>
  <si>
    <t>US WIND POWER(RUSSELL)</t>
  </si>
  <si>
    <t>USWPJR_2_UNITS</t>
  </si>
  <si>
    <t>Vasco Wind</t>
  </si>
  <si>
    <t>VACADX_1_SOLAR</t>
  </si>
  <si>
    <t>Vaca-Dixon Solar Station</t>
  </si>
  <si>
    <t>VACADX_1_UNITA1</t>
  </si>
  <si>
    <t>CalPeak Power Vaca Dixon Unit 1</t>
  </si>
  <si>
    <t>VALLEY_5_PERRIS</t>
  </si>
  <si>
    <t>MWD Perris Hydroelectric Recovery Plant</t>
  </si>
  <si>
    <t>VALLEY_5_REDMTN</t>
  </si>
  <si>
    <t xml:space="preserve">MWD Red Mountain Hydroelectric Recovery </t>
  </si>
  <si>
    <t>VALLEY_7_BADLND</t>
  </si>
  <si>
    <t>VEDDER_1_SEKERN</t>
  </si>
  <si>
    <t>TEXACO EXPLORATION &amp; PROD (SE KERN RIVER</t>
  </si>
  <si>
    <t>VERNON_6_GONZL1</t>
  </si>
  <si>
    <t>H. Gonzales Unit #1</t>
  </si>
  <si>
    <t>VERNON_6_GONZL2</t>
  </si>
  <si>
    <t>H. Gonzales Unit #2</t>
  </si>
  <si>
    <t>VERNON_6_MALBRG</t>
  </si>
  <si>
    <t>Malburg Generating Station</t>
  </si>
  <si>
    <t>VESTAL_2_KERN</t>
  </si>
  <si>
    <t>KERN RIVER PH 3 UNITS 1 &amp; 2 AGGREGATE</t>
  </si>
  <si>
    <t>Wellhead Power Delano</t>
  </si>
  <si>
    <t>VESTAL_6_QF</t>
  </si>
  <si>
    <t>VESTAL QFS</t>
  </si>
  <si>
    <t>VICTOR_1_EXSLRA</t>
  </si>
  <si>
    <t>Expressway Solar A</t>
  </si>
  <si>
    <t>VICTOR_1_EXSLRB</t>
  </si>
  <si>
    <t>Expressway Solar B</t>
  </si>
  <si>
    <t>VICTOR_1_SOLAR1</t>
  </si>
  <si>
    <t>Victor Phelan Solar One</t>
  </si>
  <si>
    <t>VILLPK_2_VALLYV</t>
  </si>
  <si>
    <t>MWD Valley View Hydroelectric Recovery P</t>
  </si>
  <si>
    <t>VILLPK_6_MWDYOR</t>
  </si>
  <si>
    <t>Yorba Linda Hydroelectric Recovery Plant</t>
  </si>
  <si>
    <t>VINCNT_2_QF</t>
  </si>
  <si>
    <t>VINCENT QFS</t>
  </si>
  <si>
    <t>VINCNT_2_WESTWD</t>
  </si>
  <si>
    <t>Oasis Power Plant</t>
  </si>
  <si>
    <t>VISTA_2_RIALTO</t>
  </si>
  <si>
    <t>Rialto RT Solar</t>
  </si>
  <si>
    <t>VISTA_6_QF</t>
  </si>
  <si>
    <t>VISTA QFS</t>
  </si>
  <si>
    <t>VLCNTR_6_VCSLR1</t>
  </si>
  <si>
    <t>Valley Center 1</t>
  </si>
  <si>
    <t>VLCNTR_6_VCSLR2</t>
  </si>
  <si>
    <t>Valley Center 2</t>
  </si>
  <si>
    <t>VLYHOM_7_SSJID</t>
  </si>
  <si>
    <t>Woodward Power Plant</t>
  </si>
  <si>
    <t>VOLTA_2_UNIT 1</t>
  </si>
  <si>
    <t>VOLTA HYDRO UNIT 1</t>
  </si>
  <si>
    <t>VOLTA_2_UNIT 2</t>
  </si>
  <si>
    <t>Volta Hydro Unit 2</t>
  </si>
  <si>
    <t>VOLTA_6_DIGHYD</t>
  </si>
  <si>
    <t>Digger Creek Ranch Hydro</t>
  </si>
  <si>
    <t>VOLTA_7_QFUNTS</t>
  </si>
  <si>
    <t>WADHAM_6_UNIT</t>
  </si>
  <si>
    <t>Walnut Creek Energy Park Unit 1</t>
  </si>
  <si>
    <t>Walnut Creek Energy Park Unit 2</t>
  </si>
  <si>
    <t>Walnut Creek Energy Park Unit 3</t>
  </si>
  <si>
    <t>Walnut Creek Energy Park Unit 4</t>
  </si>
  <si>
    <t>Walnut Creek Energy Park Unit 5</t>
  </si>
  <si>
    <t>WALNUT_6_HILLGEN</t>
  </si>
  <si>
    <t>WALNUT_7_WCOVCT</t>
  </si>
  <si>
    <t>WALNUT_7_WCOVST</t>
  </si>
  <si>
    <t>WARNE_2_UNIT</t>
  </si>
  <si>
    <t>WARNE HYDRO AGGREGATE</t>
  </si>
  <si>
    <t>WAUKNA_1_SOLAR</t>
  </si>
  <si>
    <t>Corcoran Solar</t>
  </si>
  <si>
    <t>WDLEAF_7_UNIT 1</t>
  </si>
  <si>
    <t>WOODLEAF HYDRO</t>
  </si>
  <si>
    <t>WESTPT_2_UNIT</t>
  </si>
  <si>
    <t>West Point Hydro Plant</t>
  </si>
  <si>
    <t>WFRESN_1_SOLAR</t>
  </si>
  <si>
    <t>Joya Del Sol</t>
  </si>
  <si>
    <t>WHEATL_6_LNDFIL</t>
  </si>
  <si>
    <t>G2 ENERGY, OSTROM ROAD LLC</t>
  </si>
  <si>
    <t>WHTWTR_1_WINDA1</t>
  </si>
  <si>
    <t>Whitewater Hill Wind Project</t>
  </si>
  <si>
    <t>WISE_1_UNIT 1</t>
  </si>
  <si>
    <t>Wise Hydro Unit 1</t>
  </si>
  <si>
    <t>WISE_1_UNIT 2</t>
  </si>
  <si>
    <t>WISE HYDRO UNIT 2</t>
  </si>
  <si>
    <t>WISHON_6_UNITS</t>
  </si>
  <si>
    <t>Wishon/San Joaquin  #1-A AGGREGATE</t>
  </si>
  <si>
    <t>WNDMAS_2_UNIT 1</t>
  </si>
  <si>
    <t>BUENA VISTA ENERGY, LLC</t>
  </si>
  <si>
    <t>WNDSTR_2_WIND</t>
  </si>
  <si>
    <t>Windstar</t>
  </si>
  <si>
    <t>WOLFSK_1_UNITA1</t>
  </si>
  <si>
    <t>Wolfskill Energy Center, Unit #1</t>
  </si>
  <si>
    <t>WRGHTP_7_AMENGY</t>
  </si>
  <si>
    <t>SMALL QF AGGREGATION - LOS BANOS</t>
  </si>
  <si>
    <t>WSENGY_1_UNIT 1</t>
  </si>
  <si>
    <t>WHEELABRATOR SHASTA UNITS 1-3 AGGREGATE</t>
  </si>
  <si>
    <t>YUBACT_1_SUNSWT</t>
  </si>
  <si>
    <t>YUBA CITY COGEN</t>
  </si>
  <si>
    <t>YUBACT_6_UNITA1</t>
  </si>
  <si>
    <t>Yuba City Energy Center (Calpine)</t>
  </si>
  <si>
    <t>ZOND_6_UNIT</t>
  </si>
  <si>
    <t>ZOND WINDSYSTEMS INC.</t>
  </si>
  <si>
    <t>NCNB</t>
  </si>
  <si>
    <t>Kern</t>
  </si>
  <si>
    <t>Fresno</t>
  </si>
  <si>
    <t>Sierra</t>
  </si>
  <si>
    <t>Stockton</t>
  </si>
  <si>
    <t>Humboldt</t>
  </si>
  <si>
    <t>CAYTNO_2_VASCO</t>
  </si>
  <si>
    <t>CNTNLA_2_SOLAR2</t>
  </si>
  <si>
    <t>Centinels Solar Energy 2</t>
  </si>
  <si>
    <t>DEVERS_1_SOLAR1</t>
  </si>
  <si>
    <t>SEPV8</t>
  </si>
  <si>
    <t>DEVERS_1_SOLAR2</t>
  </si>
  <si>
    <t>SEPV9</t>
  </si>
  <si>
    <t>WEBER_6_FORWRD</t>
  </si>
  <si>
    <t>Berry Petroleum Company, LLC</t>
  </si>
  <si>
    <t>Elk Hills Power, LLC</t>
  </si>
  <si>
    <t>New-Indy Ontario, LLC</t>
  </si>
  <si>
    <t>New-Indy Oxnard, LLC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</si>
  <si>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</si>
  <si>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</si>
  <si>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</si>
  <si>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</si>
  <si>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</si>
  <si>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</si>
  <si>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</si>
  <si>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</si>
  <si>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</si>
  <si>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</si>
  <si>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</si>
  <si>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</si>
  <si>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BRDGVL_7_BAKER</t>
  </si>
  <si>
    <t>Baker Station Hydro</t>
  </si>
  <si>
    <t>BREGGO_6_DEGRSL</t>
  </si>
  <si>
    <t>Desert Green Solar Farm</t>
  </si>
  <si>
    <t>CAMLOT_2_SOLAR2</t>
  </si>
  <si>
    <t>Columbia Two</t>
  </si>
  <si>
    <t>CORCAN_1_SOLAR2</t>
  </si>
  <si>
    <t>Corcoran City</t>
  </si>
  <si>
    <t>DELAMO_2_SOLAR1</t>
  </si>
  <si>
    <t>DELAMO_2_SOLAR2</t>
  </si>
  <si>
    <t>ENERSJ_2_WIND</t>
  </si>
  <si>
    <t>ESJ Wind Energy</t>
  </si>
  <si>
    <t>ETIWND_2_RTS010</t>
  </si>
  <si>
    <t>SPVP010 Fontana RT Solar</t>
  </si>
  <si>
    <t>ETIWND_2_RTS015</t>
  </si>
  <si>
    <t>SPVP015</t>
  </si>
  <si>
    <t>ETIWND_2_RTS017</t>
  </si>
  <si>
    <t>SPVP017</t>
  </si>
  <si>
    <t>ETIWND_2_RTS018</t>
  </si>
  <si>
    <t>SPVP018 Fontana RT Solar</t>
  </si>
  <si>
    <t>ETIWND_2_RTS023</t>
  </si>
  <si>
    <t>SPVP023 Fontana RT Solar</t>
  </si>
  <si>
    <t>ETIWND_2_RTS026</t>
  </si>
  <si>
    <t>SPVP026</t>
  </si>
  <si>
    <t>ETIWND_2_RTS027</t>
  </si>
  <si>
    <t>SPVP027</t>
  </si>
  <si>
    <t>GARNET_2_WIND1</t>
  </si>
  <si>
    <t>Phoenix</t>
  </si>
  <si>
    <t>GOOSLK_1_SOLAR1</t>
  </si>
  <si>
    <t>Goose Lake</t>
  </si>
  <si>
    <t>HOLSTR_1_SOLAR2</t>
  </si>
  <si>
    <t>HUMBPP_6_UNITS</t>
  </si>
  <si>
    <t>LAMONT_1_SOLAR1</t>
  </si>
  <si>
    <t>LEPRFD_1_KANSAS</t>
  </si>
  <si>
    <t>Kansas</t>
  </si>
  <si>
    <t>LOWGAP_1_SUPHR</t>
  </si>
  <si>
    <t>Mill &amp; Sulphur Creek Hydro</t>
  </si>
  <si>
    <t>MIRLOM_2_RTS032</t>
  </si>
  <si>
    <t>SPVP032</t>
  </si>
  <si>
    <t>MIRLOM_2_RTS033</t>
  </si>
  <si>
    <t>SPVP033</t>
  </si>
  <si>
    <t>OLDRIV_6_BIOGAS</t>
  </si>
  <si>
    <t>Bidart Old River 1</t>
  </si>
  <si>
    <t>OLDRV1_6_SOLAR</t>
  </si>
  <si>
    <t>Old River One</t>
  </si>
  <si>
    <t>OLIVEP_1_SOLAR2</t>
  </si>
  <si>
    <t>White River West</t>
  </si>
  <si>
    <t>PARDEB_6_UNITS</t>
  </si>
  <si>
    <t>PMPJCK_1_SOLAR1</t>
  </si>
  <si>
    <t>Pumpjack Solar I</t>
  </si>
  <si>
    <t>PUTHCR_1_SOLAR1</t>
  </si>
  <si>
    <t>Putah Creek Solar Farm</t>
  </si>
  <si>
    <t>RTREE_2_WIND1</t>
  </si>
  <si>
    <t>Rising Tree 1</t>
  </si>
  <si>
    <t>RTREE_2_WIND2</t>
  </si>
  <si>
    <t>Rising Tree 2</t>
  </si>
  <si>
    <t>SANDLT_2_SUNITS</t>
  </si>
  <si>
    <t>Mojave Solar</t>
  </si>
  <si>
    <t>SBERDO_2_RTS005</t>
  </si>
  <si>
    <t>SPVP005 Redlands RT Solar</t>
  </si>
  <si>
    <t>SBERDO_2_RTS007</t>
  </si>
  <si>
    <t>SPVP007 Redlands RT Solar</t>
  </si>
  <si>
    <t>SBERDO_2_RTS011</t>
  </si>
  <si>
    <t>SPVP011</t>
  </si>
  <si>
    <t>SBERDO_2_RTS013</t>
  </si>
  <si>
    <t>SPVP013</t>
  </si>
  <si>
    <t>SBERDO_2_RTS016</t>
  </si>
  <si>
    <t>SPVP016 Redlands RT Solar</t>
  </si>
  <si>
    <t>SBERDO_2_RTS048</t>
  </si>
  <si>
    <t>SPVP048</t>
  </si>
  <si>
    <t>SKERN_6_SOLAR1</t>
  </si>
  <si>
    <t>SUNSHN_2_LNDFL</t>
  </si>
  <si>
    <t>TMPLTN_2_SOLAR</t>
  </si>
  <si>
    <t>Vintner Solar</t>
  </si>
  <si>
    <t>TRNSWD_1_QF</t>
  </si>
  <si>
    <t>FPL Energy C Wind</t>
  </si>
  <si>
    <t>TWISSL_6_SOLAR1</t>
  </si>
  <si>
    <t>VALLEY_5_RTS044</t>
  </si>
  <si>
    <t>SPVP044</t>
  </si>
  <si>
    <t>VEGA_6_SOLAR1</t>
  </si>
  <si>
    <t>Vega Solar</t>
  </si>
  <si>
    <t>VESTAL_2_RTS042</t>
  </si>
  <si>
    <t>SPVP042 Porterville Solar</t>
  </si>
  <si>
    <t>VISTA_2_RTS028</t>
  </si>
  <si>
    <t>SPVP028</t>
  </si>
  <si>
    <t>WAUKNA_1_SOLAR2</t>
  </si>
  <si>
    <t>Corcoran 2</t>
  </si>
  <si>
    <t>WLDWD_1_SOLAR1</t>
  </si>
  <si>
    <t>Wildwood Solar I</t>
  </si>
  <si>
    <t>MINIMUM QUALIFIED CATEOGRY</t>
  </si>
  <si>
    <t>Industry MetroLink PV 1</t>
  </si>
  <si>
    <t>WALNUT_2_SOLAR</t>
  </si>
  <si>
    <t xml:space="preserve">Victor Dry Farm Ranch A </t>
  </si>
  <si>
    <t>VICTOR_1_VDRYFA</t>
  </si>
  <si>
    <t>Alamo Solar</t>
  </si>
  <si>
    <t>VICTOR_1_SOLAR2</t>
  </si>
  <si>
    <t>Sunedison - Hesperia</t>
  </si>
  <si>
    <t>VICTOR_1_SLRHES</t>
  </si>
  <si>
    <t>Lone Valley Solar Park 2</t>
  </si>
  <si>
    <t>VICTOR_1_LVSLR2</t>
  </si>
  <si>
    <t>Lone Valley Solar Park 1</t>
  </si>
  <si>
    <t>VICTOR_1_LVSLR1</t>
  </si>
  <si>
    <t>Kona Solar - Meridian #1</t>
  </si>
  <si>
    <t>VALLEY_5_SOLAR1</t>
  </si>
  <si>
    <t>VACA-DIXON BATTERY</t>
  </si>
  <si>
    <t>VACADX_1_NAS</t>
  </si>
  <si>
    <t>Waiting for: Desert Area upgrades</t>
  </si>
  <si>
    <t>Cold Canyon</t>
  </si>
  <si>
    <t>SANLOB_1_LNDFIL</t>
  </si>
  <si>
    <t>Sun Harvest Solar</t>
  </si>
  <si>
    <t>S_RITA_6_SOLAR1</t>
  </si>
  <si>
    <t>Santa Cruz Energy LLC</t>
  </si>
  <si>
    <t>PSWEET_1_STCRUZ</t>
  </si>
  <si>
    <t>Midway Peaking Aggregate</t>
  </si>
  <si>
    <t xml:space="preserve">Western Antelope Blue Sky Ranch A </t>
  </si>
  <si>
    <t>PLAINV_6_BSOLAR</t>
  </si>
  <si>
    <t>Fall River Mills Project A</t>
  </si>
  <si>
    <t>PIT1_6_FRIVRA</t>
  </si>
  <si>
    <t>G2 Energy Hay Road Power Plant</t>
  </si>
  <si>
    <t>PEABDY_2_LNDFIL</t>
  </si>
  <si>
    <t>Pardee Power House</t>
  </si>
  <si>
    <t>Covanta Delano, Inc.</t>
  </si>
  <si>
    <t>Kona Solar - Rancho DC #1</t>
  </si>
  <si>
    <t>PADUA_2_SOLAR1</t>
  </si>
  <si>
    <t>Otay 6</t>
  </si>
  <si>
    <t>OTAY_6_LNDFL6</t>
  </si>
  <si>
    <t>Otay 5</t>
  </si>
  <si>
    <t>OTAY_6_LNDFL5</t>
  </si>
  <si>
    <t>High Line Canal Hydro</t>
  </si>
  <si>
    <t>ORLND_6_HIGHLI</t>
  </si>
  <si>
    <t>O'NEILL PUMP-GEN (AGGREGATE)</t>
  </si>
  <si>
    <t>ONLLPP_6_UNITS</t>
  </si>
  <si>
    <t>Windstream 6041</t>
  </si>
  <si>
    <t>NZWIND_6_WDSTR3</t>
  </si>
  <si>
    <t>Windstream 6040</t>
  </si>
  <si>
    <t>NZWIND_6_WDSTR2</t>
  </si>
  <si>
    <t>NZWIND_6_WDSTR</t>
  </si>
  <si>
    <t>North Star Solar 1</t>
  </si>
  <si>
    <t>MNDOTA_1_SOLAR1</t>
  </si>
  <si>
    <t>CELLC 7.5 MW Tehachapi Project</t>
  </si>
  <si>
    <t>MIDWD_7_CORAMB</t>
  </si>
  <si>
    <t>Merced Solar</t>
  </si>
  <si>
    <t>MERCED_1_SOLAR2</t>
  </si>
  <si>
    <t>Mission Solar</t>
  </si>
  <si>
    <t>MERCED_1_SOLAR1</t>
  </si>
  <si>
    <t>Fall River Mills Project B</t>
  </si>
  <si>
    <t>MCARTH_6_FRIVRB</t>
  </si>
  <si>
    <t>Malaga Power Aggregate</t>
  </si>
  <si>
    <t>Kettleman Solar</t>
  </si>
  <si>
    <t>LOCKFD_1_KSOLAR</t>
  </si>
  <si>
    <t>Bear Creek Solar</t>
  </si>
  <si>
    <t>LOCKFD_1_BEARCK</t>
  </si>
  <si>
    <t>LIVEOK_6_SOLAR</t>
  </si>
  <si>
    <t xml:space="preserve">Lancaster Little Rock C </t>
  </si>
  <si>
    <t>LITLRK_6_SOLAR1</t>
  </si>
  <si>
    <t>Lost Hills Solar</t>
  </si>
  <si>
    <t>LHILLS_6_SOLAR1</t>
  </si>
  <si>
    <t>Kent South</t>
  </si>
  <si>
    <t>KNTSTH_6_SOLAR</t>
  </si>
  <si>
    <t>Westlands Solar Farm PV 1</t>
  </si>
  <si>
    <t>JAYNE_6_WLSLR</t>
  </si>
  <si>
    <t>Sky River</t>
  </si>
  <si>
    <t>JAWBNE_2_SRWND</t>
  </si>
  <si>
    <t>BUENA VISTA</t>
  </si>
  <si>
    <t>JAKVAL_6_UNITG1</t>
  </si>
  <si>
    <t>INDVLY_1_UNITS</t>
  </si>
  <si>
    <t>San Benito Smart Park</t>
  </si>
  <si>
    <t>HOLSTR_1_SOLAR</t>
  </si>
  <si>
    <t>Johnson Canyon Landfill</t>
  </si>
  <si>
    <t>GONZLS_6_UNIT</t>
  </si>
  <si>
    <t>Waiting for: West of Devers (WOD) upgrades</t>
  </si>
  <si>
    <t>Garnet Solar Power Generation Station 1</t>
  </si>
  <si>
    <t>GARNET_1_SOLAR2</t>
  </si>
  <si>
    <t>Ridgetop I</t>
  </si>
  <si>
    <t>ENWIND_2_WIND2</t>
  </si>
  <si>
    <t>Cameron Ridge</t>
  </si>
  <si>
    <t>ENWIND_2_WIND1</t>
  </si>
  <si>
    <t>2097 Helton</t>
  </si>
  <si>
    <t>ELCAP_1_SOLAR</t>
  </si>
  <si>
    <t>Donnells Hydro</t>
  </si>
  <si>
    <t xml:space="preserve">Summer Solar North </t>
  </si>
  <si>
    <t>DELSUR_6_SOLAR1</t>
  </si>
  <si>
    <t xml:space="preserve">Dry Farm Ranch B </t>
  </si>
  <si>
    <t>DELSUR_6_DRYFRB</t>
  </si>
  <si>
    <t>Clover Flat Land Fill Gas</t>
  </si>
  <si>
    <t>CSTOGA_6_LNDFIL</t>
  </si>
  <si>
    <t>CID Solar</t>
  </si>
  <si>
    <t>CORCAN_1_SOLAR1</t>
  </si>
  <si>
    <t>Oakley Solar Project</t>
  </si>
  <si>
    <t>COCOSB_6_SOLAR</t>
  </si>
  <si>
    <t>Cloverdale Solar I</t>
  </si>
  <si>
    <t>CLOVDL_1_SOLAR</t>
  </si>
  <si>
    <t>Kona Solar - Terra Francesca</t>
  </si>
  <si>
    <t>CHINO_2_SOLAR2</t>
  </si>
  <si>
    <t>Catalina Solar 2</t>
  </si>
  <si>
    <t>CATLNA_2_SOLAR2</t>
  </si>
  <si>
    <t>Camelot</t>
  </si>
  <si>
    <t>CAMLOT_2_SOLAR1</t>
  </si>
  <si>
    <t>Blackwell Solar</t>
  </si>
  <si>
    <t>BLCKWL_6_SOLAR1</t>
  </si>
  <si>
    <t>Beardsley Hydro</t>
  </si>
  <si>
    <t>ATWEL2_1_SOLAR1</t>
  </si>
  <si>
    <t>Salmon Creek Hydroelectric Project</t>
  </si>
  <si>
    <t>ALLGNY_6_HYDRO1</t>
  </si>
  <si>
    <t>Agua Caliente Solar</t>
  </si>
  <si>
    <t>AGUCAL_5_SOLAR1</t>
  </si>
  <si>
    <t>Fresno Peaker</t>
  </si>
  <si>
    <t>Adams East</t>
  </si>
  <si>
    <t>ADMEST_6_SOLAR</t>
  </si>
  <si>
    <t>ACACIA_6_SOLAR</t>
  </si>
  <si>
    <t>Shafter Solar</t>
  </si>
  <si>
    <t>7STDRD_1_SOLAR1</t>
  </si>
  <si>
    <t>ETIWND_2_UNIT1</t>
  </si>
  <si>
    <t>Tesoro Refining &amp; Marketing Company LLC</t>
  </si>
  <si>
    <t>ALTWD_1_QF</t>
  </si>
  <si>
    <t>Altwind</t>
  </si>
  <si>
    <t>CUMBIA_1_SOLAR</t>
  </si>
  <si>
    <t>DRACKR_2_SOLAR1</t>
  </si>
  <si>
    <t/>
  </si>
  <si>
    <t>DSRTSL_2_SOLAR1</t>
  </si>
  <si>
    <t>Desert Stateline</t>
  </si>
  <si>
    <t>ETIWND_2_SOLAR1</t>
  </si>
  <si>
    <t>Dedeaux Ontario</t>
  </si>
  <si>
    <t>FLOWD_2_WIND1</t>
  </si>
  <si>
    <t>Cameron Ridge 2</t>
  </si>
  <si>
    <t>GARNET_2_WIND3</t>
  </si>
  <si>
    <t>San Gorgonio East</t>
  </si>
  <si>
    <t>GARNET_2_WIND4</t>
  </si>
  <si>
    <t>Windustries</t>
  </si>
  <si>
    <t>GARNET_2_WIND5</t>
  </si>
  <si>
    <t>IVWEST_2_SOLAR1</t>
  </si>
  <si>
    <t>KNGBRD_2_SOLAR1</t>
  </si>
  <si>
    <t>KNGBRD_2_SOLAR2</t>
  </si>
  <si>
    <t>Kingbird Solar B</t>
  </si>
  <si>
    <t>LAMONT_1_SOLAR3</t>
  </si>
  <si>
    <t>Woodmere Solar Farm</t>
  </si>
  <si>
    <t>LAMONT_1_SOLAR4</t>
  </si>
  <si>
    <t>Hayworth Solar Farm</t>
  </si>
  <si>
    <t>LAMONT_1_SOLAR5</t>
  </si>
  <si>
    <t>Redcrest Solar Farm</t>
  </si>
  <si>
    <t>LITLRK_6_SOLAR4</t>
  </si>
  <si>
    <t>Little Rock Pham Solar</t>
  </si>
  <si>
    <t>MARCPW_6_SOLAR1</t>
  </si>
  <si>
    <t>Maricopa West Solar PV</t>
  </si>
  <si>
    <t>MIDWD_2_WIND1</t>
  </si>
  <si>
    <t>Windland Refresh 2</t>
  </si>
  <si>
    <t>MIDWD_2_WIND2</t>
  </si>
  <si>
    <t>Coram Energy</t>
  </si>
  <si>
    <t>MRLSDS_6_SOLAR1</t>
  </si>
  <si>
    <t>Morelos Solar</t>
  </si>
  <si>
    <t>MSTANG_2_SOLAR3</t>
  </si>
  <si>
    <t>OASIS_6_SOLAR2</t>
  </si>
  <si>
    <t>Oasis Solar</t>
  </si>
  <si>
    <t>ORLND_6_SOLAR1</t>
  </si>
  <si>
    <t>Enerparc California 2</t>
  </si>
  <si>
    <t>PEABDY_2_LNDFL1</t>
  </si>
  <si>
    <t>PGCC_1_PDRP02</t>
  </si>
  <si>
    <t>PGEB_2_PDRP01</t>
  </si>
  <si>
    <t>PGEB_2_PDRP02</t>
  </si>
  <si>
    <t>PGEB_2_PDRP03</t>
  </si>
  <si>
    <t>PGEB_2_PDRP04</t>
  </si>
  <si>
    <t>PGF1_2_PDRP03</t>
  </si>
  <si>
    <t>PGP2_2_PDRP01</t>
  </si>
  <si>
    <t>PGP2_2_PDRP05</t>
  </si>
  <si>
    <t>PGSB_1_PDRP02</t>
  </si>
  <si>
    <t>PGSB_1_PDRP04</t>
  </si>
  <si>
    <t>PGSB_1_PDRP06</t>
  </si>
  <si>
    <t>PGST_2_PDRP01</t>
  </si>
  <si>
    <t>PRIMM_2_SOLAR1</t>
  </si>
  <si>
    <t>Silver State South</t>
  </si>
  <si>
    <t>RTREE_2_WIND3</t>
  </si>
  <si>
    <t>Rising Tree 3</t>
  </si>
  <si>
    <t>RVSIDE_6_SOLAR1</t>
  </si>
  <si>
    <t>Tequesquite Landfill Solar Project</t>
  </si>
  <si>
    <t>SCEC_1_PDRP26</t>
  </si>
  <si>
    <t>SCEC_1_PDRP27</t>
  </si>
  <si>
    <t>SCEC_1_PDRP28</t>
  </si>
  <si>
    <t>SCEC_1_PDRP29</t>
  </si>
  <si>
    <t>SCEC_1_PDRP30</t>
  </si>
  <si>
    <t>SCEC_1_PDRP31</t>
  </si>
  <si>
    <t>SCEN_6_PDRP01</t>
  </si>
  <si>
    <t>SCEW_2_PDRP15</t>
  </si>
  <si>
    <t>SCEW_2_PDRP16</t>
  </si>
  <si>
    <t>SCEW_2_PDRP17</t>
  </si>
  <si>
    <t>SCEW_2_PDRP18</t>
  </si>
  <si>
    <t>SCEW_2_PDRP19</t>
  </si>
  <si>
    <t>SCEW_2_PDRP20</t>
  </si>
  <si>
    <t>SCHD_1_PDRP11</t>
  </si>
  <si>
    <t>SCHD_1_PDRP12</t>
  </si>
  <si>
    <t>SCLD_1_PDRP10</t>
  </si>
  <si>
    <t>SCNW_6_PDRP10</t>
  </si>
  <si>
    <t>SCNW_6_PDRP11</t>
  </si>
  <si>
    <t>SCNW_6_PDRP12</t>
  </si>
  <si>
    <t>SDG1_1_PDRP01</t>
  </si>
  <si>
    <t>SDG1_1_PDRP03</t>
  </si>
  <si>
    <t>SDG1_1_PDRP04</t>
  </si>
  <si>
    <t>SDG1_1_PDRP05</t>
  </si>
  <si>
    <t>SDG1_1_PDRP06</t>
  </si>
  <si>
    <t>SDG1_1_PDRP07</t>
  </si>
  <si>
    <t>SDG1_1_PDRP08</t>
  </si>
  <si>
    <t>SDG1_1_PDRP09</t>
  </si>
  <si>
    <t>SLST13_2_SOLAR1</t>
  </si>
  <si>
    <t>Quinto Solar PV Project</t>
  </si>
  <si>
    <t>SPIAND_1_ANDSN2</t>
  </si>
  <si>
    <t>USWND2_1_WIND1</t>
  </si>
  <si>
    <t>Golden Hills A</t>
  </si>
  <si>
    <t>USWND2_1_WIND2</t>
  </si>
  <si>
    <t>Golden Hills B</t>
  </si>
  <si>
    <t>VALLEY_5_SOLAR2</t>
  </si>
  <si>
    <t>VICTOR_1_SOLAR3</t>
  </si>
  <si>
    <t>Adelanto Solar 2</t>
  </si>
  <si>
    <t>Forward</t>
  </si>
  <si>
    <t>Wadham Energy LP</t>
  </si>
  <si>
    <t>VOLTA_6_BAILCK</t>
  </si>
  <si>
    <t>VICTOR_1_VDRYFB</t>
  </si>
  <si>
    <t>VICTOR_1_SOLAR4</t>
  </si>
  <si>
    <t>VICTOR_1_CREST</t>
  </si>
  <si>
    <t>VESTAL_2_UNIT1</t>
  </si>
  <si>
    <t>VENWD_1_WIND3</t>
  </si>
  <si>
    <t>VENWD_1_WIND2</t>
  </si>
  <si>
    <t>Windpark Unlimited 1</t>
  </si>
  <si>
    <t>VENWD_1_WIND1</t>
  </si>
  <si>
    <t>AP North Lake Solar</t>
  </si>
  <si>
    <t>TX-ELK_6_SOLAR1</t>
  </si>
  <si>
    <t>Coronal Lost Hills</t>
  </si>
  <si>
    <t>TUPMAN_1_BIOGAS</t>
  </si>
  <si>
    <t>Tullock Hydro</t>
  </si>
  <si>
    <t>Tranquillity</t>
  </si>
  <si>
    <t>TRNQLT_2_SOLAR</t>
  </si>
  <si>
    <t>Bear Creek Hydroelectric Project</t>
  </si>
  <si>
    <t>TKOPWR_6_HYDRO</t>
  </si>
  <si>
    <t>Tracy Biomass</t>
  </si>
  <si>
    <t>TEHAPI_2_WIND2</t>
  </si>
  <si>
    <t>TEHAPI_2_WIND1</t>
  </si>
  <si>
    <t>Sunshine Gas Producers</t>
  </si>
  <si>
    <t>Madera Canal Site 980</t>
  </si>
  <si>
    <t>STOREY_2_MDRCH3</t>
  </si>
  <si>
    <t>STOREY_2_MDRCH2</t>
  </si>
  <si>
    <t>Chevron Richmond Refinery</t>
  </si>
  <si>
    <t>Covanta Stanislaus</t>
  </si>
  <si>
    <t>Quincy Biomass</t>
  </si>
  <si>
    <t>SPI Anderson 2</t>
  </si>
  <si>
    <t>Lincoln Biomass</t>
  </si>
  <si>
    <t>Burney Biomass</t>
  </si>
  <si>
    <t>SNCLRA_2_UNIT1</t>
  </si>
  <si>
    <t>Springville Hydroelectric Generator</t>
  </si>
  <si>
    <t>SNCLRA_2_SPRHYD</t>
  </si>
  <si>
    <t>Ripon Cogeneration Unit 1</t>
  </si>
  <si>
    <t>South Kern Solar PV Plant</t>
  </si>
  <si>
    <t>SHUTLE_6_CREST</t>
  </si>
  <si>
    <t>PDR-E SDG1</t>
  </si>
  <si>
    <t>PDR-A SCEW</t>
  </si>
  <si>
    <t>SCEW_2_PDRP21</t>
  </si>
  <si>
    <t>PDR-C SCEW</t>
  </si>
  <si>
    <t>PDR-E SCEW</t>
  </si>
  <si>
    <t>PDR-D SCEW LNE1</t>
  </si>
  <si>
    <t>PDR-F SCEW</t>
  </si>
  <si>
    <t>PDR-A SCEC</t>
  </si>
  <si>
    <t>SCEC_1_PDRP33</t>
  </si>
  <si>
    <t>SCEC_1_PDRP32</t>
  </si>
  <si>
    <t>PDR-B SCEC</t>
  </si>
  <si>
    <t>PDR-C SCEC</t>
  </si>
  <si>
    <t>PDR-D SCEC LNE1</t>
  </si>
  <si>
    <t>PDR-F SCEC</t>
  </si>
  <si>
    <t>Bowerman Power</t>
  </si>
  <si>
    <t>SANTGO_2_LNDFL1</t>
  </si>
  <si>
    <t>SANITR_6_UNITS</t>
  </si>
  <si>
    <t>KERN HYDRO (OLCESE)</t>
  </si>
  <si>
    <t>RDWAY_1_CREST</t>
  </si>
  <si>
    <t>PMDLET_6_SOLAR1</t>
  </si>
  <si>
    <t>15DGD: Waiting for Lodi-Eight Mile 230 kV Line Reconductoring and possibly other</t>
  </si>
  <si>
    <t>Central Antelope Dry Ranch C</t>
  </si>
  <si>
    <t>PLAINV_6_SOLARC</t>
  </si>
  <si>
    <t>PLAINV_6_SOLAR3</t>
  </si>
  <si>
    <t>PDR-F PGSB</t>
  </si>
  <si>
    <t>PDR-C PGSB</t>
  </si>
  <si>
    <t>PDR-C PGP2</t>
  </si>
  <si>
    <t>PDR-F PGF1</t>
  </si>
  <si>
    <t>PDR-A PGEB</t>
  </si>
  <si>
    <t>PDR-C PGEB</t>
  </si>
  <si>
    <t>OASIS_6_SOLAR1</t>
  </si>
  <si>
    <t>OASIS_6_CREST</t>
  </si>
  <si>
    <t>NZWIND_6_WDSTR4</t>
  </si>
  <si>
    <t>Windstream 6111</t>
  </si>
  <si>
    <t>NZWIND_2_WDSTR5</t>
  </si>
  <si>
    <t>Narrows Powerhouse Unit 2</t>
  </si>
  <si>
    <t>Mustang 4</t>
  </si>
  <si>
    <t>MSTANG_2_SOLAR4</t>
  </si>
  <si>
    <t>Mustang 3</t>
  </si>
  <si>
    <t>Mustang</t>
  </si>
  <si>
    <t>MSTANG_2_SOLAR</t>
  </si>
  <si>
    <t>Mojave West</t>
  </si>
  <si>
    <t>MOJAVW_2_SOLAR</t>
  </si>
  <si>
    <t xml:space="preserve">Citizen Solar B </t>
  </si>
  <si>
    <t>MNDOTA_1_SOLAR2</t>
  </si>
  <si>
    <t>LNCSTR_6_CREST</t>
  </si>
  <si>
    <t>15DGD: Lodi-Eight Mile 230 kV Line Reconductoring and possibly other</t>
  </si>
  <si>
    <t>Harris</t>
  </si>
  <si>
    <t>Palmdale 18</t>
  </si>
  <si>
    <t>LITLRK_6_SOLAR2</t>
  </si>
  <si>
    <t>Regulus Solar</t>
  </si>
  <si>
    <t>Kingbird Solar A</t>
  </si>
  <si>
    <t>South Belridge Cogen Facility</t>
  </si>
  <si>
    <t>Fresno Solar West</t>
  </si>
  <si>
    <t>KERMAN_6_SOLAR2</t>
  </si>
  <si>
    <t>Fresno Solar South</t>
  </si>
  <si>
    <t>KERMAN_6_SOLAR1</t>
  </si>
  <si>
    <t>Indian Valley Hydro</t>
  </si>
  <si>
    <t>Hollister Solar</t>
  </si>
  <si>
    <t>Henrietta Solar Project</t>
  </si>
  <si>
    <t>HENRTS_1_SOLAR</t>
  </si>
  <si>
    <t>HENRTA_6_SOLAR2</t>
  </si>
  <si>
    <t>Lemoore 1</t>
  </si>
  <si>
    <t>HENRTA_6_SOLAR1</t>
  </si>
  <si>
    <t>Bottle Rock Geothermal</t>
  </si>
  <si>
    <t>Eastwind</t>
  </si>
  <si>
    <t>Karen Avenue Wind Farm</t>
  </si>
  <si>
    <t>GARNET_2_WIND2</t>
  </si>
  <si>
    <t>Whitewater Hydro</t>
  </si>
  <si>
    <t>GARNET_2_HYDRO</t>
  </si>
  <si>
    <t>Garland A</t>
  </si>
  <si>
    <t>GARLND_2_GASLRA</t>
  </si>
  <si>
    <t>Garland B</t>
  </si>
  <si>
    <t>GARLND_2_GASLR</t>
  </si>
  <si>
    <t>Corcoran 3</t>
  </si>
  <si>
    <t>FRESHW_1_SOLAR1</t>
  </si>
  <si>
    <t>Goal Line Cogen</t>
  </si>
  <si>
    <t>EEKTMN_6_SOLAR1</t>
  </si>
  <si>
    <t>Brookfield Tehachapi 4</t>
  </si>
  <si>
    <t>DTCHWD_2_BT4WND</t>
  </si>
  <si>
    <t>Brookfield Tehachapi 3</t>
  </si>
  <si>
    <t>DTCHWD_2_BT3WND</t>
  </si>
  <si>
    <t>Dracker Solar Unit 2</t>
  </si>
  <si>
    <t>DRACKR_2_SOLAR2</t>
  </si>
  <si>
    <t>Dracker Solar Unit 1</t>
  </si>
  <si>
    <t>DIXNLD_1_LNDFL</t>
  </si>
  <si>
    <t>DELSUR_6_CREST</t>
  </si>
  <si>
    <t>Golden Springs Building M</t>
  </si>
  <si>
    <t>Golden Springs Building H</t>
  </si>
  <si>
    <t>Crow Creek Solar 1</t>
  </si>
  <si>
    <t>CRWCKS_1_SOLAR1</t>
  </si>
  <si>
    <t>Copper Mountain 48</t>
  </si>
  <si>
    <t>Copper Mountain 10</t>
  </si>
  <si>
    <t>Colgate Powerhouse Unit 2</t>
  </si>
  <si>
    <t>Colgate Powerhouse Unit 1</t>
  </si>
  <si>
    <t>Clover Creek</t>
  </si>
  <si>
    <t>Pico Rivera</t>
  </si>
  <si>
    <t>CENTER_2_SOLAR1</t>
  </si>
  <si>
    <t>Water Wheel Ranch</t>
  </si>
  <si>
    <t>Vasco Road</t>
  </si>
  <si>
    <t>Edom Hills Wind Farm</t>
  </si>
  <si>
    <t>CAPWD_1_QF</t>
  </si>
  <si>
    <t>Lassen Station Hydro</t>
  </si>
  <si>
    <t>BUCKCK_2_HYDRO</t>
  </si>
  <si>
    <t>BLM EAST Facility</t>
  </si>
  <si>
    <t>BLKCRK_2_SOLAR1</t>
  </si>
  <si>
    <t>Bakersfield 111</t>
  </si>
  <si>
    <t>BKRFLD_2_SOLAR1</t>
  </si>
  <si>
    <t>BIGSKY_2_SOLAR3</t>
  </si>
  <si>
    <t>BIGSKY_2_SOLAR1</t>
  </si>
  <si>
    <t>BIGCRK_7_MAMRES</t>
  </si>
  <si>
    <t>BIGCRK_7_DAM7</t>
  </si>
  <si>
    <t>Bear Mountain Limited</t>
  </si>
  <si>
    <t>Atwell West</t>
  </si>
  <si>
    <t>ASTORA_2_SOLAR2</t>
  </si>
  <si>
    <t>Astoria 1</t>
  </si>
  <si>
    <t>ASTORA_2_SOLAR1</t>
  </si>
  <si>
    <t>WATSON COGENERATION</t>
  </si>
  <si>
    <t>Adera Solar</t>
  </si>
  <si>
    <t>ADERA_1_SOLAR1</t>
  </si>
  <si>
    <t>Category 2 Totals</t>
  </si>
  <si>
    <t>Category 1 Totals</t>
  </si>
  <si>
    <t>Alta Gas - Pomona battery storage 1 - 3</t>
  </si>
  <si>
    <t>CHINO_2_APEBT1</t>
  </si>
  <si>
    <t xml:space="preserve">Pacific Ultrapower Chinese Station </t>
  </si>
  <si>
    <t>AltaGas Pomona Energy</t>
  </si>
  <si>
    <t>Houwelings Nurseries Oxnard, Inc</t>
  </si>
  <si>
    <t>MSOLAR_2_SOLAR2</t>
  </si>
  <si>
    <t>Mesquite Solar 2</t>
  </si>
  <si>
    <t>100%</t>
  </si>
  <si>
    <t>PMPJCK_1_RB2SLR</t>
  </si>
  <si>
    <t>Rio Bravo Solar 2</t>
  </si>
  <si>
    <t>PMPJCK_1_SOLAR2</t>
  </si>
  <si>
    <t>Rio Bravo Solar 1</t>
  </si>
  <si>
    <t>WLDWD_1_SOLAR2</t>
  </si>
  <si>
    <t>Wildwood Solar 2</t>
  </si>
  <si>
    <t>CEDUCR_2_SOLAR1</t>
  </si>
  <si>
    <t>Ducor Solar 1</t>
  </si>
  <si>
    <t>CEDUCR_2_SOLAR2</t>
  </si>
  <si>
    <t>Ducor Solar 2</t>
  </si>
  <si>
    <t>CEDUCR_2_SOLAR3</t>
  </si>
  <si>
    <t>Ducor Solar 3</t>
  </si>
  <si>
    <t>CEDUCR_2_SOLAR4</t>
  </si>
  <si>
    <t>Ducor Solar 4</t>
  </si>
  <si>
    <t>ETIWND_2_SOLAR5</t>
  </si>
  <si>
    <t>Dulles</t>
  </si>
  <si>
    <t>BCTSYS_5_PWXDYN</t>
  </si>
  <si>
    <t>ELCAJN_6_EB1BT1</t>
  </si>
  <si>
    <t>ESCNDO_6_EB1BT1</t>
  </si>
  <si>
    <t>ESCNDO_6_EB2BT2</t>
  </si>
  <si>
    <t>ESCNDO_6_EB3BT3</t>
  </si>
  <si>
    <t>INTMNT_3_ANAHEIM</t>
  </si>
  <si>
    <t>INTMNT_3_RIVERSIDE</t>
  </si>
  <si>
    <t>MSQUIT_5_SERDYN</t>
  </si>
  <si>
    <t>SCEHOV_2_HOOVER</t>
  </si>
  <si>
    <t>DRAM #3 (System)</t>
  </si>
  <si>
    <t>DRAM #3 (LA Basin)</t>
  </si>
  <si>
    <t>Category 3 Totals</t>
  </si>
  <si>
    <t>West Antelope Solar</t>
  </si>
  <si>
    <t>Astoria 2</t>
  </si>
  <si>
    <t>DAM 7 AT BIG CREEK (FISHWATER GEN)</t>
  </si>
  <si>
    <t>MAMMOTH POOL RESERVOIR (FISHWATER</t>
  </si>
  <si>
    <t xml:space="preserve">Antelope Big Sky Ranch </t>
  </si>
  <si>
    <t>BIGSKY_2_SOLAR2</t>
  </si>
  <si>
    <t>Big Sky Solar 4</t>
  </si>
  <si>
    <t xml:space="preserve">Big Sky Summer </t>
  </si>
  <si>
    <t>BIGSKY_2_SOLAR4</t>
  </si>
  <si>
    <t>Western Antelope Blue Sky Ranch B</t>
  </si>
  <si>
    <t>BIGSKY_2_SOLAR5</t>
  </si>
  <si>
    <t>Big Sky Solar 2</t>
  </si>
  <si>
    <t>BIGSKY_2_SOLAR6</t>
  </si>
  <si>
    <t>Solverde 1</t>
  </si>
  <si>
    <t>BIGSKY_2_SOLAR7</t>
  </si>
  <si>
    <t>Big Sky Solar 1</t>
  </si>
  <si>
    <t>McCoy Station</t>
  </si>
  <si>
    <t>BOWMN_6_HYDRO</t>
  </si>
  <si>
    <t>NID Hydro Bowman Powerhouse</t>
  </si>
  <si>
    <t>Pomona Energy Storage</t>
  </si>
  <si>
    <t>PD</t>
  </si>
  <si>
    <t>22.78</t>
  </si>
  <si>
    <t>COPMT4_2_SOLAR4</t>
  </si>
  <si>
    <t>Copper Mountain Solar 4</t>
  </si>
  <si>
    <t>7.25</t>
  </si>
  <si>
    <t>16.5</t>
  </si>
  <si>
    <t>C3-4 Waiting for Bellota-Warnerville 230 kV reconductoring, Borden Voltage Support and possibly other</t>
  </si>
  <si>
    <t>COVERD_2_HCKHY1</t>
  </si>
  <si>
    <t>Hatchet Creek</t>
  </si>
  <si>
    <t>COVERD_2_RCKHY1</t>
  </si>
  <si>
    <t>Roaring Creek</t>
  </si>
  <si>
    <t>Columbia Solar Energy II</t>
  </si>
  <si>
    <t>C3-4 Waiting for East Shore - Oakland J 115 kV Reconductoring Project, Reconductor Contra Costa PP-Delta Switchyard 230 kV line and possibly other</t>
  </si>
  <si>
    <t>DELAMO_2_SOLAR6</t>
  </si>
  <si>
    <t>Freeway Springs</t>
  </si>
  <si>
    <t>Delsur Aggregate Solar Resources</t>
  </si>
  <si>
    <t>Zero Waste Energy</t>
  </si>
  <si>
    <t>EE K Solar 1</t>
  </si>
  <si>
    <t>Eastern BESS 1</t>
  </si>
  <si>
    <t>15DGD Waiting for Bellota-Warnerville 230 kV reconductoring, Gates No. 2 500-230 kV Transformer with SPS and other</t>
  </si>
  <si>
    <t>Escondido BESS 1</t>
  </si>
  <si>
    <t>Escondido BESS 2</t>
  </si>
  <si>
    <t>Escondido BESS 3</t>
  </si>
  <si>
    <t>EXCLSG_1_SOLAR</t>
  </si>
  <si>
    <t xml:space="preserve">Excelsior Solar </t>
  </si>
  <si>
    <t>C3-4 Waiting for Bellota-Warnerville 230 kV Reconductoring and possibly other</t>
  </si>
  <si>
    <t>C3-4 Waiting for Bellota-Warnerville 230 kV reconductoring, Boren Voltage Support and possibly other</t>
  </si>
  <si>
    <t>GLDFGR_6_SOLAR2</t>
  </si>
  <si>
    <t>Portal Ridge C</t>
  </si>
  <si>
    <t>GLNARM_2_UNIT 5</t>
  </si>
  <si>
    <t>Glenarm Turbine 5</t>
  </si>
  <si>
    <t>65.00</t>
  </si>
  <si>
    <t>Westside Solar Power PV1</t>
  </si>
  <si>
    <t>Long Beach Unit 1</t>
  </si>
  <si>
    <t>Long Beach Unit 2</t>
  </si>
  <si>
    <t>Long Beach Unit 3</t>
  </si>
  <si>
    <t>Long Beach Unit 4</t>
  </si>
  <si>
    <t xml:space="preserve">Imperial Valley West ( Q # 608) </t>
  </si>
  <si>
    <t>LAGBEL_2_STG1</t>
  </si>
  <si>
    <t>Bell Bandini Commerce Refuse</t>
  </si>
  <si>
    <t>C3-4 Waiting for Bellota-Warnerville 230 kV Reconductoring, Borden Voltage Support and possibly other</t>
  </si>
  <si>
    <t>LILIAC_6_SOLAR</t>
  </si>
  <si>
    <t>Mesa Crest</t>
  </si>
  <si>
    <t>Lanacaster Aggregate Solar Resources</t>
  </si>
  <si>
    <t>419.25</t>
  </si>
  <si>
    <t>MSOLAR_2_SOLAR3</t>
  </si>
  <si>
    <t>Mesquite Solar 3, LLC</t>
  </si>
  <si>
    <t>Waiting for Desert Area upgrades</t>
  </si>
  <si>
    <t>Windstream 39</t>
  </si>
  <si>
    <t>Windstream 6042</t>
  </si>
  <si>
    <t>CREST Contracts</t>
  </si>
  <si>
    <t>Morgan Lancaster I</t>
  </si>
  <si>
    <t>PBLOSM_2_SOLAR</t>
  </si>
  <si>
    <t>PearBlossom</t>
  </si>
  <si>
    <t>15DGD - Waiting for Contra Costa Sub 230 kV Switch Replacement, Moraga-Castro Valley 230 kV line capacity increase, Las Positas-Newark 230 kV line reconductor and other</t>
  </si>
  <si>
    <t>Potrero Hills Energy Producers</t>
  </si>
  <si>
    <t>C3-4 Waiting for Contra Costa Sub 230 kV Switch Replacement, Reconductor Contra Costa PP-Delta Switchyard 230 kV line, Las Positas-Newark 230 kV Line  Reconductor and possibly other</t>
  </si>
  <si>
    <t>PGCC_1_PDRP04</t>
  </si>
  <si>
    <t>PGCC_1_PDRP05</t>
  </si>
  <si>
    <t>PGEB_2_PDRP05</t>
  </si>
  <si>
    <t>PGEB_2_PDRP06</t>
  </si>
  <si>
    <t>PGEB_2_PDRP07</t>
  </si>
  <si>
    <t>PGEB_2_PDRP09</t>
  </si>
  <si>
    <t>PGEB_2_PDRP10</t>
  </si>
  <si>
    <t>PGEB_2_RDRR08</t>
  </si>
  <si>
    <t>PGF1_2_PDRP04</t>
  </si>
  <si>
    <t>PGF1_2_PDRP07</t>
  </si>
  <si>
    <t>PGF1_2_PDRP08</t>
  </si>
  <si>
    <t>PGF1_2_PDRP09</t>
  </si>
  <si>
    <t>PGF1_2_PDRP10</t>
  </si>
  <si>
    <t>PGF1_2_PDRP11</t>
  </si>
  <si>
    <t>PGF1_2_RDRR05</t>
  </si>
  <si>
    <t xml:space="preserve">RDRR-D PGF1 SEES </t>
  </si>
  <si>
    <t>PGF1_2_RDRR06</t>
  </si>
  <si>
    <t xml:space="preserve">RDRR-D PGF1 EDF </t>
  </si>
  <si>
    <t>PGFG_1_PDRP03</t>
  </si>
  <si>
    <t>PGFG_1_PDRP04</t>
  </si>
  <si>
    <t>PGHB_6_PDRP01</t>
  </si>
  <si>
    <t>PGHB_6_PDRP02</t>
  </si>
  <si>
    <t>PGKN_2_RDRR03</t>
  </si>
  <si>
    <t>PGNB_2_PDRP03</t>
  </si>
  <si>
    <t>PGNB_2_PDRP04</t>
  </si>
  <si>
    <t>PGNB_2_RDRR01</t>
  </si>
  <si>
    <t>PGNC_1_PDRP01</t>
  </si>
  <si>
    <t>PGNP_2_PDRP02</t>
  </si>
  <si>
    <t>PGNP_2_PDRP03</t>
  </si>
  <si>
    <t>PGNP_2_RDRR01</t>
  </si>
  <si>
    <t xml:space="preserve">RDRR-D PGNP </t>
  </si>
  <si>
    <t>PGNP_2_RDRR09</t>
  </si>
  <si>
    <t>PGP2_2_PDRP06</t>
  </si>
  <si>
    <t>PGP2_2_PDRP07</t>
  </si>
  <si>
    <t>PGP2_2_PDRP08</t>
  </si>
  <si>
    <t>PGP2_2_PDRP10</t>
  </si>
  <si>
    <t>PGSB_1_PDRP08</t>
  </si>
  <si>
    <t>PGSB_1_PDRP09</t>
  </si>
  <si>
    <t>PGSB_1_PDRP10</t>
  </si>
  <si>
    <t>PGSB_1_PDRP11</t>
  </si>
  <si>
    <t>PGSB_1_PDRP12</t>
  </si>
  <si>
    <t>PGSB_1_PDRP14</t>
  </si>
  <si>
    <t>PGSB_1_RDRR05</t>
  </si>
  <si>
    <t>PGSF_2_PDRP03</t>
  </si>
  <si>
    <t>PGSF_2_PDRP04</t>
  </si>
  <si>
    <t>PGSF_2_PDRP06</t>
  </si>
  <si>
    <t>PGSF_2_PDRP07</t>
  </si>
  <si>
    <t>PGSF_2_PDRP08</t>
  </si>
  <si>
    <t>PGSF_2_PDRP09</t>
  </si>
  <si>
    <t>PGSF_2_PDRP10</t>
  </si>
  <si>
    <t>PGSF_2_PDRP11</t>
  </si>
  <si>
    <t>PGSI_1_PDRP02</t>
  </si>
  <si>
    <t>PGSI_1_RDRR01</t>
  </si>
  <si>
    <t xml:space="preserve">RDRR-D PGSI </t>
  </si>
  <si>
    <t>PGST_2_RDRR02</t>
  </si>
  <si>
    <t>PGZP_2_PDRP03</t>
  </si>
  <si>
    <t>PGZP_2_RDRR01</t>
  </si>
  <si>
    <t xml:space="preserve">RDRR-D PGZP </t>
  </si>
  <si>
    <t>PGZP_2_RDRR02</t>
  </si>
  <si>
    <t>RDRR-D PGZP 2</t>
  </si>
  <si>
    <t>PGZP_2_RDRR03</t>
  </si>
  <si>
    <t>RDRR-D PGNP 3</t>
  </si>
  <si>
    <t>PGZP_2_RDRR06</t>
  </si>
  <si>
    <t>PIOPIC_2_CTG1</t>
  </si>
  <si>
    <t>Pio Pico Unit 1</t>
  </si>
  <si>
    <t>Waiting for Sycamore-Penasquitos 230 kV line</t>
  </si>
  <si>
    <t>PIOPIC_2_CTG2</t>
  </si>
  <si>
    <t>Pio Pico Unit 2</t>
  </si>
  <si>
    <t>PIOPIC_2_CTG3</t>
  </si>
  <si>
    <t>Pio Pico Unit 3</t>
  </si>
  <si>
    <t>PLAINV_6_DSOLAR</t>
  </si>
  <si>
    <t xml:space="preserve">Western Antelope Dry Ranch </t>
  </si>
  <si>
    <t>PLAINV_6_NLRSR1</t>
  </si>
  <si>
    <t xml:space="preserve">North Lancaster Ranch </t>
  </si>
  <si>
    <t>Sierra Solar Greenworks LLC</t>
  </si>
  <si>
    <t>SEPV Palmdale East, LLC</t>
  </si>
  <si>
    <t>C6 Waiting for Midway-Temblor 115 kV Line Reconductoring and possibly other</t>
  </si>
  <si>
    <t>C3-4 Waiting for Midway-Temblor 115 kV Line Reconductoring and possibly other</t>
  </si>
  <si>
    <t>C5 Waiting for Midway-Temblor 115 kV Line Reconductoring and possibly other</t>
  </si>
  <si>
    <t>AFC C5 Waiting for Contra Costa Sub 230 kV Switch Replacement, Reconductor Contra Costa PP-Delta Switchyard 230 kV line and possibly other</t>
  </si>
  <si>
    <t>RTEDDY_2_SOLAR1</t>
  </si>
  <si>
    <t>Rosamond West Solar 1</t>
  </si>
  <si>
    <t>RTEDDY_2_SOLAR2</t>
  </si>
  <si>
    <t>Rosamond West Solar 2</t>
  </si>
  <si>
    <t>LACSD CARSON WATER POLLUTION AGGREGATE</t>
  </si>
  <si>
    <t>SCEC_1_PDRP03</t>
  </si>
  <si>
    <t>PDR-A SCEC 2</t>
  </si>
  <si>
    <t>SCEC_1_PDRP36</t>
  </si>
  <si>
    <t>PDR-D SCEC 1</t>
  </si>
  <si>
    <t>SCEC_1_PDRP37</t>
  </si>
  <si>
    <t>PDR-D SCEC 2</t>
  </si>
  <si>
    <t>SCEC_1_PDRP38</t>
  </si>
  <si>
    <t>PDR-D SCEC COR</t>
  </si>
  <si>
    <t>SCEC_1_PDRP39</t>
  </si>
  <si>
    <t>SCEN_6_PDRP17</t>
  </si>
  <si>
    <t>PDR-D SCEN</t>
  </si>
  <si>
    <t>SCEN_6_PDRP18</t>
  </si>
  <si>
    <t>PDR-D SCEN LLAN</t>
  </si>
  <si>
    <t>SCEN_6_PDRP19</t>
  </si>
  <si>
    <t>PDR-D SCEN LCRLL</t>
  </si>
  <si>
    <t>SCEN_6_PDRP20</t>
  </si>
  <si>
    <t>SCEW_2_PDRP01</t>
  </si>
  <si>
    <t>PDR-A SCEW 2</t>
  </si>
  <si>
    <t>SCEW_2_PDRP04</t>
  </si>
  <si>
    <t>SCEW_2_PDRP05</t>
  </si>
  <si>
    <t>SCEW_2_PDRP24</t>
  </si>
  <si>
    <t>PDR-D SCEW</t>
  </si>
  <si>
    <t>SCEW_2_PDRP25</t>
  </si>
  <si>
    <t>SCEW_2_PDRP26</t>
  </si>
  <si>
    <t>SCHD_1_PDRP15</t>
  </si>
  <si>
    <t>PDR-D SCHD</t>
  </si>
  <si>
    <t>SCLD_1_PDRP08</t>
  </si>
  <si>
    <t>PDR-D SCLD</t>
  </si>
  <si>
    <t>SCNW_6_PDRP15</t>
  </si>
  <si>
    <t>PDR-D SCNW</t>
  </si>
  <si>
    <t>SDG1_1_PDRP10</t>
  </si>
  <si>
    <t>SDG1_1_PDRP14</t>
  </si>
  <si>
    <t>SDG1_1_PDRP15</t>
  </si>
  <si>
    <t>SDG1_1_PDRP16</t>
  </si>
  <si>
    <t>PDR-A SDG1</t>
  </si>
  <si>
    <t>SDG1_1_PDRP17</t>
  </si>
  <si>
    <t>SDG1_1_PDRP18</t>
  </si>
  <si>
    <t>SDG1_1_PDRP19</t>
  </si>
  <si>
    <t>SEGS_1_SR2SL2</t>
  </si>
  <si>
    <t>SKERN_6_SOLAR2</t>
  </si>
  <si>
    <t>SKIC Solar</t>
  </si>
  <si>
    <t>New Indy Oxnard</t>
  </si>
  <si>
    <t>SANDBAR</t>
  </si>
  <si>
    <t>Madera Chowchilla 2</t>
  </si>
  <si>
    <t>Madera Chowchilla 3</t>
  </si>
  <si>
    <t>Wind Wall Monolith 1</t>
  </si>
  <si>
    <t>Wind Wall Monolith 2</t>
  </si>
  <si>
    <t>13DGD Waiting for Midway-Temblor 115 kV Line Reconductor and possibly other</t>
  </si>
  <si>
    <t>C3-4 Waiting for Bellota-Warnerville 230 kV Reconductoring, Wilson-Le Grand 115 kV line reconductoring and possibly other</t>
  </si>
  <si>
    <t>ABEC Bidart-Stockale #1</t>
  </si>
  <si>
    <t>Castor</t>
  </si>
  <si>
    <t>Windpark Unlimited 2</t>
  </si>
  <si>
    <t>Painted Hills Windpark</t>
  </si>
  <si>
    <t>VESTAL_2_SOLAR1</t>
  </si>
  <si>
    <t>NICOLIS</t>
  </si>
  <si>
    <t>VESTAL_2_SOLAR2</t>
  </si>
  <si>
    <t>TROPICO</t>
  </si>
  <si>
    <t>CALGREN-PIXLEY</t>
  </si>
  <si>
    <t>Victor Aggregate Solar Resources</t>
  </si>
  <si>
    <t>Adelanto Solar</t>
  </si>
  <si>
    <t xml:space="preserve">Victor Dry Farm Ranch B </t>
  </si>
  <si>
    <t>VLCNTR_6_VCSLR</t>
  </si>
  <si>
    <t>Cole Grade</t>
  </si>
  <si>
    <t>Bailey Creek Ranch</t>
  </si>
  <si>
    <t>Puente Hills</t>
  </si>
  <si>
    <t>MM West Covina - ST Unit</t>
  </si>
  <si>
    <t>15DGD Waiting for Lodi-Eight Mile 230 kV line reconductoring, South of Palermo 115 kV Reinforcement, Vaca Dixon-Davis 115 kV Conversion and possibly other</t>
  </si>
  <si>
    <t>Total</t>
  </si>
  <si>
    <t>LOCAL AREA</t>
  </si>
  <si>
    <t>GENERATOR NAME</t>
  </si>
  <si>
    <t>DISPATCHABILITY</t>
  </si>
  <si>
    <t>PATH 26</t>
  </si>
  <si>
    <t>Deliverability</t>
  </si>
  <si>
    <t>DelMw</t>
  </si>
  <si>
    <t>Comment</t>
  </si>
  <si>
    <t>AVENAL_6_AVSLR1</t>
  </si>
  <si>
    <t>Avenal Solar 1</t>
  </si>
  <si>
    <t>AVENAL_6_AVSLR2</t>
  </si>
  <si>
    <t>Avenal Solar 2</t>
  </si>
  <si>
    <t>BLYTHE_1_SOLAR2</t>
  </si>
  <si>
    <t>Blythe Green 1</t>
  </si>
  <si>
    <t>CALFTN_2_SOLAR</t>
  </si>
  <si>
    <t>California Flats North</t>
  </si>
  <si>
    <t>C5 - Waiting for Midway-Temblor 115 kV Line Reconductor and possibly other</t>
  </si>
  <si>
    <t>C3-4 Waiting for Bellota-Warnerville 230 kV reconductoring and possibly other</t>
  </si>
  <si>
    <t>14-15DGD (66.67%) Waiting for Contra Costa Sub 230 kV Switch Replacement, Reconductor Contra Costa PP-Delta Switchyard 230 kV line and possibly other</t>
  </si>
  <si>
    <t>COVERD_2_MCKHY1</t>
  </si>
  <si>
    <t>Montgomery Creek Hydro</t>
  </si>
  <si>
    <t>CURTIS_1_CANLCK</t>
  </si>
  <si>
    <t>Canal Creek Powerhouse</t>
  </si>
  <si>
    <t>CURTIS_1_FARFLD</t>
  </si>
  <si>
    <t>Fairfield Powerhouse</t>
  </si>
  <si>
    <t>DELAMO_2_SOLAR3</t>
  </si>
  <si>
    <t>Golden Springs Building G</t>
  </si>
  <si>
    <t>DELAMO_2_SOLAR4</t>
  </si>
  <si>
    <t xml:space="preserve">Golden Springs Building F </t>
  </si>
  <si>
    <t>DELAMO_2_SOLAR5</t>
  </si>
  <si>
    <t xml:space="preserve">Golden Springs Building L </t>
  </si>
  <si>
    <t>DEVERS_2_DHSPG2</t>
  </si>
  <si>
    <t>Desert Hot Springs 2</t>
  </si>
  <si>
    <t>Reduction due to Exchequer-Le Grand 115 kV binding constraint.</t>
  </si>
  <si>
    <t>ETIWND_2_SOLAR2</t>
  </si>
  <si>
    <t>Rochester</t>
  </si>
  <si>
    <t>GALE_1_SR3SR3</t>
  </si>
  <si>
    <t>Sunray 3</t>
  </si>
  <si>
    <t>GIFENS_6_BUGSL1</t>
  </si>
  <si>
    <t>Burford Giffen</t>
  </si>
  <si>
    <t>HATLOS_6_BWDHY1</t>
  </si>
  <si>
    <t>Bidwell Ditch</t>
  </si>
  <si>
    <t>In temporary mothball status.</t>
  </si>
  <si>
    <t>JACMSR_1_JACSR1</t>
  </si>
  <si>
    <t>Jacumba Solar Farm</t>
  </si>
  <si>
    <t>750 MW with FC priority - the rest is waiting for: Desert Area upgrades</t>
  </si>
  <si>
    <t>MIRLOM_2_LNDFL</t>
  </si>
  <si>
    <t>Milliken Landfill Solar</t>
  </si>
  <si>
    <t>MIRLOM_2_MLBBTA</t>
  </si>
  <si>
    <t>Mira Loma BESS A</t>
  </si>
  <si>
    <t>MIRLOM_2_MLBBTB</t>
  </si>
  <si>
    <t>Mira Loma BESS B</t>
  </si>
  <si>
    <t>MORWD_6_QF</t>
  </si>
  <si>
    <t>Morwind</t>
  </si>
  <si>
    <t>MURRAY_6_UNIT</t>
  </si>
  <si>
    <t>Grossmont Hospital</t>
  </si>
  <si>
    <t>OAK L_1_GTG1</t>
  </si>
  <si>
    <t>MWWTP PGS 2 - Turbine</t>
  </si>
  <si>
    <t>OASIS_6_SOLAR3</t>
  </si>
  <si>
    <t>Soccer Center</t>
  </si>
  <si>
    <t>14DGD - Waiting for Contra Costa 230 kV Switch Replacement Project and possibly other</t>
  </si>
  <si>
    <t>OROLOM_1_SOLAR1</t>
  </si>
  <si>
    <t>Oro Loma Solar 1</t>
  </si>
  <si>
    <t>OROLOM_1_SOLAR2</t>
  </si>
  <si>
    <t>Oro Loma Solar 2</t>
  </si>
  <si>
    <t>PAIGES_6_SOLAR</t>
  </si>
  <si>
    <t>Paige Solar</t>
  </si>
  <si>
    <t>PDR-D PGCC</t>
  </si>
  <si>
    <t>PDR-D PGEB</t>
  </si>
  <si>
    <t>PDR-D PGEB CRLL</t>
  </si>
  <si>
    <t>PGEB_2_PDRP08</t>
  </si>
  <si>
    <t>RDRR-D PGEB</t>
  </si>
  <si>
    <t>PDR-D PGF1</t>
  </si>
  <si>
    <t>PDR-D PGF1 SEL1</t>
  </si>
  <si>
    <t>PDR-D PGF1 SEES</t>
  </si>
  <si>
    <t>PDR-D PGFG SEES</t>
  </si>
  <si>
    <t>PDR-C PGFG SOMA</t>
  </si>
  <si>
    <t>PGFG_1_PDRP05</t>
  </si>
  <si>
    <t>PGFG_1_PDRP06</t>
  </si>
  <si>
    <t>PDRP-D PGFG SOMA</t>
  </si>
  <si>
    <t>PDR-D PGHB CRLL</t>
  </si>
  <si>
    <t>PGKN_2_PDRP02</t>
  </si>
  <si>
    <t>RDRR-D PGKN</t>
  </si>
  <si>
    <t>PGNB_2_PDRP01</t>
  </si>
  <si>
    <t>PDRP-D PGNB SOMA</t>
  </si>
  <si>
    <t>PGNB_2_PDRP02</t>
  </si>
  <si>
    <t>PDR-E PGNB MCE</t>
  </si>
  <si>
    <t>RDRR-D PGNB SOMA</t>
  </si>
  <si>
    <t>PDR-D PGNP 2</t>
  </si>
  <si>
    <t>RDRR-D PGNP-2</t>
  </si>
  <si>
    <t>PDR-D PGP2</t>
  </si>
  <si>
    <t>PDR-C PGP2 PCEA</t>
  </si>
  <si>
    <t>PDR-D PGP2 PCEA</t>
  </si>
  <si>
    <t>PDR-D PGSB</t>
  </si>
  <si>
    <t>PDR-E PGSB</t>
  </si>
  <si>
    <t>PDR-D PGSB SVCE</t>
  </si>
  <si>
    <t>RDRR-D PGSB TPES</t>
  </si>
  <si>
    <t>PDR-D PGSF SEES</t>
  </si>
  <si>
    <t>PDR-D PGSF</t>
  </si>
  <si>
    <t>PDR-E PGSF</t>
  </si>
  <si>
    <t>PDR-D PGSF CEM1</t>
  </si>
  <si>
    <t>PDR-E PGSF CPSF</t>
  </si>
  <si>
    <t>PGSF_2_PDRP12</t>
  </si>
  <si>
    <t>PGSI_1_PDRP01</t>
  </si>
  <si>
    <t>PDRP-D PGSI</t>
  </si>
  <si>
    <t>PGST_2_PDRP03</t>
  </si>
  <si>
    <t>RDRR-D PGST</t>
  </si>
  <si>
    <t>PGZP_2_PDRP02</t>
  </si>
  <si>
    <t>PDR-D PGZP SEL1</t>
  </si>
  <si>
    <t xml:space="preserve">RDRR-D PGZP 4 </t>
  </si>
  <si>
    <t>RECTOR_2_CREST</t>
  </si>
  <si>
    <t xml:space="preserve">Rector Aggregate Solar Resources </t>
  </si>
  <si>
    <t>REDMAN_2_SOLAR</t>
  </si>
  <si>
    <t>Lancaster East Avenue F</t>
  </si>
  <si>
    <t>Temporay NQC reduction due to construction work in Mesa sub</t>
  </si>
  <si>
    <t>ROSMND_6_SOLAR</t>
  </si>
  <si>
    <t>Lancaster B</t>
  </si>
  <si>
    <t>SANTGO_2_MABBT1</t>
  </si>
  <si>
    <t>Millikan Avenue BESS</t>
  </si>
  <si>
    <t>PDR-D SCEC 3</t>
  </si>
  <si>
    <t>PDRP-D SCEN EPA</t>
  </si>
  <si>
    <t>800kWContract_JunNew</t>
  </si>
  <si>
    <t>400kWContract_JunNew</t>
  </si>
  <si>
    <t>PDR-D SCEW CEM1</t>
  </si>
  <si>
    <t>PDR-D SCEW PIPO</t>
  </si>
  <si>
    <t>Stater Bros Markets</t>
  </si>
  <si>
    <t>PDR-E SDG1 2</t>
  </si>
  <si>
    <t>PDR-E SDG1 3</t>
  </si>
  <si>
    <t>HWSD</t>
  </si>
  <si>
    <t>Sunray 2</t>
  </si>
  <si>
    <t>SPRGVL_2_CREST</t>
  </si>
  <si>
    <t>Springerville Aggregate Solar Resources</t>
  </si>
  <si>
    <t>STOREY_2_MDRCH4</t>
  </si>
  <si>
    <t>Madera Chowchilla 4</t>
  </si>
  <si>
    <t>TORTLA_1_SOLAR</t>
  </si>
  <si>
    <t>Longboat Solar</t>
  </si>
  <si>
    <t>VEAVST_1_SOLAR</t>
  </si>
  <si>
    <t>Community Solar</t>
  </si>
  <si>
    <t>WHITNY_6_SOLAR</t>
  </si>
  <si>
    <t>Whitney Point Solar</t>
  </si>
  <si>
    <t>WOODWR_1_HYDRO</t>
  </si>
  <si>
    <t>Quinten Luallen</t>
  </si>
  <si>
    <t>DRAM#3 (Big Creek-Ventura)</t>
  </si>
  <si>
    <t>Generate Evaporcool, LLC</t>
  </si>
  <si>
    <t>Hybrid Electric Irvine 1</t>
  </si>
  <si>
    <t>Hybrid Electric Irvine 2</t>
  </si>
  <si>
    <t>Hybrid Electric West LA 1</t>
  </si>
  <si>
    <t>Hybrid Electric West LA 2</t>
  </si>
  <si>
    <t>Ice Bear (NRG, SPV #1 LLC)</t>
  </si>
  <si>
    <t>NRG</t>
  </si>
  <si>
    <t>NRG Energy Efficiency L-LLC</t>
  </si>
  <si>
    <t>Onsite Energy Corporation</t>
  </si>
  <si>
    <t>Orange County Distributed Storage II, LLC</t>
  </si>
  <si>
    <t>Solar Star California XXXIX, LLC</t>
  </si>
  <si>
    <t>Solar Star California XXXV, LLC</t>
  </si>
  <si>
    <t>Solar Star California XXXVII, LLC</t>
  </si>
  <si>
    <t>Stem 2</t>
  </si>
  <si>
    <t>Sterling Analytics, LLC</t>
  </si>
  <si>
    <t xml:space="preserve">Sterling Analytics, LLC </t>
  </si>
  <si>
    <t>Swell Energy Fund 2016-1, LLC</t>
  </si>
  <si>
    <t>Powin Energy- Grand Johanna LLC</t>
  </si>
  <si>
    <t xml:space="preserve">O.L.S. Energy - Chino </t>
  </si>
  <si>
    <t>LCR-EE-Johanna/Santiago</t>
  </si>
  <si>
    <t>LCR-EE-West LA Basin</t>
  </si>
  <si>
    <t>LCR-DR ES-Johanna/Santiago</t>
  </si>
  <si>
    <t>LCR-DR ES-West LA Basin</t>
  </si>
  <si>
    <t>LCR-PLS-Johanna/Santiago</t>
  </si>
  <si>
    <t>LCR-DR-West LA Basin</t>
  </si>
  <si>
    <t>PRP 2-DR-Johanna/Santiago</t>
  </si>
  <si>
    <t>LCR-DG-Moorpark</t>
  </si>
  <si>
    <t>LCR-DG-Johanna/Santiago</t>
  </si>
  <si>
    <t>LCR-DG-West LA Basin</t>
  </si>
  <si>
    <t>LCR-EE-Johanna</t>
  </si>
  <si>
    <t>LCR-EE-Santiago</t>
  </si>
  <si>
    <t>PRP 2-DR ES-Johanna/Santiago</t>
  </si>
  <si>
    <t>Stem 1</t>
  </si>
  <si>
    <t>Total LCR</t>
  </si>
  <si>
    <t>Pending SCE's Application A16-11-005 on how to allocate cost</t>
  </si>
  <si>
    <t>BioRAM</t>
  </si>
  <si>
    <t>PG&amp;E</t>
  </si>
  <si>
    <t>Flexible Category</t>
  </si>
  <si>
    <t>0.00</t>
  </si>
  <si>
    <t>2018 DRAM</t>
  </si>
  <si>
    <t>TBD</t>
  </si>
  <si>
    <t>Totals Including DRAM+PRM</t>
  </si>
  <si>
    <t>SDG&amp;E</t>
  </si>
  <si>
    <t>LSE Capacity Contract Identifier</t>
  </si>
  <si>
    <t>SDGECAM_ESCNDO</t>
  </si>
  <si>
    <t>DRAM CONTRACTS</t>
  </si>
  <si>
    <t>Varies</t>
  </si>
  <si>
    <t>N/A</t>
  </si>
  <si>
    <t>03/06/2017</t>
  </si>
  <si>
    <t>12/30/2099</t>
  </si>
  <si>
    <t>02/21/2017</t>
  </si>
  <si>
    <t>other PG&amp;E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</si>
</sst>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;@"/>
    <numFmt numFmtId="165" formatCode="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8" fillId="3" borderId="0" xfId="0" applyFont="1" applyFill="1" applyBorder="1" applyAlignment="1">
      <alignment horizontal="left"/>
    </xf>
    <xf numFmtId="2" fontId="8" fillId="3" borderId="0" xfId="0" applyNumberFormat="1" applyFont="1" applyFill="1" applyBorder="1" applyAlignment="1">
      <alignment horizontal="lef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center"/>
    </xf>
    <xf numFmtId="2" fontId="14" fillId="0" borderId="2" xfId="0" applyNumberFormat="1" applyFont="1" applyFill="1" applyBorder="1" applyAlignment="1" applyProtection="1">
      <alignment horizontal="center"/>
      <protection locked="0"/>
    </xf>
    <xf numFmtId="1" fontId="14" fillId="0" borderId="2" xfId="0" applyNumberFormat="1" applyFont="1" applyFill="1" applyBorder="1" applyAlignment="1" applyProtection="1">
      <alignment horizontal="center"/>
      <protection locked="0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14" fontId="14" fillId="0" borderId="2" xfId="0" applyNumberFormat="1" applyFont="1" applyFill="1" applyBorder="1" applyAlignment="1">
      <alignment horizontal="center"/>
    </xf>
    <xf numFmtId="0" fontId="14" fillId="0" borderId="0" xfId="0" applyFont="1" applyFill="1"/>
    <xf numFmtId="2" fontId="14" fillId="0" borderId="0" xfId="0" applyNumberFormat="1" applyFont="1" applyFill="1"/>
    <xf numFmtId="0" fontId="14" fillId="0" borderId="2" xfId="0" applyFont="1" applyFill="1" applyBorder="1" applyAlignment="1">
      <alignment horizontal="center"/>
    </xf>
    <xf numFmtId="164" fontId="14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left"/>
    </xf>
    <xf numFmtId="0" fontId="14" fillId="0" borderId="2" xfId="6" applyFont="1" applyBorder="1" applyAlignment="1">
      <alignment horizontal="left"/>
    </xf>
    <xf numFmtId="0" fontId="14" fillId="0" borderId="2" xfId="6" applyFont="1" applyBorder="1"/>
    <xf numFmtId="1" fontId="14" fillId="0" borderId="4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/>
    <xf numFmtId="0" fontId="14" fillId="0" borderId="1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>
      <alignment horizontal="center"/>
      <protection locked="0"/>
    </xf>
    <xf numFmtId="0" fontId="16" fillId="0" borderId="2" xfId="18" applyFont="1" applyBorder="1" applyAlignment="1">
      <alignment horizontal="left" vertical="center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  <protection locked="0"/>
    </xf>
    <xf numFmtId="1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2" fontId="12" fillId="0" borderId="2" xfId="0" applyNumberFormat="1" applyFont="1" applyFill="1" applyBorder="1" applyAlignment="1" applyProtection="1">
      <alignment horizontal="center" wrapText="1"/>
      <protection locked="0"/>
    </xf>
    <xf numFmtId="2" fontId="14" fillId="0" borderId="0" xfId="0" applyNumberFormat="1" applyFont="1"/>
    <xf numFmtId="0" fontId="14" fillId="0" borderId="0" xfId="0" applyFont="1" applyAlignment="1">
      <alignment wrapText="1"/>
    </xf>
    <xf numFmtId="2" fontId="12" fillId="0" borderId="0" xfId="0" applyNumberFormat="1" applyFont="1" applyBorder="1"/>
    <xf numFmtId="2" fontId="14" fillId="0" borderId="3" xfId="0" applyNumberFormat="1" applyFont="1" applyBorder="1"/>
    <xf numFmtId="0" fontId="12" fillId="0" borderId="2" xfId="0" applyFont="1" applyFill="1" applyBorder="1"/>
    <xf numFmtId="2" fontId="12" fillId="0" borderId="2" xfId="0" applyNumberFormat="1" applyFont="1" applyFill="1" applyBorder="1"/>
    <xf numFmtId="2" fontId="12" fillId="0" borderId="2" xfId="0" applyNumberFormat="1" applyFont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165" fontId="14" fillId="0" borderId="2" xfId="0" applyNumberFormat="1" applyFont="1" applyBorder="1" applyAlignment="1">
      <alignment horizontal="center"/>
    </xf>
    <xf numFmtId="2" fontId="12" fillId="0" borderId="0" xfId="0" applyNumberFormat="1" applyFont="1"/>
    <xf numFmtId="0" fontId="12" fillId="0" borderId="0" xfId="0" applyFont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2" xfId="0" applyFont="1" applyFill="1" applyBorder="1"/>
    <xf numFmtId="0" fontId="17" fillId="0" borderId="2" xfId="0" applyFont="1" applyFill="1" applyBorder="1" applyAlignment="1">
      <alignment horizontal="left" vertical="center"/>
    </xf>
    <xf numFmtId="2" fontId="18" fillId="0" borderId="2" xfId="10" applyNumberFormat="1" applyFont="1" applyFill="1" applyBorder="1"/>
    <xf numFmtId="14" fontId="14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/>
    <xf numFmtId="14" fontId="14" fillId="0" borderId="0" xfId="0" applyNumberFormat="1" applyFont="1" applyFill="1"/>
    <xf numFmtId="2" fontId="14" fillId="0" borderId="2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0" applyFont="1" applyBorder="1"/>
  </cellXfs>
  <cellStyles count="19">
    <cellStyle name="Comma 2" xfId="2"/>
    <cellStyle name="Comma 2 2" xfId="3"/>
    <cellStyle name="Normal" xfId="0" builtinId="0"/>
    <cellStyle name="Normal 10" xfId="4"/>
    <cellStyle name="Normal 11" xfId="5"/>
    <cellStyle name="Normal 12" xfId="17"/>
    <cellStyle name="Normal 13" xfId="18"/>
    <cellStyle name="Normal 2" xfId="6"/>
    <cellStyle name="Normal 2 2" xfId="7"/>
    <cellStyle name="Normal 27" xfId="14"/>
    <cellStyle name="Normal 3" xfId="8"/>
    <cellStyle name="Normal 3 2" xfId="9"/>
    <cellStyle name="Normal 3 3" xfId="10"/>
    <cellStyle name="Normal 4" xfId="1"/>
    <cellStyle name="Normal 5" xfId="11"/>
    <cellStyle name="Normal 6" xfId="15"/>
    <cellStyle name="Normal 7" xfId="12"/>
    <cellStyle name="Normal 8" xfId="16"/>
    <cellStyle name="Normal 9" xfId="1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Users/pservedio/AppData/Local/Microsoft/Windows/Temporary%20Internet%20Files/Content.Outlook/MU17HYWB/AllRequests_12_9_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ervedio\AppData\Local\Microsoft\Windows\Temporary%20Internet%20Files\Content.Outlook\MU17HYWB\AllRequests_12_9_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T631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AG164" sqref="AG164"/>
    </sheetView>
  </sheetViews>
  <sheetFormatPr defaultRowHeight="15" x14ac:dyDescent="0.2"/>
  <cols>
    <col min="1" max="1" width="36" style="13" bestFit="1" customWidth="1"/>
    <col min="2" max="2" width="39.85546875" style="11" customWidth="1"/>
    <col min="3" max="3" width="25.85546875" style="11" customWidth="1"/>
    <col min="4" max="4" width="18.7109375" style="11" bestFit="1" customWidth="1"/>
    <col min="5" max="5" width="13.7109375" style="11" bestFit="1" customWidth="1"/>
    <col min="6" max="6" width="9.5703125" style="11" customWidth="1"/>
    <col min="7" max="7" width="18.140625" style="11" bestFit="1" customWidth="1"/>
    <col min="8" max="8" width="17.7109375" style="12" bestFit="1" customWidth="1"/>
    <col min="9" max="16" width="10.28515625" style="11" customWidth="1"/>
    <col min="17" max="17" width="11" style="11" customWidth="1"/>
    <col min="18" max="20" width="10.28515625" style="11" customWidth="1"/>
    <col min="21" max="21" width="20.42578125" style="11" customWidth="1"/>
    <col min="22" max="29" width="10.5703125" style="11" customWidth="1"/>
    <col min="30" max="30" width="11.28515625" style="11" customWidth="1"/>
    <col min="31" max="33" width="10.5703125" style="11" customWidth="1"/>
    <col min="34" max="16384" width="9.140625" style="11"/>
  </cols>
  <sheetData>
    <row r="1" spans="1:46" ht="20.25" x14ac:dyDescent="0.3">
      <c r="A1" s="10" t="s">
        <v>21</v>
      </c>
    </row>
    <row r="2" spans="1:46" x14ac:dyDescent="0.2">
      <c r="I2" s="11">
        <v>4</v>
      </c>
      <c r="J2" s="11">
        <v>5</v>
      </c>
      <c r="K2" s="11">
        <v>6</v>
      </c>
      <c r="L2" s="11">
        <v>7</v>
      </c>
      <c r="M2" s="11">
        <v>8</v>
      </c>
      <c r="N2" s="11">
        <v>9</v>
      </c>
      <c r="O2" s="11">
        <v>10</v>
      </c>
      <c r="P2" s="11">
        <v>11</v>
      </c>
      <c r="Q2" s="11">
        <v>12</v>
      </c>
      <c r="R2" s="11">
        <v>13</v>
      </c>
      <c r="S2" s="11">
        <v>14</v>
      </c>
      <c r="T2" s="11">
        <v>15</v>
      </c>
      <c r="V2" s="11">
        <v>2</v>
      </c>
      <c r="W2" s="11">
        <v>3</v>
      </c>
      <c r="X2" s="11">
        <v>4</v>
      </c>
      <c r="Y2" s="11">
        <v>5</v>
      </c>
      <c r="Z2" s="11">
        <v>6</v>
      </c>
      <c r="AA2" s="11">
        <v>7</v>
      </c>
      <c r="AB2" s="11">
        <v>8</v>
      </c>
      <c r="AC2" s="11">
        <v>9</v>
      </c>
      <c r="AD2" s="11">
        <v>10</v>
      </c>
      <c r="AE2" s="11">
        <v>11</v>
      </c>
      <c r="AF2" s="11">
        <v>12</v>
      </c>
      <c r="AG2" s="11">
        <v>13</v>
      </c>
    </row>
    <row r="3" spans="1:46" ht="31.5" x14ac:dyDescent="0.25">
      <c r="A3" s="14"/>
      <c r="B3" s="15"/>
      <c r="I3" s="16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6" t="s">
        <v>5</v>
      </c>
      <c r="O3" s="16" t="s">
        <v>6</v>
      </c>
      <c r="P3" s="16" t="s">
        <v>7</v>
      </c>
      <c r="Q3" s="16" t="s">
        <v>8</v>
      </c>
      <c r="R3" s="16" t="s">
        <v>9</v>
      </c>
      <c r="S3" s="16" t="s">
        <v>10</v>
      </c>
      <c r="T3" s="16" t="s">
        <v>11</v>
      </c>
      <c r="V3" s="16" t="s">
        <v>0</v>
      </c>
      <c r="W3" s="16" t="s">
        <v>1</v>
      </c>
      <c r="X3" s="16" t="s">
        <v>2</v>
      </c>
      <c r="Y3" s="16" t="s">
        <v>3</v>
      </c>
      <c r="Z3" s="16" t="s">
        <v>4</v>
      </c>
      <c r="AA3" s="16" t="s">
        <v>5</v>
      </c>
      <c r="AB3" s="16" t="s">
        <v>6</v>
      </c>
      <c r="AC3" s="16" t="s">
        <v>7</v>
      </c>
      <c r="AD3" s="16" t="s">
        <v>8</v>
      </c>
      <c r="AE3" s="16" t="s">
        <v>9</v>
      </c>
      <c r="AF3" s="16" t="s">
        <v>10</v>
      </c>
      <c r="AG3" s="16" t="s">
        <v>11</v>
      </c>
    </row>
    <row r="4" spans="1:46" ht="63" x14ac:dyDescent="0.25">
      <c r="A4" s="17"/>
      <c r="B4" s="18" t="s">
        <v>12</v>
      </c>
      <c r="C4" s="18" t="s">
        <v>13</v>
      </c>
      <c r="D4" s="16" t="s">
        <v>14</v>
      </c>
      <c r="E4" s="18" t="s">
        <v>15</v>
      </c>
      <c r="F4" s="18" t="s">
        <v>16</v>
      </c>
      <c r="G4" s="18" t="s">
        <v>17</v>
      </c>
      <c r="H4" s="16" t="s">
        <v>18</v>
      </c>
      <c r="I4" s="16" t="s">
        <v>19</v>
      </c>
      <c r="J4" s="16" t="s">
        <v>19</v>
      </c>
      <c r="K4" s="16" t="s">
        <v>19</v>
      </c>
      <c r="L4" s="16" t="s">
        <v>19</v>
      </c>
      <c r="M4" s="16" t="s">
        <v>19</v>
      </c>
      <c r="N4" s="16" t="s">
        <v>19</v>
      </c>
      <c r="O4" s="16" t="s">
        <v>19</v>
      </c>
      <c r="P4" s="16" t="s">
        <v>19</v>
      </c>
      <c r="Q4" s="16" t="s">
        <v>19</v>
      </c>
      <c r="R4" s="16" t="s">
        <v>19</v>
      </c>
      <c r="S4" s="16" t="s">
        <v>19</v>
      </c>
      <c r="T4" s="16" t="s">
        <v>19</v>
      </c>
      <c r="V4" s="19" t="s">
        <v>20</v>
      </c>
      <c r="W4" s="19" t="s">
        <v>20</v>
      </c>
      <c r="X4" s="19" t="s">
        <v>20</v>
      </c>
      <c r="Y4" s="19" t="s">
        <v>20</v>
      </c>
      <c r="Z4" s="19" t="s">
        <v>20</v>
      </c>
      <c r="AA4" s="19" t="s">
        <v>20</v>
      </c>
      <c r="AB4" s="19" t="s">
        <v>20</v>
      </c>
      <c r="AC4" s="19" t="s">
        <v>20</v>
      </c>
      <c r="AD4" s="19" t="s">
        <v>20</v>
      </c>
      <c r="AE4" s="19" t="s">
        <v>20</v>
      </c>
      <c r="AF4" s="19" t="s">
        <v>20</v>
      </c>
      <c r="AG4" s="19" t="s">
        <v>20</v>
      </c>
    </row>
    <row r="5" spans="1:46" x14ac:dyDescent="0.2">
      <c r="A5" s="20"/>
      <c r="B5" s="20" t="s">
        <v>21</v>
      </c>
      <c r="C5" s="21" t="s">
        <v>22</v>
      </c>
      <c r="D5" s="22" t="s">
        <v>73</v>
      </c>
      <c r="E5" s="22">
        <f>P5</f>
        <v>47</v>
      </c>
      <c r="F5" s="23">
        <f>VLOOKUP(C5,'Draft 2018 EFC'!$A$2:$N$500,14,FALSE)</f>
        <v>1</v>
      </c>
      <c r="G5" s="24">
        <v>39295</v>
      </c>
      <c r="H5" s="25" t="s">
        <v>23</v>
      </c>
      <c r="I5" s="22">
        <f>VLOOKUP($C5,'Draft 2018 NQC List'!$A$2:$O$1200,I$2,FALSE)</f>
        <v>47</v>
      </c>
      <c r="J5" s="22">
        <f>VLOOKUP($C5,'Draft 2018 NQC List'!$A$2:$O$1200,J$2,FALSE)</f>
        <v>47</v>
      </c>
      <c r="K5" s="22">
        <f>VLOOKUP($C5,'Draft 2018 NQC List'!$A$2:$O$1200,K$2,FALSE)</f>
        <v>47</v>
      </c>
      <c r="L5" s="22">
        <f>VLOOKUP($C5,'Draft 2018 NQC List'!$A$2:$O$1200,L$2,FALSE)</f>
        <v>47</v>
      </c>
      <c r="M5" s="22">
        <f>VLOOKUP($C5,'Draft 2018 NQC List'!$A$2:$O$1200,M$2,FALSE)</f>
        <v>47</v>
      </c>
      <c r="N5" s="22">
        <f>VLOOKUP($C5,'Draft 2018 NQC List'!$A$2:$O$1200,N$2,FALSE)</f>
        <v>47</v>
      </c>
      <c r="O5" s="22">
        <f>VLOOKUP($C5,'Draft 2018 NQC List'!$A$2:$O$1200,O$2,FALSE)</f>
        <v>47</v>
      </c>
      <c r="P5" s="22">
        <f>VLOOKUP($C5,'Draft 2018 NQC List'!$A$2:$O$1200,P$2,FALSE)</f>
        <v>47</v>
      </c>
      <c r="Q5" s="22">
        <f>VLOOKUP($C5,'Draft 2018 NQC List'!$A$2:$O$1200,Q$2,FALSE)</f>
        <v>47</v>
      </c>
      <c r="R5" s="22">
        <f>VLOOKUP($C5,'Draft 2018 NQC List'!$A$2:$O$1200,R$2,FALSE)</f>
        <v>47</v>
      </c>
      <c r="S5" s="22">
        <f>VLOOKUP($C5,'Draft 2018 NQC List'!$A$2:$O$1200,S$2,FALSE)</f>
        <v>47</v>
      </c>
      <c r="T5" s="22">
        <f>VLOOKUP($C5,'Draft 2018 NQC List'!$A$2:$O$1200,T$2,FALSE)</f>
        <v>47</v>
      </c>
      <c r="U5" s="26"/>
      <c r="V5" s="22">
        <f>IFERROR(VLOOKUP($C5,'Draft 2018 EFC'!$A$2:$M$500,V$2,FALSE),"")</f>
        <v>47</v>
      </c>
      <c r="W5" s="22">
        <f>IFERROR(VLOOKUP($C5,'Draft 2018 EFC'!$A$2:$M$500,W$2,FALSE),"")</f>
        <v>47</v>
      </c>
      <c r="X5" s="22">
        <f>IFERROR(VLOOKUP($C5,'Draft 2018 EFC'!$A$2:$M$500,X$2,FALSE),"")</f>
        <v>47</v>
      </c>
      <c r="Y5" s="22">
        <f>IFERROR(VLOOKUP($C5,'Draft 2018 EFC'!$A$2:$M$500,Y$2,FALSE),"")</f>
        <v>47</v>
      </c>
      <c r="Z5" s="22">
        <f>IFERROR(VLOOKUP($C5,'Draft 2018 EFC'!$A$2:$M$500,Z$2,FALSE),"")</f>
        <v>47</v>
      </c>
      <c r="AA5" s="22">
        <f>IFERROR(VLOOKUP($C5,'Draft 2018 EFC'!$A$2:$M$500,AA$2,FALSE),"")</f>
        <v>47</v>
      </c>
      <c r="AB5" s="22">
        <f>IFERROR(VLOOKUP($C5,'Draft 2018 EFC'!$A$2:$M$500,AB$2,FALSE),"")</f>
        <v>47</v>
      </c>
      <c r="AC5" s="22">
        <f>IFERROR(VLOOKUP($C5,'Draft 2018 EFC'!$A$2:$M$500,AC$2,FALSE),"")</f>
        <v>47</v>
      </c>
      <c r="AD5" s="22">
        <f>IFERROR(VLOOKUP($C5,'Draft 2018 EFC'!$A$2:$M$500,AD$2,FALSE),"")</f>
        <v>47</v>
      </c>
      <c r="AE5" s="22">
        <f>IFERROR(VLOOKUP($C5,'Draft 2018 EFC'!$A$2:$M$500,AE$2,FALSE),"")</f>
        <v>47</v>
      </c>
      <c r="AF5" s="22">
        <f>IFERROR(VLOOKUP($C5,'Draft 2018 EFC'!$A$2:$M$500,AF$2,FALSE),"")</f>
        <v>47</v>
      </c>
      <c r="AG5" s="22">
        <f>IFERROR(VLOOKUP($C5,'Draft 2018 EFC'!$A$2:$M$500,AG$2,FALSE),"")</f>
        <v>47</v>
      </c>
      <c r="AH5" s="26"/>
      <c r="AI5" s="27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46" x14ac:dyDescent="0.2">
      <c r="A6" s="20"/>
      <c r="B6" s="20" t="s">
        <v>21</v>
      </c>
      <c r="C6" s="21" t="s">
        <v>24</v>
      </c>
      <c r="D6" s="22" t="s">
        <v>73</v>
      </c>
      <c r="E6" s="22">
        <f t="shared" ref="E6:E42" si="0">P6</f>
        <v>47</v>
      </c>
      <c r="F6" s="23">
        <f>VLOOKUP(C6,'Draft 2018 EFC'!$A$2:$N$500,14,FALSE)</f>
        <v>1</v>
      </c>
      <c r="G6" s="24">
        <v>39295</v>
      </c>
      <c r="H6" s="25" t="s">
        <v>23</v>
      </c>
      <c r="I6" s="22">
        <f>VLOOKUP($C6,'Draft 2018 NQC List'!$A$2:$O$1200,I$2,FALSE)</f>
        <v>47</v>
      </c>
      <c r="J6" s="22">
        <f>VLOOKUP($C6,'Draft 2018 NQC List'!$A$2:$O$1200,J$2,FALSE)</f>
        <v>47</v>
      </c>
      <c r="K6" s="22">
        <f>VLOOKUP($C6,'Draft 2018 NQC List'!$A$2:$O$1200,K$2,FALSE)</f>
        <v>47</v>
      </c>
      <c r="L6" s="22">
        <f>VLOOKUP($C6,'Draft 2018 NQC List'!$A$2:$O$1200,L$2,FALSE)</f>
        <v>47</v>
      </c>
      <c r="M6" s="22">
        <f>VLOOKUP($C6,'Draft 2018 NQC List'!$A$2:$O$1200,M$2,FALSE)</f>
        <v>47</v>
      </c>
      <c r="N6" s="22">
        <f>VLOOKUP($C6,'Draft 2018 NQC List'!$A$2:$O$1200,N$2,FALSE)</f>
        <v>47</v>
      </c>
      <c r="O6" s="22">
        <f>VLOOKUP($C6,'Draft 2018 NQC List'!$A$2:$O$1200,O$2,FALSE)</f>
        <v>47</v>
      </c>
      <c r="P6" s="22">
        <f>VLOOKUP($C6,'Draft 2018 NQC List'!$A$2:$O$1200,P$2,FALSE)</f>
        <v>47</v>
      </c>
      <c r="Q6" s="22">
        <f>VLOOKUP($C6,'Draft 2018 NQC List'!$A$2:$O$1200,Q$2,FALSE)</f>
        <v>47</v>
      </c>
      <c r="R6" s="22">
        <f>VLOOKUP($C6,'Draft 2018 NQC List'!$A$2:$O$1200,R$2,FALSE)</f>
        <v>47</v>
      </c>
      <c r="S6" s="22">
        <f>VLOOKUP($C6,'Draft 2018 NQC List'!$A$2:$O$1200,S$2,FALSE)</f>
        <v>47</v>
      </c>
      <c r="T6" s="22">
        <f>VLOOKUP($C6,'Draft 2018 NQC List'!$A$2:$O$1200,T$2,FALSE)</f>
        <v>47</v>
      </c>
      <c r="U6" s="26"/>
      <c r="V6" s="22">
        <f>IFERROR(VLOOKUP($C6,'Draft 2018 EFC'!$A$2:$M$500,V$2,FALSE),"")</f>
        <v>47</v>
      </c>
      <c r="W6" s="22">
        <f>IFERROR(VLOOKUP($C6,'Draft 2018 EFC'!$A$2:$M$500,W$2,FALSE),"")</f>
        <v>47</v>
      </c>
      <c r="X6" s="22">
        <f>IFERROR(VLOOKUP($C6,'Draft 2018 EFC'!$A$2:$M$500,X$2,FALSE),"")</f>
        <v>47</v>
      </c>
      <c r="Y6" s="22">
        <f>IFERROR(VLOOKUP($C6,'Draft 2018 EFC'!$A$2:$M$500,Y$2,FALSE),"")</f>
        <v>47</v>
      </c>
      <c r="Z6" s="22">
        <f>IFERROR(VLOOKUP($C6,'Draft 2018 EFC'!$A$2:$M$500,Z$2,FALSE),"")</f>
        <v>47</v>
      </c>
      <c r="AA6" s="22">
        <f>IFERROR(VLOOKUP($C6,'Draft 2018 EFC'!$A$2:$M$500,AA$2,FALSE),"")</f>
        <v>47</v>
      </c>
      <c r="AB6" s="22">
        <f>IFERROR(VLOOKUP($C6,'Draft 2018 EFC'!$A$2:$M$500,AB$2,FALSE),"")</f>
        <v>47</v>
      </c>
      <c r="AC6" s="22">
        <f>IFERROR(VLOOKUP($C6,'Draft 2018 EFC'!$A$2:$M$500,AC$2,FALSE),"")</f>
        <v>47</v>
      </c>
      <c r="AD6" s="22">
        <f>IFERROR(VLOOKUP($C6,'Draft 2018 EFC'!$A$2:$M$500,AD$2,FALSE),"")</f>
        <v>47</v>
      </c>
      <c r="AE6" s="22">
        <f>IFERROR(VLOOKUP($C6,'Draft 2018 EFC'!$A$2:$M$500,AE$2,FALSE),"")</f>
        <v>47</v>
      </c>
      <c r="AF6" s="22">
        <f>IFERROR(VLOOKUP($C6,'Draft 2018 EFC'!$A$2:$M$500,AF$2,FALSE),"")</f>
        <v>47</v>
      </c>
      <c r="AG6" s="22">
        <f>IFERROR(VLOOKUP($C6,'Draft 2018 EFC'!$A$2:$M$500,AG$2,FALSE),"")</f>
        <v>47</v>
      </c>
      <c r="AH6" s="26"/>
      <c r="AI6" s="27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x14ac:dyDescent="0.2">
      <c r="A7" s="20"/>
      <c r="B7" s="20" t="s">
        <v>21</v>
      </c>
      <c r="C7" s="21" t="s">
        <v>25</v>
      </c>
      <c r="D7" s="22" t="s">
        <v>73</v>
      </c>
      <c r="E7" s="22">
        <f t="shared" si="0"/>
        <v>46</v>
      </c>
      <c r="F7" s="23">
        <f>VLOOKUP(C7,'Draft 2018 EFC'!$A$2:$N$500,14,FALSE)</f>
        <v>1</v>
      </c>
      <c r="G7" s="24">
        <v>39295</v>
      </c>
      <c r="H7" s="25" t="s">
        <v>23</v>
      </c>
      <c r="I7" s="22">
        <f>VLOOKUP($C7,'Draft 2018 NQC List'!$A$2:$O$1200,I$2,FALSE)</f>
        <v>46</v>
      </c>
      <c r="J7" s="22">
        <f>VLOOKUP($C7,'Draft 2018 NQC List'!$A$2:$O$1200,J$2,FALSE)</f>
        <v>46</v>
      </c>
      <c r="K7" s="22">
        <f>VLOOKUP($C7,'Draft 2018 NQC List'!$A$2:$O$1200,K$2,FALSE)</f>
        <v>46</v>
      </c>
      <c r="L7" s="22">
        <f>VLOOKUP($C7,'Draft 2018 NQC List'!$A$2:$O$1200,L$2,FALSE)</f>
        <v>46</v>
      </c>
      <c r="M7" s="22">
        <f>VLOOKUP($C7,'Draft 2018 NQC List'!$A$2:$O$1200,M$2,FALSE)</f>
        <v>46</v>
      </c>
      <c r="N7" s="22">
        <f>VLOOKUP($C7,'Draft 2018 NQC List'!$A$2:$O$1200,N$2,FALSE)</f>
        <v>46</v>
      </c>
      <c r="O7" s="22">
        <f>VLOOKUP($C7,'Draft 2018 NQC List'!$A$2:$O$1200,O$2,FALSE)</f>
        <v>46</v>
      </c>
      <c r="P7" s="22">
        <f>VLOOKUP($C7,'Draft 2018 NQC List'!$A$2:$O$1200,P$2,FALSE)</f>
        <v>46</v>
      </c>
      <c r="Q7" s="22">
        <f>VLOOKUP($C7,'Draft 2018 NQC List'!$A$2:$O$1200,Q$2,FALSE)</f>
        <v>46</v>
      </c>
      <c r="R7" s="22">
        <f>VLOOKUP($C7,'Draft 2018 NQC List'!$A$2:$O$1200,R$2,FALSE)</f>
        <v>46</v>
      </c>
      <c r="S7" s="22">
        <f>VLOOKUP($C7,'Draft 2018 NQC List'!$A$2:$O$1200,S$2,FALSE)</f>
        <v>46</v>
      </c>
      <c r="T7" s="22">
        <f>VLOOKUP($C7,'Draft 2018 NQC List'!$A$2:$O$1200,T$2,FALSE)</f>
        <v>46</v>
      </c>
      <c r="U7" s="26"/>
      <c r="V7" s="22">
        <f>IFERROR(VLOOKUP($C7,'Draft 2018 EFC'!$A$2:$M$500,V$2,FALSE),"")</f>
        <v>46</v>
      </c>
      <c r="W7" s="22">
        <f>IFERROR(VLOOKUP($C7,'Draft 2018 EFC'!$A$2:$M$500,W$2,FALSE),"")</f>
        <v>46</v>
      </c>
      <c r="X7" s="22">
        <f>IFERROR(VLOOKUP($C7,'Draft 2018 EFC'!$A$2:$M$500,X$2,FALSE),"")</f>
        <v>46</v>
      </c>
      <c r="Y7" s="22">
        <f>IFERROR(VLOOKUP($C7,'Draft 2018 EFC'!$A$2:$M$500,Y$2,FALSE),"")</f>
        <v>46</v>
      </c>
      <c r="Z7" s="22">
        <f>IFERROR(VLOOKUP($C7,'Draft 2018 EFC'!$A$2:$M$500,Z$2,FALSE),"")</f>
        <v>46</v>
      </c>
      <c r="AA7" s="22">
        <f>IFERROR(VLOOKUP($C7,'Draft 2018 EFC'!$A$2:$M$500,AA$2,FALSE),"")</f>
        <v>46</v>
      </c>
      <c r="AB7" s="22">
        <f>IFERROR(VLOOKUP($C7,'Draft 2018 EFC'!$A$2:$M$500,AB$2,FALSE),"")</f>
        <v>46</v>
      </c>
      <c r="AC7" s="22">
        <f>IFERROR(VLOOKUP($C7,'Draft 2018 EFC'!$A$2:$M$500,AC$2,FALSE),"")</f>
        <v>46</v>
      </c>
      <c r="AD7" s="22">
        <f>IFERROR(VLOOKUP($C7,'Draft 2018 EFC'!$A$2:$M$500,AD$2,FALSE),"")</f>
        <v>46</v>
      </c>
      <c r="AE7" s="22">
        <f>IFERROR(VLOOKUP($C7,'Draft 2018 EFC'!$A$2:$M$500,AE$2,FALSE),"")</f>
        <v>46</v>
      </c>
      <c r="AF7" s="22">
        <f>IFERROR(VLOOKUP($C7,'Draft 2018 EFC'!$A$2:$M$500,AF$2,FALSE),"")</f>
        <v>46</v>
      </c>
      <c r="AG7" s="22">
        <f>IFERROR(VLOOKUP($C7,'Draft 2018 EFC'!$A$2:$M$500,AG$2,FALSE),"")</f>
        <v>46</v>
      </c>
      <c r="AH7" s="26"/>
      <c r="AI7" s="27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</row>
    <row r="8" spans="1:46" x14ac:dyDescent="0.2">
      <c r="A8" s="20"/>
      <c r="B8" s="20" t="s">
        <v>21</v>
      </c>
      <c r="C8" s="21" t="s">
        <v>26</v>
      </c>
      <c r="D8" s="22" t="s">
        <v>73</v>
      </c>
      <c r="E8" s="22">
        <f t="shared" si="0"/>
        <v>46</v>
      </c>
      <c r="F8" s="23">
        <f>VLOOKUP(C8,'Draft 2018 EFC'!$A$2:$N$500,14,FALSE)</f>
        <v>1</v>
      </c>
      <c r="G8" s="24">
        <v>39295</v>
      </c>
      <c r="H8" s="25" t="s">
        <v>23</v>
      </c>
      <c r="I8" s="22">
        <f>VLOOKUP($C8,'Draft 2018 NQC List'!$A$2:$O$1200,I$2,FALSE)</f>
        <v>46</v>
      </c>
      <c r="J8" s="22">
        <f>VLOOKUP($C8,'Draft 2018 NQC List'!$A$2:$O$1200,J$2,FALSE)</f>
        <v>46</v>
      </c>
      <c r="K8" s="22">
        <f>VLOOKUP($C8,'Draft 2018 NQC List'!$A$2:$O$1200,K$2,FALSE)</f>
        <v>46</v>
      </c>
      <c r="L8" s="22">
        <f>VLOOKUP($C8,'Draft 2018 NQC List'!$A$2:$O$1200,L$2,FALSE)</f>
        <v>46</v>
      </c>
      <c r="M8" s="22">
        <f>VLOOKUP($C8,'Draft 2018 NQC List'!$A$2:$O$1200,M$2,FALSE)</f>
        <v>46</v>
      </c>
      <c r="N8" s="22">
        <f>VLOOKUP($C8,'Draft 2018 NQC List'!$A$2:$O$1200,N$2,FALSE)</f>
        <v>46</v>
      </c>
      <c r="O8" s="22">
        <f>VLOOKUP($C8,'Draft 2018 NQC List'!$A$2:$O$1200,O$2,FALSE)</f>
        <v>46</v>
      </c>
      <c r="P8" s="22">
        <f>VLOOKUP($C8,'Draft 2018 NQC List'!$A$2:$O$1200,P$2,FALSE)</f>
        <v>46</v>
      </c>
      <c r="Q8" s="22">
        <f>VLOOKUP($C8,'Draft 2018 NQC List'!$A$2:$O$1200,Q$2,FALSE)</f>
        <v>46</v>
      </c>
      <c r="R8" s="22">
        <f>VLOOKUP($C8,'Draft 2018 NQC List'!$A$2:$O$1200,R$2,FALSE)</f>
        <v>46</v>
      </c>
      <c r="S8" s="22">
        <f>VLOOKUP($C8,'Draft 2018 NQC List'!$A$2:$O$1200,S$2,FALSE)</f>
        <v>46</v>
      </c>
      <c r="T8" s="22">
        <f>VLOOKUP($C8,'Draft 2018 NQC List'!$A$2:$O$1200,T$2,FALSE)</f>
        <v>46</v>
      </c>
      <c r="U8" s="26"/>
      <c r="V8" s="22">
        <f>IFERROR(VLOOKUP($C8,'Draft 2018 EFC'!$A$2:$M$500,V$2,FALSE),"")</f>
        <v>46</v>
      </c>
      <c r="W8" s="22">
        <f>IFERROR(VLOOKUP($C8,'Draft 2018 EFC'!$A$2:$M$500,W$2,FALSE),"")</f>
        <v>46</v>
      </c>
      <c r="X8" s="22">
        <f>IFERROR(VLOOKUP($C8,'Draft 2018 EFC'!$A$2:$M$500,X$2,FALSE),"")</f>
        <v>46</v>
      </c>
      <c r="Y8" s="22">
        <f>IFERROR(VLOOKUP($C8,'Draft 2018 EFC'!$A$2:$M$500,Y$2,FALSE),"")</f>
        <v>46</v>
      </c>
      <c r="Z8" s="22">
        <f>IFERROR(VLOOKUP($C8,'Draft 2018 EFC'!$A$2:$M$500,Z$2,FALSE),"")</f>
        <v>46</v>
      </c>
      <c r="AA8" s="22">
        <f>IFERROR(VLOOKUP($C8,'Draft 2018 EFC'!$A$2:$M$500,AA$2,FALSE),"")</f>
        <v>46</v>
      </c>
      <c r="AB8" s="22">
        <f>IFERROR(VLOOKUP($C8,'Draft 2018 EFC'!$A$2:$M$500,AB$2,FALSE),"")</f>
        <v>46</v>
      </c>
      <c r="AC8" s="22">
        <f>IFERROR(VLOOKUP($C8,'Draft 2018 EFC'!$A$2:$M$500,AC$2,FALSE),"")</f>
        <v>46</v>
      </c>
      <c r="AD8" s="22">
        <f>IFERROR(VLOOKUP($C8,'Draft 2018 EFC'!$A$2:$M$500,AD$2,FALSE),"")</f>
        <v>46</v>
      </c>
      <c r="AE8" s="22">
        <f>IFERROR(VLOOKUP($C8,'Draft 2018 EFC'!$A$2:$M$500,AE$2,FALSE),"")</f>
        <v>46</v>
      </c>
      <c r="AF8" s="22">
        <f>IFERROR(VLOOKUP($C8,'Draft 2018 EFC'!$A$2:$M$500,AF$2,FALSE),"")</f>
        <v>46</v>
      </c>
      <c r="AG8" s="22">
        <f>IFERROR(VLOOKUP($C8,'Draft 2018 EFC'!$A$2:$M$500,AG$2,FALSE),"")</f>
        <v>46</v>
      </c>
      <c r="AH8" s="26"/>
      <c r="AI8" s="27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</row>
    <row r="9" spans="1:46" x14ac:dyDescent="0.2">
      <c r="A9" s="20"/>
      <c r="B9" s="20" t="s">
        <v>21</v>
      </c>
      <c r="C9" s="28" t="s">
        <v>27</v>
      </c>
      <c r="D9" s="22" t="s">
        <v>74</v>
      </c>
      <c r="E9" s="22">
        <f t="shared" si="0"/>
        <v>47.2</v>
      </c>
      <c r="F9" s="23">
        <f>VLOOKUP(C9,'Draft 2018 EFC'!$A$2:$N$500,14,FALSE)</f>
        <v>1</v>
      </c>
      <c r="G9" s="29">
        <v>41944</v>
      </c>
      <c r="H9" s="25" t="s">
        <v>23</v>
      </c>
      <c r="I9" s="22">
        <f>VLOOKUP($C9,'Draft 2018 NQC List'!$A$2:$O$1200,I$2,FALSE)</f>
        <v>47.2</v>
      </c>
      <c r="J9" s="22">
        <f>VLOOKUP($C9,'Draft 2018 NQC List'!$A$2:$O$1200,J$2,FALSE)</f>
        <v>47.2</v>
      </c>
      <c r="K9" s="22">
        <f>VLOOKUP($C9,'Draft 2018 NQC List'!$A$2:$O$1200,K$2,FALSE)</f>
        <v>47.2</v>
      </c>
      <c r="L9" s="22">
        <f>VLOOKUP($C9,'Draft 2018 NQC List'!$A$2:$O$1200,L$2,FALSE)</f>
        <v>47.2</v>
      </c>
      <c r="M9" s="22">
        <f>VLOOKUP($C9,'Draft 2018 NQC List'!$A$2:$O$1200,M$2,FALSE)</f>
        <v>47.2</v>
      </c>
      <c r="N9" s="22">
        <f>VLOOKUP($C9,'Draft 2018 NQC List'!$A$2:$O$1200,N$2,FALSE)</f>
        <v>47.2</v>
      </c>
      <c r="O9" s="22">
        <f>VLOOKUP($C9,'Draft 2018 NQC List'!$A$2:$O$1200,O$2,FALSE)</f>
        <v>47.2</v>
      </c>
      <c r="P9" s="22">
        <f>VLOOKUP($C9,'Draft 2018 NQC List'!$A$2:$O$1200,P$2,FALSE)</f>
        <v>47.2</v>
      </c>
      <c r="Q9" s="22">
        <f>VLOOKUP($C9,'Draft 2018 NQC List'!$A$2:$O$1200,Q$2,FALSE)</f>
        <v>47.2</v>
      </c>
      <c r="R9" s="22">
        <f>VLOOKUP($C9,'Draft 2018 NQC List'!$A$2:$O$1200,R$2,FALSE)</f>
        <v>47.2</v>
      </c>
      <c r="S9" s="22">
        <f>VLOOKUP($C9,'Draft 2018 NQC List'!$A$2:$O$1200,S$2,FALSE)</f>
        <v>47.2</v>
      </c>
      <c r="T9" s="22">
        <f>VLOOKUP($C9,'Draft 2018 NQC List'!$A$2:$O$1200,T$2,FALSE)</f>
        <v>47.2</v>
      </c>
      <c r="U9" s="26"/>
      <c r="V9" s="22">
        <f>IFERROR(VLOOKUP($C9,'Draft 2018 EFC'!$A$2:$M$500,V$2,FALSE),"")</f>
        <v>47.2</v>
      </c>
      <c r="W9" s="22">
        <f>IFERROR(VLOOKUP($C9,'Draft 2018 EFC'!$A$2:$M$500,W$2,FALSE),"")</f>
        <v>47.2</v>
      </c>
      <c r="X9" s="22">
        <f>IFERROR(VLOOKUP($C9,'Draft 2018 EFC'!$A$2:$M$500,X$2,FALSE),"")</f>
        <v>47.2</v>
      </c>
      <c r="Y9" s="22">
        <f>IFERROR(VLOOKUP($C9,'Draft 2018 EFC'!$A$2:$M$500,Y$2,FALSE),"")</f>
        <v>47.2</v>
      </c>
      <c r="Z9" s="22">
        <f>IFERROR(VLOOKUP($C9,'Draft 2018 EFC'!$A$2:$M$500,Z$2,FALSE),"")</f>
        <v>47.2</v>
      </c>
      <c r="AA9" s="22">
        <f>IFERROR(VLOOKUP($C9,'Draft 2018 EFC'!$A$2:$M$500,AA$2,FALSE),"")</f>
        <v>47.2</v>
      </c>
      <c r="AB9" s="22">
        <f>IFERROR(VLOOKUP($C9,'Draft 2018 EFC'!$A$2:$M$500,AB$2,FALSE),"")</f>
        <v>47.2</v>
      </c>
      <c r="AC9" s="22">
        <f>IFERROR(VLOOKUP($C9,'Draft 2018 EFC'!$A$2:$M$500,AC$2,FALSE),"")</f>
        <v>47.2</v>
      </c>
      <c r="AD9" s="22">
        <f>IFERROR(VLOOKUP($C9,'Draft 2018 EFC'!$A$2:$M$500,AD$2,FALSE),"")</f>
        <v>47.2</v>
      </c>
      <c r="AE9" s="22">
        <f>IFERROR(VLOOKUP($C9,'Draft 2018 EFC'!$A$2:$M$500,AE$2,FALSE),"")</f>
        <v>47.2</v>
      </c>
      <c r="AF9" s="22">
        <f>IFERROR(VLOOKUP($C9,'Draft 2018 EFC'!$A$2:$M$500,AF$2,FALSE),"")</f>
        <v>47.2</v>
      </c>
      <c r="AG9" s="22">
        <f>IFERROR(VLOOKUP($C9,'Draft 2018 EFC'!$A$2:$M$500,AG$2,FALSE),"")</f>
        <v>47.2</v>
      </c>
      <c r="AH9" s="26"/>
      <c r="AI9" s="27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x14ac:dyDescent="0.2">
      <c r="A10" s="20"/>
      <c r="B10" s="20" t="s">
        <v>28</v>
      </c>
      <c r="C10" s="21" t="s">
        <v>29</v>
      </c>
      <c r="D10" s="22" t="s">
        <v>72</v>
      </c>
      <c r="E10" s="22"/>
      <c r="F10" s="23">
        <f>VLOOKUP(C10,'Draft 2018 EFC'!$A$2:$N$500,14,FALSE)</f>
        <v>1</v>
      </c>
      <c r="G10" s="29">
        <v>40391</v>
      </c>
      <c r="H10" s="25">
        <v>44043</v>
      </c>
      <c r="I10" s="22">
        <f>VLOOKUP($C10,'Draft 2018 NQC List'!$A$2:$O$1200,I$2,FALSE)</f>
        <v>490</v>
      </c>
      <c r="J10" s="22">
        <f>VLOOKUP($C10,'Draft 2018 NQC List'!$A$2:$O$1200,J$2,FALSE)</f>
        <v>490</v>
      </c>
      <c r="K10" s="22">
        <f>VLOOKUP($C10,'Draft 2018 NQC List'!$A$2:$O$1200,K$2,FALSE)</f>
        <v>490</v>
      </c>
      <c r="L10" s="22">
        <f>VLOOKUP($C10,'Draft 2018 NQC List'!$A$2:$O$1200,L$2,FALSE)</f>
        <v>490</v>
      </c>
      <c r="M10" s="22">
        <f>VLOOKUP($C10,'Draft 2018 NQC List'!$A$2:$O$1200,M$2,FALSE)</f>
        <v>490</v>
      </c>
      <c r="N10" s="22">
        <f>VLOOKUP($C10,'Draft 2018 NQC List'!$A$2:$O$1200,N$2,FALSE)</f>
        <v>490</v>
      </c>
      <c r="O10" s="22">
        <f>VLOOKUP($C10,'Draft 2018 NQC List'!$A$2:$O$1200,O$2,FALSE)</f>
        <v>490</v>
      </c>
      <c r="P10" s="22">
        <f>VLOOKUP($C10,'Draft 2018 NQC List'!$A$2:$O$1200,P$2,FALSE)</f>
        <v>490</v>
      </c>
      <c r="Q10" s="22">
        <f>VLOOKUP($C10,'Draft 2018 NQC List'!$A$2:$O$1200,Q$2,FALSE)</f>
        <v>490</v>
      </c>
      <c r="R10" s="22">
        <f>VLOOKUP($C10,'Draft 2018 NQC List'!$A$2:$O$1200,R$2,FALSE)</f>
        <v>490</v>
      </c>
      <c r="S10" s="22">
        <f>VLOOKUP($C10,'Draft 2018 NQC List'!$A$2:$O$1200,S$2,FALSE)</f>
        <v>490</v>
      </c>
      <c r="T10" s="22">
        <f>VLOOKUP($C10,'Draft 2018 NQC List'!$A$2:$O$1200,T$2,FALSE)</f>
        <v>490</v>
      </c>
      <c r="U10" s="26"/>
      <c r="V10" s="22">
        <f>IFERROR(VLOOKUP($C10,'Draft 2018 EFC'!$A$2:$M$500,V$2,FALSE),"")</f>
        <v>365</v>
      </c>
      <c r="W10" s="22">
        <f>IFERROR(VLOOKUP($C10,'Draft 2018 EFC'!$A$2:$M$500,W$2,FALSE),"")</f>
        <v>365</v>
      </c>
      <c r="X10" s="22">
        <f>IFERROR(VLOOKUP($C10,'Draft 2018 EFC'!$A$2:$M$500,X$2,FALSE),"")</f>
        <v>365</v>
      </c>
      <c r="Y10" s="22">
        <f>IFERROR(VLOOKUP($C10,'Draft 2018 EFC'!$A$2:$M$500,Y$2,FALSE),"")</f>
        <v>365</v>
      </c>
      <c r="Z10" s="22">
        <f>IFERROR(VLOOKUP($C10,'Draft 2018 EFC'!$A$2:$M$500,Z$2,FALSE),"")</f>
        <v>365</v>
      </c>
      <c r="AA10" s="22">
        <f>IFERROR(VLOOKUP($C10,'Draft 2018 EFC'!$A$2:$M$500,AA$2,FALSE),"")</f>
        <v>365</v>
      </c>
      <c r="AB10" s="22">
        <f>IFERROR(VLOOKUP($C10,'Draft 2018 EFC'!$A$2:$M$500,AB$2,FALSE),"")</f>
        <v>365</v>
      </c>
      <c r="AC10" s="22">
        <f>IFERROR(VLOOKUP($C10,'Draft 2018 EFC'!$A$2:$M$500,AC$2,FALSE),"")</f>
        <v>365</v>
      </c>
      <c r="AD10" s="22">
        <f>IFERROR(VLOOKUP($C10,'Draft 2018 EFC'!$A$2:$M$500,AD$2,FALSE),"")</f>
        <v>365</v>
      </c>
      <c r="AE10" s="22">
        <f>IFERROR(VLOOKUP($C10,'Draft 2018 EFC'!$A$2:$M$500,AE$2,FALSE),"")</f>
        <v>365</v>
      </c>
      <c r="AF10" s="22">
        <f>IFERROR(VLOOKUP($C10,'Draft 2018 EFC'!$A$2:$M$500,AF$2,FALSE),"")</f>
        <v>365</v>
      </c>
      <c r="AG10" s="22">
        <f>IFERROR(VLOOKUP($C10,'Draft 2018 EFC'!$A$2:$M$500,AG$2,FALSE),"")</f>
        <v>365</v>
      </c>
      <c r="AH10" s="26"/>
      <c r="AI10" s="27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</row>
    <row r="11" spans="1:46" x14ac:dyDescent="0.2">
      <c r="A11" s="20"/>
      <c r="B11" s="20" t="s">
        <v>34</v>
      </c>
      <c r="C11" s="21" t="s">
        <v>35</v>
      </c>
      <c r="D11" s="22" t="s">
        <v>74</v>
      </c>
      <c r="E11" s="22">
        <f t="shared" si="0"/>
        <v>49</v>
      </c>
      <c r="F11" s="23">
        <f>VLOOKUP(C11,'Draft 2018 EFC'!$A$2:$N$500,14,FALSE)</f>
        <v>1</v>
      </c>
      <c r="G11" s="24">
        <v>41306</v>
      </c>
      <c r="H11" s="25">
        <v>44712</v>
      </c>
      <c r="I11" s="22">
        <f>VLOOKUP($C11,'Draft 2018 NQC List'!$A$2:$O$1200,I$2,FALSE)</f>
        <v>49</v>
      </c>
      <c r="J11" s="22">
        <f>VLOOKUP($C11,'Draft 2018 NQC List'!$A$2:$O$1200,J$2,FALSE)</f>
        <v>49</v>
      </c>
      <c r="K11" s="22">
        <f>VLOOKUP($C11,'Draft 2018 NQC List'!$A$2:$O$1200,K$2,FALSE)</f>
        <v>49</v>
      </c>
      <c r="L11" s="22">
        <f>VLOOKUP($C11,'Draft 2018 NQC List'!$A$2:$O$1200,L$2,FALSE)</f>
        <v>49</v>
      </c>
      <c r="M11" s="22">
        <f>VLOOKUP($C11,'Draft 2018 NQC List'!$A$2:$O$1200,M$2,FALSE)</f>
        <v>49</v>
      </c>
      <c r="N11" s="22">
        <f>VLOOKUP($C11,'Draft 2018 NQC List'!$A$2:$O$1200,N$2,FALSE)</f>
        <v>49</v>
      </c>
      <c r="O11" s="22">
        <f>VLOOKUP($C11,'Draft 2018 NQC List'!$A$2:$O$1200,O$2,FALSE)</f>
        <v>49</v>
      </c>
      <c r="P11" s="22">
        <f>VLOOKUP($C11,'Draft 2018 NQC List'!$A$2:$O$1200,P$2,FALSE)</f>
        <v>49</v>
      </c>
      <c r="Q11" s="22">
        <f>VLOOKUP($C11,'Draft 2018 NQC List'!$A$2:$O$1200,Q$2,FALSE)</f>
        <v>49</v>
      </c>
      <c r="R11" s="22">
        <f>VLOOKUP($C11,'Draft 2018 NQC List'!$A$2:$O$1200,R$2,FALSE)</f>
        <v>49</v>
      </c>
      <c r="S11" s="22">
        <f>VLOOKUP($C11,'Draft 2018 NQC List'!$A$2:$O$1200,S$2,FALSE)</f>
        <v>49</v>
      </c>
      <c r="T11" s="22">
        <f>VLOOKUP($C11,'Draft 2018 NQC List'!$A$2:$O$1200,T$2,FALSE)</f>
        <v>49</v>
      </c>
      <c r="U11" s="26"/>
      <c r="V11" s="22">
        <f>IFERROR(VLOOKUP($C11,'Draft 2018 EFC'!$A$2:$M$500,V$2,FALSE),"")</f>
        <v>49</v>
      </c>
      <c r="W11" s="22">
        <f>IFERROR(VLOOKUP($C11,'Draft 2018 EFC'!$A$2:$M$500,W$2,FALSE),"")</f>
        <v>49</v>
      </c>
      <c r="X11" s="22">
        <f>IFERROR(VLOOKUP($C11,'Draft 2018 EFC'!$A$2:$M$500,X$2,FALSE),"")</f>
        <v>49</v>
      </c>
      <c r="Y11" s="22">
        <f>IFERROR(VLOOKUP($C11,'Draft 2018 EFC'!$A$2:$M$500,Y$2,FALSE),"")</f>
        <v>49</v>
      </c>
      <c r="Z11" s="22">
        <f>IFERROR(VLOOKUP($C11,'Draft 2018 EFC'!$A$2:$M$500,Z$2,FALSE),"")</f>
        <v>49</v>
      </c>
      <c r="AA11" s="22">
        <f>IFERROR(VLOOKUP($C11,'Draft 2018 EFC'!$A$2:$M$500,AA$2,FALSE),"")</f>
        <v>49</v>
      </c>
      <c r="AB11" s="22">
        <f>IFERROR(VLOOKUP($C11,'Draft 2018 EFC'!$A$2:$M$500,AB$2,FALSE),"")</f>
        <v>49</v>
      </c>
      <c r="AC11" s="22">
        <f>IFERROR(VLOOKUP($C11,'Draft 2018 EFC'!$A$2:$M$500,AC$2,FALSE),"")</f>
        <v>49</v>
      </c>
      <c r="AD11" s="22">
        <f>IFERROR(VLOOKUP($C11,'Draft 2018 EFC'!$A$2:$M$500,AD$2,FALSE),"")</f>
        <v>49</v>
      </c>
      <c r="AE11" s="22">
        <f>IFERROR(VLOOKUP($C11,'Draft 2018 EFC'!$A$2:$M$500,AE$2,FALSE),"")</f>
        <v>49</v>
      </c>
      <c r="AF11" s="22">
        <f>IFERROR(VLOOKUP($C11,'Draft 2018 EFC'!$A$2:$M$500,AF$2,FALSE),"")</f>
        <v>49</v>
      </c>
      <c r="AG11" s="22">
        <f>IFERROR(VLOOKUP($C11,'Draft 2018 EFC'!$A$2:$M$500,AG$2,FALSE),"")</f>
        <v>49</v>
      </c>
      <c r="AH11" s="26"/>
      <c r="AI11" s="27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</row>
    <row r="12" spans="1:46" x14ac:dyDescent="0.2">
      <c r="A12" s="20"/>
      <c r="B12" s="20" t="s">
        <v>36</v>
      </c>
      <c r="C12" s="21" t="s">
        <v>37</v>
      </c>
      <c r="D12" s="22" t="s">
        <v>73</v>
      </c>
      <c r="E12" s="22">
        <f t="shared" si="0"/>
        <v>96</v>
      </c>
      <c r="F12" s="23">
        <f>VLOOKUP(C12,'Draft 2018 EFC'!$A$2:$N$500,14,FALSE)</f>
        <v>1</v>
      </c>
      <c r="G12" s="24">
        <v>41426</v>
      </c>
      <c r="H12" s="25">
        <v>45077</v>
      </c>
      <c r="I12" s="22">
        <f>VLOOKUP($C12,'Draft 2018 NQC List'!$A$2:$O$1200,I$2,FALSE)</f>
        <v>96</v>
      </c>
      <c r="J12" s="22">
        <f>VLOOKUP($C12,'Draft 2018 NQC List'!$A$2:$O$1200,J$2,FALSE)</f>
        <v>96</v>
      </c>
      <c r="K12" s="22">
        <f>VLOOKUP($C12,'Draft 2018 NQC List'!$A$2:$O$1200,K$2,FALSE)</f>
        <v>96</v>
      </c>
      <c r="L12" s="22">
        <f>VLOOKUP($C12,'Draft 2018 NQC List'!$A$2:$O$1200,L$2,FALSE)</f>
        <v>96</v>
      </c>
      <c r="M12" s="22">
        <f>VLOOKUP($C12,'Draft 2018 NQC List'!$A$2:$O$1200,M$2,FALSE)</f>
        <v>96</v>
      </c>
      <c r="N12" s="22">
        <f>VLOOKUP($C12,'Draft 2018 NQC List'!$A$2:$O$1200,N$2,FALSE)</f>
        <v>96</v>
      </c>
      <c r="O12" s="22">
        <f>VLOOKUP($C12,'Draft 2018 NQC List'!$A$2:$O$1200,O$2,FALSE)</f>
        <v>96</v>
      </c>
      <c r="P12" s="22">
        <f>VLOOKUP($C12,'Draft 2018 NQC List'!$A$2:$O$1200,P$2,FALSE)</f>
        <v>96</v>
      </c>
      <c r="Q12" s="22">
        <f>VLOOKUP($C12,'Draft 2018 NQC List'!$A$2:$O$1200,Q$2,FALSE)</f>
        <v>96</v>
      </c>
      <c r="R12" s="22">
        <f>VLOOKUP($C12,'Draft 2018 NQC List'!$A$2:$O$1200,R$2,FALSE)</f>
        <v>96</v>
      </c>
      <c r="S12" s="22">
        <f>VLOOKUP($C12,'Draft 2018 NQC List'!$A$2:$O$1200,S$2,FALSE)</f>
        <v>96</v>
      </c>
      <c r="T12" s="22">
        <f>VLOOKUP($C12,'Draft 2018 NQC List'!$A$2:$O$1200,T$2,FALSE)</f>
        <v>96</v>
      </c>
      <c r="U12" s="26"/>
      <c r="V12" s="22">
        <f>IFERROR(VLOOKUP($C12,'Draft 2018 EFC'!$A$2:$M$500,V$2,FALSE),"")</f>
        <v>96</v>
      </c>
      <c r="W12" s="22">
        <f>IFERROR(VLOOKUP($C12,'Draft 2018 EFC'!$A$2:$M$500,W$2,FALSE),"")</f>
        <v>96</v>
      </c>
      <c r="X12" s="22">
        <f>IFERROR(VLOOKUP($C12,'Draft 2018 EFC'!$A$2:$M$500,X$2,FALSE),"")</f>
        <v>96</v>
      </c>
      <c r="Y12" s="22">
        <f>IFERROR(VLOOKUP($C12,'Draft 2018 EFC'!$A$2:$M$500,Y$2,FALSE),"")</f>
        <v>96</v>
      </c>
      <c r="Z12" s="22">
        <f>IFERROR(VLOOKUP($C12,'Draft 2018 EFC'!$A$2:$M$500,Z$2,FALSE),"")</f>
        <v>96</v>
      </c>
      <c r="AA12" s="22">
        <f>IFERROR(VLOOKUP($C12,'Draft 2018 EFC'!$A$2:$M$500,AA$2,FALSE),"")</f>
        <v>96</v>
      </c>
      <c r="AB12" s="22">
        <f>IFERROR(VLOOKUP($C12,'Draft 2018 EFC'!$A$2:$M$500,AB$2,FALSE),"")</f>
        <v>96</v>
      </c>
      <c r="AC12" s="22">
        <f>IFERROR(VLOOKUP($C12,'Draft 2018 EFC'!$A$2:$M$500,AC$2,FALSE),"")</f>
        <v>96</v>
      </c>
      <c r="AD12" s="22">
        <f>IFERROR(VLOOKUP($C12,'Draft 2018 EFC'!$A$2:$M$500,AD$2,FALSE),"")</f>
        <v>96</v>
      </c>
      <c r="AE12" s="22">
        <f>IFERROR(VLOOKUP($C12,'Draft 2018 EFC'!$A$2:$M$500,AE$2,FALSE),"")</f>
        <v>96</v>
      </c>
      <c r="AF12" s="22">
        <f>IFERROR(VLOOKUP($C12,'Draft 2018 EFC'!$A$2:$M$500,AF$2,FALSE),"")</f>
        <v>96</v>
      </c>
      <c r="AG12" s="22">
        <f>IFERROR(VLOOKUP($C12,'Draft 2018 EFC'!$A$2:$M$500,AG$2,FALSE),"")</f>
        <v>96</v>
      </c>
      <c r="AH12" s="26"/>
      <c r="AI12" s="27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</row>
    <row r="13" spans="1:46" s="26" customFormat="1" x14ac:dyDescent="0.2">
      <c r="A13" s="20"/>
      <c r="B13" s="20" t="s">
        <v>36</v>
      </c>
      <c r="C13" s="21" t="s">
        <v>38</v>
      </c>
      <c r="D13" s="22" t="s">
        <v>73</v>
      </c>
      <c r="E13" s="22">
        <f t="shared" si="0"/>
        <v>96</v>
      </c>
      <c r="F13" s="23">
        <f>VLOOKUP(C13,'Draft 2018 EFC'!$A$2:$N$500,14,FALSE)</f>
        <v>1</v>
      </c>
      <c r="G13" s="29">
        <v>41487</v>
      </c>
      <c r="H13" s="25">
        <v>45077</v>
      </c>
      <c r="I13" s="22">
        <f>VLOOKUP($C13,'Draft 2018 NQC List'!$A$2:$O$1200,I$2,FALSE)</f>
        <v>96</v>
      </c>
      <c r="J13" s="22">
        <f>VLOOKUP($C13,'Draft 2018 NQC List'!$A$2:$O$1200,J$2,FALSE)</f>
        <v>96</v>
      </c>
      <c r="K13" s="22">
        <f>VLOOKUP($C13,'Draft 2018 NQC List'!$A$2:$O$1200,K$2,FALSE)</f>
        <v>96</v>
      </c>
      <c r="L13" s="22">
        <f>VLOOKUP($C13,'Draft 2018 NQC List'!$A$2:$O$1200,L$2,FALSE)</f>
        <v>96</v>
      </c>
      <c r="M13" s="22">
        <f>VLOOKUP($C13,'Draft 2018 NQC List'!$A$2:$O$1200,M$2,FALSE)</f>
        <v>96</v>
      </c>
      <c r="N13" s="22">
        <f>VLOOKUP($C13,'Draft 2018 NQC List'!$A$2:$O$1200,N$2,FALSE)</f>
        <v>96</v>
      </c>
      <c r="O13" s="22">
        <f>VLOOKUP($C13,'Draft 2018 NQC List'!$A$2:$O$1200,O$2,FALSE)</f>
        <v>96</v>
      </c>
      <c r="P13" s="22">
        <f>VLOOKUP($C13,'Draft 2018 NQC List'!$A$2:$O$1200,P$2,FALSE)</f>
        <v>96</v>
      </c>
      <c r="Q13" s="22">
        <f>VLOOKUP($C13,'Draft 2018 NQC List'!$A$2:$O$1200,Q$2,FALSE)</f>
        <v>96</v>
      </c>
      <c r="R13" s="22">
        <f>VLOOKUP($C13,'Draft 2018 NQC List'!$A$2:$O$1200,R$2,FALSE)</f>
        <v>96</v>
      </c>
      <c r="S13" s="22">
        <f>VLOOKUP($C13,'Draft 2018 NQC List'!$A$2:$O$1200,S$2,FALSE)</f>
        <v>96</v>
      </c>
      <c r="T13" s="22">
        <f>VLOOKUP($C13,'Draft 2018 NQC List'!$A$2:$O$1200,T$2,FALSE)</f>
        <v>96</v>
      </c>
      <c r="V13" s="22">
        <f>IFERROR(VLOOKUP($C13,'Draft 2018 EFC'!$A$2:$M$500,V$2,FALSE),"")</f>
        <v>96</v>
      </c>
      <c r="W13" s="22">
        <f>IFERROR(VLOOKUP($C13,'Draft 2018 EFC'!$A$2:$M$500,W$2,FALSE),"")</f>
        <v>96</v>
      </c>
      <c r="X13" s="22">
        <f>IFERROR(VLOOKUP($C13,'Draft 2018 EFC'!$A$2:$M$500,X$2,FALSE),"")</f>
        <v>96</v>
      </c>
      <c r="Y13" s="22">
        <f>IFERROR(VLOOKUP($C13,'Draft 2018 EFC'!$A$2:$M$500,Y$2,FALSE),"")</f>
        <v>96</v>
      </c>
      <c r="Z13" s="22">
        <f>IFERROR(VLOOKUP($C13,'Draft 2018 EFC'!$A$2:$M$500,Z$2,FALSE),"")</f>
        <v>96</v>
      </c>
      <c r="AA13" s="22">
        <f>IFERROR(VLOOKUP($C13,'Draft 2018 EFC'!$A$2:$M$500,AA$2,FALSE),"")</f>
        <v>96</v>
      </c>
      <c r="AB13" s="22">
        <f>IFERROR(VLOOKUP($C13,'Draft 2018 EFC'!$A$2:$M$500,AB$2,FALSE),"")</f>
        <v>96</v>
      </c>
      <c r="AC13" s="22">
        <f>IFERROR(VLOOKUP($C13,'Draft 2018 EFC'!$A$2:$M$500,AC$2,FALSE),"")</f>
        <v>96</v>
      </c>
      <c r="AD13" s="22">
        <f>IFERROR(VLOOKUP($C13,'Draft 2018 EFC'!$A$2:$M$500,AD$2,FALSE),"")</f>
        <v>96</v>
      </c>
      <c r="AE13" s="22">
        <f>IFERROR(VLOOKUP($C13,'Draft 2018 EFC'!$A$2:$M$500,AE$2,FALSE),"")</f>
        <v>96</v>
      </c>
      <c r="AF13" s="22">
        <f>IFERROR(VLOOKUP($C13,'Draft 2018 EFC'!$A$2:$M$500,AF$2,FALSE),"")</f>
        <v>96</v>
      </c>
      <c r="AG13" s="22">
        <f>IFERROR(VLOOKUP($C13,'Draft 2018 EFC'!$A$2:$M$500,AG$2,FALSE),"")</f>
        <v>96</v>
      </c>
      <c r="AI13" s="27"/>
    </row>
    <row r="14" spans="1:46" s="26" customFormat="1" x14ac:dyDescent="0.2">
      <c r="A14" s="20"/>
      <c r="B14" s="20" t="s">
        <v>36</v>
      </c>
      <c r="C14" s="21" t="s">
        <v>39</v>
      </c>
      <c r="D14" s="22" t="s">
        <v>73</v>
      </c>
      <c r="E14" s="22">
        <f t="shared" si="0"/>
        <v>96</v>
      </c>
      <c r="F14" s="23">
        <f>VLOOKUP(C14,'Draft 2018 EFC'!$A$2:$N$500,14,FALSE)</f>
        <v>1</v>
      </c>
      <c r="G14" s="29">
        <v>41487</v>
      </c>
      <c r="H14" s="25">
        <v>45077</v>
      </c>
      <c r="I14" s="22">
        <f>VLOOKUP($C14,'Draft 2018 NQC List'!$A$2:$O$1200,I$2,FALSE)</f>
        <v>96</v>
      </c>
      <c r="J14" s="22">
        <f>VLOOKUP($C14,'Draft 2018 NQC List'!$A$2:$O$1200,J$2,FALSE)</f>
        <v>96</v>
      </c>
      <c r="K14" s="22">
        <f>VLOOKUP($C14,'Draft 2018 NQC List'!$A$2:$O$1200,K$2,FALSE)</f>
        <v>96</v>
      </c>
      <c r="L14" s="22">
        <f>VLOOKUP($C14,'Draft 2018 NQC List'!$A$2:$O$1200,L$2,FALSE)</f>
        <v>96</v>
      </c>
      <c r="M14" s="22">
        <f>VLOOKUP($C14,'Draft 2018 NQC List'!$A$2:$O$1200,M$2,FALSE)</f>
        <v>96</v>
      </c>
      <c r="N14" s="22">
        <f>VLOOKUP($C14,'Draft 2018 NQC List'!$A$2:$O$1200,N$2,FALSE)</f>
        <v>96</v>
      </c>
      <c r="O14" s="22">
        <f>VLOOKUP($C14,'Draft 2018 NQC List'!$A$2:$O$1200,O$2,FALSE)</f>
        <v>96</v>
      </c>
      <c r="P14" s="22">
        <f>VLOOKUP($C14,'Draft 2018 NQC List'!$A$2:$O$1200,P$2,FALSE)</f>
        <v>96</v>
      </c>
      <c r="Q14" s="22">
        <f>VLOOKUP($C14,'Draft 2018 NQC List'!$A$2:$O$1200,Q$2,FALSE)</f>
        <v>96</v>
      </c>
      <c r="R14" s="22">
        <f>VLOOKUP($C14,'Draft 2018 NQC List'!$A$2:$O$1200,R$2,FALSE)</f>
        <v>96</v>
      </c>
      <c r="S14" s="22">
        <f>VLOOKUP($C14,'Draft 2018 NQC List'!$A$2:$O$1200,S$2,FALSE)</f>
        <v>96</v>
      </c>
      <c r="T14" s="22">
        <f>VLOOKUP($C14,'Draft 2018 NQC List'!$A$2:$O$1200,T$2,FALSE)</f>
        <v>96</v>
      </c>
      <c r="V14" s="22">
        <f>IFERROR(VLOOKUP($C14,'Draft 2018 EFC'!$A$2:$M$500,V$2,FALSE),"")</f>
        <v>96</v>
      </c>
      <c r="W14" s="22">
        <f>IFERROR(VLOOKUP($C14,'Draft 2018 EFC'!$A$2:$M$500,W$2,FALSE),"")</f>
        <v>96</v>
      </c>
      <c r="X14" s="22">
        <f>IFERROR(VLOOKUP($C14,'Draft 2018 EFC'!$A$2:$M$500,X$2,FALSE),"")</f>
        <v>96</v>
      </c>
      <c r="Y14" s="22">
        <f>IFERROR(VLOOKUP($C14,'Draft 2018 EFC'!$A$2:$M$500,Y$2,FALSE),"")</f>
        <v>96</v>
      </c>
      <c r="Z14" s="22">
        <f>IFERROR(VLOOKUP($C14,'Draft 2018 EFC'!$A$2:$M$500,Z$2,FALSE),"")</f>
        <v>96</v>
      </c>
      <c r="AA14" s="22">
        <f>IFERROR(VLOOKUP($C14,'Draft 2018 EFC'!$A$2:$M$500,AA$2,FALSE),"")</f>
        <v>96</v>
      </c>
      <c r="AB14" s="22">
        <f>IFERROR(VLOOKUP($C14,'Draft 2018 EFC'!$A$2:$M$500,AB$2,FALSE),"")</f>
        <v>96</v>
      </c>
      <c r="AC14" s="22">
        <f>IFERROR(VLOOKUP($C14,'Draft 2018 EFC'!$A$2:$M$500,AC$2,FALSE),"")</f>
        <v>96</v>
      </c>
      <c r="AD14" s="22">
        <f>IFERROR(VLOOKUP($C14,'Draft 2018 EFC'!$A$2:$M$500,AD$2,FALSE),"")</f>
        <v>96</v>
      </c>
      <c r="AE14" s="22">
        <f>IFERROR(VLOOKUP($C14,'Draft 2018 EFC'!$A$2:$M$500,AE$2,FALSE),"")</f>
        <v>96</v>
      </c>
      <c r="AF14" s="22">
        <f>IFERROR(VLOOKUP($C14,'Draft 2018 EFC'!$A$2:$M$500,AF$2,FALSE),"")</f>
        <v>96</v>
      </c>
      <c r="AG14" s="22">
        <f>IFERROR(VLOOKUP($C14,'Draft 2018 EFC'!$A$2:$M$500,AG$2,FALSE),"")</f>
        <v>96</v>
      </c>
      <c r="AI14" s="27"/>
    </row>
    <row r="15" spans="1:46" s="26" customFormat="1" x14ac:dyDescent="0.2">
      <c r="A15" s="20"/>
      <c r="B15" s="20" t="s">
        <v>36</v>
      </c>
      <c r="C15" s="21" t="s">
        <v>40</v>
      </c>
      <c r="D15" s="22" t="s">
        <v>73</v>
      </c>
      <c r="E15" s="22">
        <f t="shared" si="0"/>
        <v>96</v>
      </c>
      <c r="F15" s="23">
        <f>VLOOKUP(C15,'Draft 2018 EFC'!$A$2:$N$500,14,FALSE)</f>
        <v>1</v>
      </c>
      <c r="G15" s="29">
        <v>41487</v>
      </c>
      <c r="H15" s="25">
        <v>45077</v>
      </c>
      <c r="I15" s="22">
        <f>VLOOKUP($C15,'Draft 2018 NQC List'!$A$2:$O$1200,I$2,FALSE)</f>
        <v>96</v>
      </c>
      <c r="J15" s="22">
        <f>VLOOKUP($C15,'Draft 2018 NQC List'!$A$2:$O$1200,J$2,FALSE)</f>
        <v>96</v>
      </c>
      <c r="K15" s="22">
        <f>VLOOKUP($C15,'Draft 2018 NQC List'!$A$2:$O$1200,K$2,FALSE)</f>
        <v>96</v>
      </c>
      <c r="L15" s="22">
        <f>VLOOKUP($C15,'Draft 2018 NQC List'!$A$2:$O$1200,L$2,FALSE)</f>
        <v>96</v>
      </c>
      <c r="M15" s="22">
        <f>VLOOKUP($C15,'Draft 2018 NQC List'!$A$2:$O$1200,M$2,FALSE)</f>
        <v>96</v>
      </c>
      <c r="N15" s="22">
        <f>VLOOKUP($C15,'Draft 2018 NQC List'!$A$2:$O$1200,N$2,FALSE)</f>
        <v>96</v>
      </c>
      <c r="O15" s="22">
        <f>VLOOKUP($C15,'Draft 2018 NQC List'!$A$2:$O$1200,O$2,FALSE)</f>
        <v>96</v>
      </c>
      <c r="P15" s="22">
        <f>VLOOKUP($C15,'Draft 2018 NQC List'!$A$2:$O$1200,P$2,FALSE)</f>
        <v>96</v>
      </c>
      <c r="Q15" s="22">
        <f>VLOOKUP($C15,'Draft 2018 NQC List'!$A$2:$O$1200,Q$2,FALSE)</f>
        <v>96</v>
      </c>
      <c r="R15" s="22">
        <f>VLOOKUP($C15,'Draft 2018 NQC List'!$A$2:$O$1200,R$2,FALSE)</f>
        <v>96</v>
      </c>
      <c r="S15" s="22">
        <f>VLOOKUP($C15,'Draft 2018 NQC List'!$A$2:$O$1200,S$2,FALSE)</f>
        <v>96</v>
      </c>
      <c r="T15" s="22">
        <f>VLOOKUP($C15,'Draft 2018 NQC List'!$A$2:$O$1200,T$2,FALSE)</f>
        <v>96</v>
      </c>
      <c r="V15" s="22">
        <f>IFERROR(VLOOKUP($C15,'Draft 2018 EFC'!$A$2:$M$500,V$2,FALSE),"")</f>
        <v>96</v>
      </c>
      <c r="W15" s="22">
        <f>IFERROR(VLOOKUP($C15,'Draft 2018 EFC'!$A$2:$M$500,W$2,FALSE),"")</f>
        <v>96</v>
      </c>
      <c r="X15" s="22">
        <f>IFERROR(VLOOKUP($C15,'Draft 2018 EFC'!$A$2:$M$500,X$2,FALSE),"")</f>
        <v>96</v>
      </c>
      <c r="Y15" s="22">
        <f>IFERROR(VLOOKUP($C15,'Draft 2018 EFC'!$A$2:$M$500,Y$2,FALSE),"")</f>
        <v>96</v>
      </c>
      <c r="Z15" s="22">
        <f>IFERROR(VLOOKUP($C15,'Draft 2018 EFC'!$A$2:$M$500,Z$2,FALSE),"")</f>
        <v>96</v>
      </c>
      <c r="AA15" s="22">
        <f>IFERROR(VLOOKUP($C15,'Draft 2018 EFC'!$A$2:$M$500,AA$2,FALSE),"")</f>
        <v>96</v>
      </c>
      <c r="AB15" s="22">
        <f>IFERROR(VLOOKUP($C15,'Draft 2018 EFC'!$A$2:$M$500,AB$2,FALSE),"")</f>
        <v>96</v>
      </c>
      <c r="AC15" s="22">
        <f>IFERROR(VLOOKUP($C15,'Draft 2018 EFC'!$A$2:$M$500,AC$2,FALSE),"")</f>
        <v>96</v>
      </c>
      <c r="AD15" s="22">
        <f>IFERROR(VLOOKUP($C15,'Draft 2018 EFC'!$A$2:$M$500,AD$2,FALSE),"")</f>
        <v>96</v>
      </c>
      <c r="AE15" s="22">
        <f>IFERROR(VLOOKUP($C15,'Draft 2018 EFC'!$A$2:$M$500,AE$2,FALSE),"")</f>
        <v>96</v>
      </c>
      <c r="AF15" s="22">
        <f>IFERROR(VLOOKUP($C15,'Draft 2018 EFC'!$A$2:$M$500,AF$2,FALSE),"")</f>
        <v>96</v>
      </c>
      <c r="AG15" s="22">
        <f>IFERROR(VLOOKUP($C15,'Draft 2018 EFC'!$A$2:$M$500,AG$2,FALSE),"")</f>
        <v>96</v>
      </c>
      <c r="AI15" s="27"/>
    </row>
    <row r="16" spans="1:46" x14ac:dyDescent="0.2">
      <c r="A16" s="20"/>
      <c r="B16" s="20" t="s">
        <v>36</v>
      </c>
      <c r="C16" s="21" t="s">
        <v>41</v>
      </c>
      <c r="D16" s="22" t="s">
        <v>73</v>
      </c>
      <c r="E16" s="22">
        <f t="shared" si="0"/>
        <v>96.65</v>
      </c>
      <c r="F16" s="23">
        <f>VLOOKUP(C16,'Draft 2018 EFC'!$A$2:$N$500,14,FALSE)</f>
        <v>1</v>
      </c>
      <c r="G16" s="29">
        <v>41487</v>
      </c>
      <c r="H16" s="25">
        <v>45077</v>
      </c>
      <c r="I16" s="22">
        <f>VLOOKUP($C16,'Draft 2018 NQC List'!$A$2:$O$1200,I$2,FALSE)</f>
        <v>96.65</v>
      </c>
      <c r="J16" s="22">
        <f>VLOOKUP($C16,'Draft 2018 NQC List'!$A$2:$O$1200,J$2,FALSE)</f>
        <v>96.65</v>
      </c>
      <c r="K16" s="22">
        <f>VLOOKUP($C16,'Draft 2018 NQC List'!$A$2:$O$1200,K$2,FALSE)</f>
        <v>96.65</v>
      </c>
      <c r="L16" s="22">
        <f>VLOOKUP($C16,'Draft 2018 NQC List'!$A$2:$O$1200,L$2,FALSE)</f>
        <v>96.65</v>
      </c>
      <c r="M16" s="22">
        <f>VLOOKUP($C16,'Draft 2018 NQC List'!$A$2:$O$1200,M$2,FALSE)</f>
        <v>96.65</v>
      </c>
      <c r="N16" s="22">
        <f>VLOOKUP($C16,'Draft 2018 NQC List'!$A$2:$O$1200,N$2,FALSE)</f>
        <v>96.65</v>
      </c>
      <c r="O16" s="22">
        <f>VLOOKUP($C16,'Draft 2018 NQC List'!$A$2:$O$1200,O$2,FALSE)</f>
        <v>96.65</v>
      </c>
      <c r="P16" s="22">
        <f>VLOOKUP($C16,'Draft 2018 NQC List'!$A$2:$O$1200,P$2,FALSE)</f>
        <v>96.65</v>
      </c>
      <c r="Q16" s="22">
        <f>VLOOKUP($C16,'Draft 2018 NQC List'!$A$2:$O$1200,Q$2,FALSE)</f>
        <v>96.65</v>
      </c>
      <c r="R16" s="22">
        <f>VLOOKUP($C16,'Draft 2018 NQC List'!$A$2:$O$1200,R$2,FALSE)</f>
        <v>96.65</v>
      </c>
      <c r="S16" s="22">
        <f>VLOOKUP($C16,'Draft 2018 NQC List'!$A$2:$O$1200,S$2,FALSE)</f>
        <v>96.65</v>
      </c>
      <c r="T16" s="22">
        <f>VLOOKUP($C16,'Draft 2018 NQC List'!$A$2:$O$1200,T$2,FALSE)</f>
        <v>96.65</v>
      </c>
      <c r="U16" s="26"/>
      <c r="V16" s="22">
        <f>IFERROR(VLOOKUP($C16,'Draft 2018 EFC'!$A$2:$M$500,V$2,FALSE),"")</f>
        <v>96.65</v>
      </c>
      <c r="W16" s="22">
        <f>IFERROR(VLOOKUP($C16,'Draft 2018 EFC'!$A$2:$M$500,W$2,FALSE),"")</f>
        <v>96.65</v>
      </c>
      <c r="X16" s="22">
        <f>IFERROR(VLOOKUP($C16,'Draft 2018 EFC'!$A$2:$M$500,X$2,FALSE),"")</f>
        <v>96.65</v>
      </c>
      <c r="Y16" s="22">
        <f>IFERROR(VLOOKUP($C16,'Draft 2018 EFC'!$A$2:$M$500,Y$2,FALSE),"")</f>
        <v>96.65</v>
      </c>
      <c r="Z16" s="22">
        <f>IFERROR(VLOOKUP($C16,'Draft 2018 EFC'!$A$2:$M$500,Z$2,FALSE),"")</f>
        <v>96.65</v>
      </c>
      <c r="AA16" s="22">
        <f>IFERROR(VLOOKUP($C16,'Draft 2018 EFC'!$A$2:$M$500,AA$2,FALSE),"")</f>
        <v>96.65</v>
      </c>
      <c r="AB16" s="22">
        <f>IFERROR(VLOOKUP($C16,'Draft 2018 EFC'!$A$2:$M$500,AB$2,FALSE),"")</f>
        <v>96.65</v>
      </c>
      <c r="AC16" s="22">
        <f>IFERROR(VLOOKUP($C16,'Draft 2018 EFC'!$A$2:$M$500,AC$2,FALSE),"")</f>
        <v>96.65</v>
      </c>
      <c r="AD16" s="22">
        <f>IFERROR(VLOOKUP($C16,'Draft 2018 EFC'!$A$2:$M$500,AD$2,FALSE),"")</f>
        <v>96.65</v>
      </c>
      <c r="AE16" s="22">
        <f>IFERROR(VLOOKUP($C16,'Draft 2018 EFC'!$A$2:$M$500,AE$2,FALSE),"")</f>
        <v>96.65</v>
      </c>
      <c r="AF16" s="22">
        <f>IFERROR(VLOOKUP($C16,'Draft 2018 EFC'!$A$2:$M$500,AF$2,FALSE),"")</f>
        <v>96.65</v>
      </c>
      <c r="AG16" s="22">
        <f>IFERROR(VLOOKUP($C16,'Draft 2018 EFC'!$A$2:$M$500,AG$2,FALSE),"")</f>
        <v>96.65</v>
      </c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</row>
    <row r="17" spans="1:46" x14ac:dyDescent="0.2">
      <c r="A17" s="20"/>
      <c r="B17" s="20" t="s">
        <v>42</v>
      </c>
      <c r="C17" s="21" t="s">
        <v>43</v>
      </c>
      <c r="D17" s="22" t="s">
        <v>73</v>
      </c>
      <c r="E17" s="22">
        <f t="shared" si="0"/>
        <v>263</v>
      </c>
      <c r="F17" s="23">
        <f>VLOOKUP(C17,'Draft 2018 EFC'!$A$2:$N$500,14,FALSE)</f>
        <v>1</v>
      </c>
      <c r="G17" s="29">
        <v>41487</v>
      </c>
      <c r="H17" s="25">
        <v>45138</v>
      </c>
      <c r="I17" s="22">
        <f>VLOOKUP($C17,'Draft 2018 NQC List'!$A$2:$O$1200,I$2,FALSE)</f>
        <v>263</v>
      </c>
      <c r="J17" s="22">
        <f>VLOOKUP($C17,'Draft 2018 NQC List'!$A$2:$O$1200,J$2,FALSE)</f>
        <v>263</v>
      </c>
      <c r="K17" s="22">
        <f>VLOOKUP($C17,'Draft 2018 NQC List'!$A$2:$O$1200,K$2,FALSE)</f>
        <v>263</v>
      </c>
      <c r="L17" s="22">
        <f>VLOOKUP($C17,'Draft 2018 NQC List'!$A$2:$O$1200,L$2,FALSE)</f>
        <v>263</v>
      </c>
      <c r="M17" s="22">
        <f>VLOOKUP($C17,'Draft 2018 NQC List'!$A$2:$O$1200,M$2,FALSE)</f>
        <v>263</v>
      </c>
      <c r="N17" s="22">
        <f>VLOOKUP($C17,'Draft 2018 NQC List'!$A$2:$O$1200,N$2,FALSE)</f>
        <v>263</v>
      </c>
      <c r="O17" s="22">
        <f>VLOOKUP($C17,'Draft 2018 NQC List'!$A$2:$O$1200,O$2,FALSE)</f>
        <v>263</v>
      </c>
      <c r="P17" s="22">
        <f>VLOOKUP($C17,'Draft 2018 NQC List'!$A$2:$O$1200,P$2,FALSE)</f>
        <v>263</v>
      </c>
      <c r="Q17" s="22">
        <f>VLOOKUP($C17,'Draft 2018 NQC List'!$A$2:$O$1200,Q$2,FALSE)</f>
        <v>263</v>
      </c>
      <c r="R17" s="22">
        <f>VLOOKUP($C17,'Draft 2018 NQC List'!$A$2:$O$1200,R$2,FALSE)</f>
        <v>263</v>
      </c>
      <c r="S17" s="22">
        <f>VLOOKUP($C17,'Draft 2018 NQC List'!$A$2:$O$1200,S$2,FALSE)</f>
        <v>263</v>
      </c>
      <c r="T17" s="22">
        <f>VLOOKUP($C17,'Draft 2018 NQC List'!$A$2:$O$1200,T$2,FALSE)</f>
        <v>263</v>
      </c>
      <c r="U17" s="26"/>
      <c r="V17" s="22">
        <f>IFERROR(VLOOKUP($C17,'Draft 2018 EFC'!$A$2:$M$500,V$2,FALSE),"")</f>
        <v>263</v>
      </c>
      <c r="W17" s="22">
        <f>IFERROR(VLOOKUP($C17,'Draft 2018 EFC'!$A$2:$M$500,W$2,FALSE),"")</f>
        <v>263</v>
      </c>
      <c r="X17" s="22">
        <f>IFERROR(VLOOKUP($C17,'Draft 2018 EFC'!$A$2:$M$500,X$2,FALSE),"")</f>
        <v>263</v>
      </c>
      <c r="Y17" s="22">
        <f>IFERROR(VLOOKUP($C17,'Draft 2018 EFC'!$A$2:$M$500,Y$2,FALSE),"")</f>
        <v>263</v>
      </c>
      <c r="Z17" s="22">
        <f>IFERROR(VLOOKUP($C17,'Draft 2018 EFC'!$A$2:$M$500,Z$2,FALSE),"")</f>
        <v>263</v>
      </c>
      <c r="AA17" s="22">
        <f>IFERROR(VLOOKUP($C17,'Draft 2018 EFC'!$A$2:$M$500,AA$2,FALSE),"")</f>
        <v>263</v>
      </c>
      <c r="AB17" s="22">
        <f>IFERROR(VLOOKUP($C17,'Draft 2018 EFC'!$A$2:$M$500,AB$2,FALSE),"")</f>
        <v>263</v>
      </c>
      <c r="AC17" s="22">
        <f>IFERROR(VLOOKUP($C17,'Draft 2018 EFC'!$A$2:$M$500,AC$2,FALSE),"")</f>
        <v>263</v>
      </c>
      <c r="AD17" s="22">
        <f>IFERROR(VLOOKUP($C17,'Draft 2018 EFC'!$A$2:$M$500,AD$2,FALSE),"")</f>
        <v>263</v>
      </c>
      <c r="AE17" s="22">
        <f>IFERROR(VLOOKUP($C17,'Draft 2018 EFC'!$A$2:$M$500,AE$2,FALSE),"")</f>
        <v>263</v>
      </c>
      <c r="AF17" s="22">
        <f>IFERROR(VLOOKUP($C17,'Draft 2018 EFC'!$A$2:$M$500,AF$2,FALSE),"")</f>
        <v>263</v>
      </c>
      <c r="AG17" s="22">
        <f>IFERROR(VLOOKUP($C17,'Draft 2018 EFC'!$A$2:$M$500,AG$2,FALSE),"")</f>
        <v>263</v>
      </c>
      <c r="AH17" s="26"/>
      <c r="AI17" s="2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</row>
    <row r="18" spans="1:46" x14ac:dyDescent="0.2">
      <c r="A18" s="20"/>
      <c r="B18" s="20" t="s">
        <v>42</v>
      </c>
      <c r="C18" s="21" t="s">
        <v>44</v>
      </c>
      <c r="D18" s="22" t="s">
        <v>73</v>
      </c>
      <c r="E18" s="22">
        <f t="shared" si="0"/>
        <v>263.68</v>
      </c>
      <c r="F18" s="23">
        <f>VLOOKUP(C18,'Draft 2018 EFC'!$A$2:$N$500,14,FALSE)</f>
        <v>1</v>
      </c>
      <c r="G18" s="29">
        <v>41487</v>
      </c>
      <c r="H18" s="25">
        <v>45138</v>
      </c>
      <c r="I18" s="22">
        <f>VLOOKUP($C18,'Draft 2018 NQC List'!$A$2:$O$1200,I$2,FALSE)</f>
        <v>263.68</v>
      </c>
      <c r="J18" s="22">
        <f>VLOOKUP($C18,'Draft 2018 NQC List'!$A$2:$O$1200,J$2,FALSE)</f>
        <v>263.68</v>
      </c>
      <c r="K18" s="22">
        <f>VLOOKUP($C18,'Draft 2018 NQC List'!$A$2:$O$1200,K$2,FALSE)</f>
        <v>263.68</v>
      </c>
      <c r="L18" s="22">
        <f>VLOOKUP($C18,'Draft 2018 NQC List'!$A$2:$O$1200,L$2,FALSE)</f>
        <v>263.68</v>
      </c>
      <c r="M18" s="22">
        <f>VLOOKUP($C18,'Draft 2018 NQC List'!$A$2:$O$1200,M$2,FALSE)</f>
        <v>263.68</v>
      </c>
      <c r="N18" s="22">
        <f>VLOOKUP($C18,'Draft 2018 NQC List'!$A$2:$O$1200,N$2,FALSE)</f>
        <v>263.68</v>
      </c>
      <c r="O18" s="22">
        <f>VLOOKUP($C18,'Draft 2018 NQC List'!$A$2:$O$1200,O$2,FALSE)</f>
        <v>263.68</v>
      </c>
      <c r="P18" s="22">
        <f>VLOOKUP($C18,'Draft 2018 NQC List'!$A$2:$O$1200,P$2,FALSE)</f>
        <v>263.68</v>
      </c>
      <c r="Q18" s="22">
        <f>VLOOKUP($C18,'Draft 2018 NQC List'!$A$2:$O$1200,Q$2,FALSE)</f>
        <v>263.68</v>
      </c>
      <c r="R18" s="22">
        <f>VLOOKUP($C18,'Draft 2018 NQC List'!$A$2:$O$1200,R$2,FALSE)</f>
        <v>263.68</v>
      </c>
      <c r="S18" s="22">
        <f>VLOOKUP($C18,'Draft 2018 NQC List'!$A$2:$O$1200,S$2,FALSE)</f>
        <v>263.68</v>
      </c>
      <c r="T18" s="22">
        <f>VLOOKUP($C18,'Draft 2018 NQC List'!$A$2:$O$1200,T$2,FALSE)</f>
        <v>263.68</v>
      </c>
      <c r="U18" s="26"/>
      <c r="V18" s="22">
        <f>IFERROR(VLOOKUP($C18,'Draft 2018 EFC'!$A$2:$M$500,V$2,FALSE),"")</f>
        <v>263.68</v>
      </c>
      <c r="W18" s="22">
        <f>IFERROR(VLOOKUP($C18,'Draft 2018 EFC'!$A$2:$M$500,W$2,FALSE),"")</f>
        <v>263.68</v>
      </c>
      <c r="X18" s="22">
        <f>IFERROR(VLOOKUP($C18,'Draft 2018 EFC'!$A$2:$M$500,X$2,FALSE),"")</f>
        <v>263.68</v>
      </c>
      <c r="Y18" s="22">
        <f>IFERROR(VLOOKUP($C18,'Draft 2018 EFC'!$A$2:$M$500,Y$2,FALSE),"")</f>
        <v>263.68</v>
      </c>
      <c r="Z18" s="22">
        <f>IFERROR(VLOOKUP($C18,'Draft 2018 EFC'!$A$2:$M$500,Z$2,FALSE),"")</f>
        <v>263.68</v>
      </c>
      <c r="AA18" s="22">
        <f>IFERROR(VLOOKUP($C18,'Draft 2018 EFC'!$A$2:$M$500,AA$2,FALSE),"")</f>
        <v>263.68</v>
      </c>
      <c r="AB18" s="22">
        <f>IFERROR(VLOOKUP($C18,'Draft 2018 EFC'!$A$2:$M$500,AB$2,FALSE),"")</f>
        <v>263.68</v>
      </c>
      <c r="AC18" s="22">
        <f>IFERROR(VLOOKUP($C18,'Draft 2018 EFC'!$A$2:$M$500,AC$2,FALSE),"")</f>
        <v>263.68</v>
      </c>
      <c r="AD18" s="22">
        <f>IFERROR(VLOOKUP($C18,'Draft 2018 EFC'!$A$2:$M$500,AD$2,FALSE),"")</f>
        <v>263.68</v>
      </c>
      <c r="AE18" s="22">
        <f>IFERROR(VLOOKUP($C18,'Draft 2018 EFC'!$A$2:$M$500,AE$2,FALSE),"")</f>
        <v>263.68</v>
      </c>
      <c r="AF18" s="22">
        <f>IFERROR(VLOOKUP($C18,'Draft 2018 EFC'!$A$2:$M$500,AF$2,FALSE),"")</f>
        <v>263.68</v>
      </c>
      <c r="AG18" s="22">
        <f>IFERROR(VLOOKUP($C18,'Draft 2018 EFC'!$A$2:$M$500,AG$2,FALSE),"")</f>
        <v>263.68</v>
      </c>
      <c r="AH18" s="26"/>
      <c r="AI18" s="27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</row>
    <row r="19" spans="1:46" x14ac:dyDescent="0.2">
      <c r="A19" s="20"/>
      <c r="B19" s="20" t="s">
        <v>45</v>
      </c>
      <c r="C19" s="21" t="s">
        <v>46</v>
      </c>
      <c r="D19" s="22" t="s">
        <v>73</v>
      </c>
      <c r="E19" s="22">
        <f t="shared" si="0"/>
        <v>92.09</v>
      </c>
      <c r="F19" s="23">
        <f>VLOOKUP(C19,'Draft 2018 EFC'!$A$2:$N$500,14,FALSE)</f>
        <v>1</v>
      </c>
      <c r="G19" s="29">
        <v>41487</v>
      </c>
      <c r="H19" s="25">
        <v>45138</v>
      </c>
      <c r="I19" s="22">
        <f>VLOOKUP($C19,'Draft 2018 NQC List'!$A$2:$O$1200,I$2,FALSE)</f>
        <v>92.09</v>
      </c>
      <c r="J19" s="22">
        <f>VLOOKUP($C19,'Draft 2018 NQC List'!$A$2:$O$1200,J$2,FALSE)</f>
        <v>92.09</v>
      </c>
      <c r="K19" s="22">
        <f>VLOOKUP($C19,'Draft 2018 NQC List'!$A$2:$O$1200,K$2,FALSE)</f>
        <v>92.09</v>
      </c>
      <c r="L19" s="22">
        <f>VLOOKUP($C19,'Draft 2018 NQC List'!$A$2:$O$1200,L$2,FALSE)</f>
        <v>92.09</v>
      </c>
      <c r="M19" s="22">
        <f>VLOOKUP($C19,'Draft 2018 NQC List'!$A$2:$O$1200,M$2,FALSE)</f>
        <v>92.09</v>
      </c>
      <c r="N19" s="22">
        <f>VLOOKUP($C19,'Draft 2018 NQC List'!$A$2:$O$1200,N$2,FALSE)</f>
        <v>92.09</v>
      </c>
      <c r="O19" s="22">
        <f>VLOOKUP($C19,'Draft 2018 NQC List'!$A$2:$O$1200,O$2,FALSE)</f>
        <v>92.09</v>
      </c>
      <c r="P19" s="22">
        <f>VLOOKUP($C19,'Draft 2018 NQC List'!$A$2:$O$1200,P$2,FALSE)</f>
        <v>92.09</v>
      </c>
      <c r="Q19" s="22">
        <f>VLOOKUP($C19,'Draft 2018 NQC List'!$A$2:$O$1200,Q$2,FALSE)</f>
        <v>92.09</v>
      </c>
      <c r="R19" s="22">
        <f>VLOOKUP($C19,'Draft 2018 NQC List'!$A$2:$O$1200,R$2,FALSE)</f>
        <v>92.09</v>
      </c>
      <c r="S19" s="22">
        <f>VLOOKUP($C19,'Draft 2018 NQC List'!$A$2:$O$1200,S$2,FALSE)</f>
        <v>92.09</v>
      </c>
      <c r="T19" s="22">
        <f>VLOOKUP($C19,'Draft 2018 NQC List'!$A$2:$O$1200,T$2,FALSE)</f>
        <v>92.09</v>
      </c>
      <c r="U19" s="26"/>
      <c r="V19" s="22">
        <f>IFERROR(VLOOKUP($C19,'Draft 2018 EFC'!$A$2:$M$500,V$2,FALSE),"")</f>
        <v>92.09</v>
      </c>
      <c r="W19" s="22">
        <f>IFERROR(VLOOKUP($C19,'Draft 2018 EFC'!$A$2:$M$500,W$2,FALSE),"")</f>
        <v>92.09</v>
      </c>
      <c r="X19" s="22">
        <f>IFERROR(VLOOKUP($C19,'Draft 2018 EFC'!$A$2:$M$500,X$2,FALSE),"")</f>
        <v>92.09</v>
      </c>
      <c r="Y19" s="22">
        <f>IFERROR(VLOOKUP($C19,'Draft 2018 EFC'!$A$2:$M$500,Y$2,FALSE),"")</f>
        <v>92.09</v>
      </c>
      <c r="Z19" s="22">
        <f>IFERROR(VLOOKUP($C19,'Draft 2018 EFC'!$A$2:$M$500,Z$2,FALSE),"")</f>
        <v>92.09</v>
      </c>
      <c r="AA19" s="22">
        <f>IFERROR(VLOOKUP($C19,'Draft 2018 EFC'!$A$2:$M$500,AA$2,FALSE),"")</f>
        <v>92.09</v>
      </c>
      <c r="AB19" s="22">
        <f>IFERROR(VLOOKUP($C19,'Draft 2018 EFC'!$A$2:$M$500,AB$2,FALSE),"")</f>
        <v>92.09</v>
      </c>
      <c r="AC19" s="22">
        <f>IFERROR(VLOOKUP($C19,'Draft 2018 EFC'!$A$2:$M$500,AC$2,FALSE),"")</f>
        <v>92.09</v>
      </c>
      <c r="AD19" s="22">
        <f>IFERROR(VLOOKUP($C19,'Draft 2018 EFC'!$A$2:$M$500,AD$2,FALSE),"")</f>
        <v>92.09</v>
      </c>
      <c r="AE19" s="22">
        <f>IFERROR(VLOOKUP($C19,'Draft 2018 EFC'!$A$2:$M$500,AE$2,FALSE),"")</f>
        <v>92.09</v>
      </c>
      <c r="AF19" s="22">
        <f>IFERROR(VLOOKUP($C19,'Draft 2018 EFC'!$A$2:$M$500,AF$2,FALSE),"")</f>
        <v>92.09</v>
      </c>
      <c r="AG19" s="22">
        <f>IFERROR(VLOOKUP($C19,'Draft 2018 EFC'!$A$2:$M$500,AG$2,FALSE),"")</f>
        <v>92.09</v>
      </c>
      <c r="AH19" s="26"/>
      <c r="AI19" s="27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</row>
    <row r="20" spans="1:46" x14ac:dyDescent="0.2">
      <c r="A20" s="20"/>
      <c r="B20" s="20" t="s">
        <v>45</v>
      </c>
      <c r="C20" s="21" t="s">
        <v>47</v>
      </c>
      <c r="D20" s="22" t="s">
        <v>73</v>
      </c>
      <c r="E20" s="22">
        <f t="shared" si="0"/>
        <v>92.4</v>
      </c>
      <c r="F20" s="23">
        <f>VLOOKUP(C20,'Draft 2018 EFC'!$A$2:$N$500,14,FALSE)</f>
        <v>1</v>
      </c>
      <c r="G20" s="29">
        <v>41487</v>
      </c>
      <c r="H20" s="25">
        <v>45138</v>
      </c>
      <c r="I20" s="22">
        <f>VLOOKUP($C20,'Draft 2018 NQC List'!$A$2:$O$1200,I$2,FALSE)</f>
        <v>92.4</v>
      </c>
      <c r="J20" s="22">
        <f>VLOOKUP($C20,'Draft 2018 NQC List'!$A$2:$O$1200,J$2,FALSE)</f>
        <v>92.4</v>
      </c>
      <c r="K20" s="22">
        <f>VLOOKUP($C20,'Draft 2018 NQC List'!$A$2:$O$1200,K$2,FALSE)</f>
        <v>92.4</v>
      </c>
      <c r="L20" s="22">
        <f>VLOOKUP($C20,'Draft 2018 NQC List'!$A$2:$O$1200,L$2,FALSE)</f>
        <v>92.4</v>
      </c>
      <c r="M20" s="22">
        <f>VLOOKUP($C20,'Draft 2018 NQC List'!$A$2:$O$1200,M$2,FALSE)</f>
        <v>92.4</v>
      </c>
      <c r="N20" s="22">
        <f>VLOOKUP($C20,'Draft 2018 NQC List'!$A$2:$O$1200,N$2,FALSE)</f>
        <v>92.4</v>
      </c>
      <c r="O20" s="22">
        <f>VLOOKUP($C20,'Draft 2018 NQC List'!$A$2:$O$1200,O$2,FALSE)</f>
        <v>92.4</v>
      </c>
      <c r="P20" s="22">
        <f>VLOOKUP($C20,'Draft 2018 NQC List'!$A$2:$O$1200,P$2,FALSE)</f>
        <v>92.4</v>
      </c>
      <c r="Q20" s="22">
        <f>VLOOKUP($C20,'Draft 2018 NQC List'!$A$2:$O$1200,Q$2,FALSE)</f>
        <v>92.4</v>
      </c>
      <c r="R20" s="22">
        <f>VLOOKUP($C20,'Draft 2018 NQC List'!$A$2:$O$1200,R$2,FALSE)</f>
        <v>92.4</v>
      </c>
      <c r="S20" s="22">
        <f>VLOOKUP($C20,'Draft 2018 NQC List'!$A$2:$O$1200,S$2,FALSE)</f>
        <v>92.4</v>
      </c>
      <c r="T20" s="22">
        <f>VLOOKUP($C20,'Draft 2018 NQC List'!$A$2:$O$1200,T$2,FALSE)</f>
        <v>92.4</v>
      </c>
      <c r="U20" s="26"/>
      <c r="V20" s="22">
        <f>IFERROR(VLOOKUP($C20,'Draft 2018 EFC'!$A$2:$M$500,V$2,FALSE),"")</f>
        <v>92.4</v>
      </c>
      <c r="W20" s="22">
        <f>IFERROR(VLOOKUP($C20,'Draft 2018 EFC'!$A$2:$M$500,W$2,FALSE),"")</f>
        <v>92.4</v>
      </c>
      <c r="X20" s="22">
        <f>IFERROR(VLOOKUP($C20,'Draft 2018 EFC'!$A$2:$M$500,X$2,FALSE),"")</f>
        <v>92.4</v>
      </c>
      <c r="Y20" s="22">
        <f>IFERROR(VLOOKUP($C20,'Draft 2018 EFC'!$A$2:$M$500,Y$2,FALSE),"")</f>
        <v>92.4</v>
      </c>
      <c r="Z20" s="22">
        <f>IFERROR(VLOOKUP($C20,'Draft 2018 EFC'!$A$2:$M$500,Z$2,FALSE),"")</f>
        <v>92.4</v>
      </c>
      <c r="AA20" s="22">
        <f>IFERROR(VLOOKUP($C20,'Draft 2018 EFC'!$A$2:$M$500,AA$2,FALSE),"")</f>
        <v>92.4</v>
      </c>
      <c r="AB20" s="22">
        <f>IFERROR(VLOOKUP($C20,'Draft 2018 EFC'!$A$2:$M$500,AB$2,FALSE),"")</f>
        <v>92.4</v>
      </c>
      <c r="AC20" s="22">
        <f>IFERROR(VLOOKUP($C20,'Draft 2018 EFC'!$A$2:$M$500,AC$2,FALSE),"")</f>
        <v>92.4</v>
      </c>
      <c r="AD20" s="22">
        <f>IFERROR(VLOOKUP($C20,'Draft 2018 EFC'!$A$2:$M$500,AD$2,FALSE),"")</f>
        <v>92.4</v>
      </c>
      <c r="AE20" s="22">
        <f>IFERROR(VLOOKUP($C20,'Draft 2018 EFC'!$A$2:$M$500,AE$2,FALSE),"")</f>
        <v>92.4</v>
      </c>
      <c r="AF20" s="22">
        <f>IFERROR(VLOOKUP($C20,'Draft 2018 EFC'!$A$2:$M$500,AF$2,FALSE),"")</f>
        <v>92.4</v>
      </c>
      <c r="AG20" s="22">
        <f>IFERROR(VLOOKUP($C20,'Draft 2018 EFC'!$A$2:$M$500,AG$2,FALSE),"")</f>
        <v>92.4</v>
      </c>
      <c r="AH20" s="26"/>
      <c r="AI20" s="27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</row>
    <row r="21" spans="1:46" x14ac:dyDescent="0.2">
      <c r="A21" s="20"/>
      <c r="B21" s="20" t="s">
        <v>45</v>
      </c>
      <c r="C21" s="21" t="s">
        <v>48</v>
      </c>
      <c r="D21" s="22" t="s">
        <v>73</v>
      </c>
      <c r="E21" s="22">
        <f t="shared" si="0"/>
        <v>92.36</v>
      </c>
      <c r="F21" s="23">
        <f>VLOOKUP(C21,'Draft 2018 EFC'!$A$2:$N$500,14,FALSE)</f>
        <v>1</v>
      </c>
      <c r="G21" s="29">
        <v>41487</v>
      </c>
      <c r="H21" s="25">
        <v>45138</v>
      </c>
      <c r="I21" s="22">
        <f>VLOOKUP($C21,'Draft 2018 NQC List'!$A$2:$O$1200,I$2,FALSE)</f>
        <v>92.36</v>
      </c>
      <c r="J21" s="22">
        <f>VLOOKUP($C21,'Draft 2018 NQC List'!$A$2:$O$1200,J$2,FALSE)</f>
        <v>92.36</v>
      </c>
      <c r="K21" s="22">
        <f>VLOOKUP($C21,'Draft 2018 NQC List'!$A$2:$O$1200,K$2,FALSE)</f>
        <v>92.36</v>
      </c>
      <c r="L21" s="22">
        <f>VLOOKUP($C21,'Draft 2018 NQC List'!$A$2:$O$1200,L$2,FALSE)</f>
        <v>92.36</v>
      </c>
      <c r="M21" s="22">
        <f>VLOOKUP($C21,'Draft 2018 NQC List'!$A$2:$O$1200,M$2,FALSE)</f>
        <v>92.36</v>
      </c>
      <c r="N21" s="22">
        <f>VLOOKUP($C21,'Draft 2018 NQC List'!$A$2:$O$1200,N$2,FALSE)</f>
        <v>92.36</v>
      </c>
      <c r="O21" s="22">
        <f>VLOOKUP($C21,'Draft 2018 NQC List'!$A$2:$O$1200,O$2,FALSE)</f>
        <v>92.36</v>
      </c>
      <c r="P21" s="22">
        <f>VLOOKUP($C21,'Draft 2018 NQC List'!$A$2:$O$1200,P$2,FALSE)</f>
        <v>92.36</v>
      </c>
      <c r="Q21" s="22">
        <f>VLOOKUP($C21,'Draft 2018 NQC List'!$A$2:$O$1200,Q$2,FALSE)</f>
        <v>92.36</v>
      </c>
      <c r="R21" s="22">
        <f>VLOOKUP($C21,'Draft 2018 NQC List'!$A$2:$O$1200,R$2,FALSE)</f>
        <v>92.36</v>
      </c>
      <c r="S21" s="22">
        <f>VLOOKUP($C21,'Draft 2018 NQC List'!$A$2:$O$1200,S$2,FALSE)</f>
        <v>92.36</v>
      </c>
      <c r="T21" s="22">
        <f>VLOOKUP($C21,'Draft 2018 NQC List'!$A$2:$O$1200,T$2,FALSE)</f>
        <v>92.36</v>
      </c>
      <c r="U21" s="26"/>
      <c r="V21" s="22">
        <f>IFERROR(VLOOKUP($C21,'Draft 2018 EFC'!$A$2:$M$500,V$2,FALSE),"")</f>
        <v>92.36</v>
      </c>
      <c r="W21" s="22">
        <f>IFERROR(VLOOKUP($C21,'Draft 2018 EFC'!$A$2:$M$500,W$2,FALSE),"")</f>
        <v>92.36</v>
      </c>
      <c r="X21" s="22">
        <f>IFERROR(VLOOKUP($C21,'Draft 2018 EFC'!$A$2:$M$500,X$2,FALSE),"")</f>
        <v>92.36</v>
      </c>
      <c r="Y21" s="22">
        <f>IFERROR(VLOOKUP($C21,'Draft 2018 EFC'!$A$2:$M$500,Y$2,FALSE),"")</f>
        <v>92.36</v>
      </c>
      <c r="Z21" s="22">
        <f>IFERROR(VLOOKUP($C21,'Draft 2018 EFC'!$A$2:$M$500,Z$2,FALSE),"")</f>
        <v>92.36</v>
      </c>
      <c r="AA21" s="22">
        <f>IFERROR(VLOOKUP($C21,'Draft 2018 EFC'!$A$2:$M$500,AA$2,FALSE),"")</f>
        <v>92.36</v>
      </c>
      <c r="AB21" s="22">
        <f>IFERROR(VLOOKUP($C21,'Draft 2018 EFC'!$A$2:$M$500,AB$2,FALSE),"")</f>
        <v>92.36</v>
      </c>
      <c r="AC21" s="22">
        <f>IFERROR(VLOOKUP($C21,'Draft 2018 EFC'!$A$2:$M$500,AC$2,FALSE),"")</f>
        <v>92.36</v>
      </c>
      <c r="AD21" s="22">
        <f>IFERROR(VLOOKUP($C21,'Draft 2018 EFC'!$A$2:$M$500,AD$2,FALSE),"")</f>
        <v>92.36</v>
      </c>
      <c r="AE21" s="22">
        <f>IFERROR(VLOOKUP($C21,'Draft 2018 EFC'!$A$2:$M$500,AE$2,FALSE),"")</f>
        <v>92.36</v>
      </c>
      <c r="AF21" s="22">
        <f>IFERROR(VLOOKUP($C21,'Draft 2018 EFC'!$A$2:$M$500,AF$2,FALSE),"")</f>
        <v>92.36</v>
      </c>
      <c r="AG21" s="22">
        <f>IFERROR(VLOOKUP($C21,'Draft 2018 EFC'!$A$2:$M$500,AG$2,FALSE),"")</f>
        <v>92.36</v>
      </c>
      <c r="AH21" s="26"/>
      <c r="AI21" s="27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</row>
    <row r="22" spans="1:46" x14ac:dyDescent="0.2">
      <c r="A22" s="20"/>
      <c r="B22" s="20" t="s">
        <v>45</v>
      </c>
      <c r="C22" s="21" t="s">
        <v>49</v>
      </c>
      <c r="D22" s="22" t="s">
        <v>73</v>
      </c>
      <c r="E22" s="22">
        <f t="shared" si="0"/>
        <v>91.98</v>
      </c>
      <c r="F22" s="23">
        <f>VLOOKUP(C22,'Draft 2018 EFC'!$A$2:$N$500,14,FALSE)</f>
        <v>1</v>
      </c>
      <c r="G22" s="29">
        <v>41487</v>
      </c>
      <c r="H22" s="25">
        <v>45138</v>
      </c>
      <c r="I22" s="22">
        <f>VLOOKUP($C22,'Draft 2018 NQC List'!$A$2:$O$1200,I$2,FALSE)</f>
        <v>91.98</v>
      </c>
      <c r="J22" s="22">
        <f>VLOOKUP($C22,'Draft 2018 NQC List'!$A$2:$O$1200,J$2,FALSE)</f>
        <v>91.98</v>
      </c>
      <c r="K22" s="22">
        <f>VLOOKUP($C22,'Draft 2018 NQC List'!$A$2:$O$1200,K$2,FALSE)</f>
        <v>91.98</v>
      </c>
      <c r="L22" s="22">
        <f>VLOOKUP($C22,'Draft 2018 NQC List'!$A$2:$O$1200,L$2,FALSE)</f>
        <v>91.98</v>
      </c>
      <c r="M22" s="22">
        <f>VLOOKUP($C22,'Draft 2018 NQC List'!$A$2:$O$1200,M$2,FALSE)</f>
        <v>91.98</v>
      </c>
      <c r="N22" s="22">
        <f>VLOOKUP($C22,'Draft 2018 NQC List'!$A$2:$O$1200,N$2,FALSE)</f>
        <v>91.98</v>
      </c>
      <c r="O22" s="22">
        <f>VLOOKUP($C22,'Draft 2018 NQC List'!$A$2:$O$1200,O$2,FALSE)</f>
        <v>91.98</v>
      </c>
      <c r="P22" s="22">
        <f>VLOOKUP($C22,'Draft 2018 NQC List'!$A$2:$O$1200,P$2,FALSE)</f>
        <v>91.98</v>
      </c>
      <c r="Q22" s="22">
        <f>VLOOKUP($C22,'Draft 2018 NQC List'!$A$2:$O$1200,Q$2,FALSE)</f>
        <v>91.98</v>
      </c>
      <c r="R22" s="22">
        <f>VLOOKUP($C22,'Draft 2018 NQC List'!$A$2:$O$1200,R$2,FALSE)</f>
        <v>91.98</v>
      </c>
      <c r="S22" s="22">
        <f>VLOOKUP($C22,'Draft 2018 NQC List'!$A$2:$O$1200,S$2,FALSE)</f>
        <v>91.98</v>
      </c>
      <c r="T22" s="22">
        <f>VLOOKUP($C22,'Draft 2018 NQC List'!$A$2:$O$1200,T$2,FALSE)</f>
        <v>91.98</v>
      </c>
      <c r="U22" s="26"/>
      <c r="V22" s="22">
        <f>IFERROR(VLOOKUP($C22,'Draft 2018 EFC'!$A$2:$M$500,V$2,FALSE),"")</f>
        <v>91.98</v>
      </c>
      <c r="W22" s="22">
        <f>IFERROR(VLOOKUP($C22,'Draft 2018 EFC'!$A$2:$M$500,W$2,FALSE),"")</f>
        <v>91.98</v>
      </c>
      <c r="X22" s="22">
        <f>IFERROR(VLOOKUP($C22,'Draft 2018 EFC'!$A$2:$M$500,X$2,FALSE),"")</f>
        <v>91.98</v>
      </c>
      <c r="Y22" s="22">
        <f>IFERROR(VLOOKUP($C22,'Draft 2018 EFC'!$A$2:$M$500,Y$2,FALSE),"")</f>
        <v>91.98</v>
      </c>
      <c r="Z22" s="22">
        <f>IFERROR(VLOOKUP($C22,'Draft 2018 EFC'!$A$2:$M$500,Z$2,FALSE),"")</f>
        <v>91.98</v>
      </c>
      <c r="AA22" s="22">
        <f>IFERROR(VLOOKUP($C22,'Draft 2018 EFC'!$A$2:$M$500,AA$2,FALSE),"")</f>
        <v>91.98</v>
      </c>
      <c r="AB22" s="22">
        <f>IFERROR(VLOOKUP($C22,'Draft 2018 EFC'!$A$2:$M$500,AB$2,FALSE),"")</f>
        <v>91.98</v>
      </c>
      <c r="AC22" s="22">
        <f>IFERROR(VLOOKUP($C22,'Draft 2018 EFC'!$A$2:$M$500,AC$2,FALSE),"")</f>
        <v>91.98</v>
      </c>
      <c r="AD22" s="22">
        <f>IFERROR(VLOOKUP($C22,'Draft 2018 EFC'!$A$2:$M$500,AD$2,FALSE),"")</f>
        <v>91.98</v>
      </c>
      <c r="AE22" s="22">
        <f>IFERROR(VLOOKUP($C22,'Draft 2018 EFC'!$A$2:$M$500,AE$2,FALSE),"")</f>
        <v>91.98</v>
      </c>
      <c r="AF22" s="22">
        <f>IFERROR(VLOOKUP($C22,'Draft 2018 EFC'!$A$2:$M$500,AF$2,FALSE),"")</f>
        <v>91.98</v>
      </c>
      <c r="AG22" s="22">
        <f>IFERROR(VLOOKUP($C22,'Draft 2018 EFC'!$A$2:$M$500,AG$2,FALSE),"")</f>
        <v>91.98</v>
      </c>
      <c r="AH22" s="26"/>
      <c r="AI22" s="27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</row>
    <row r="23" spans="1:46" x14ac:dyDescent="0.2">
      <c r="A23" s="20"/>
      <c r="B23" s="20" t="s">
        <v>45</v>
      </c>
      <c r="C23" s="21" t="s">
        <v>50</v>
      </c>
      <c r="D23" s="22" t="s">
        <v>73</v>
      </c>
      <c r="E23" s="22">
        <f t="shared" si="0"/>
        <v>91.83</v>
      </c>
      <c r="F23" s="23">
        <f>VLOOKUP(C23,'Draft 2018 EFC'!$A$2:$N$500,14,FALSE)</f>
        <v>1</v>
      </c>
      <c r="G23" s="29">
        <v>41487</v>
      </c>
      <c r="H23" s="25">
        <v>45138</v>
      </c>
      <c r="I23" s="22">
        <f>VLOOKUP($C23,'Draft 2018 NQC List'!$A$2:$O$1200,I$2,FALSE)</f>
        <v>91.83</v>
      </c>
      <c r="J23" s="22">
        <f>VLOOKUP($C23,'Draft 2018 NQC List'!$A$2:$O$1200,J$2,FALSE)</f>
        <v>91.83</v>
      </c>
      <c r="K23" s="22">
        <f>VLOOKUP($C23,'Draft 2018 NQC List'!$A$2:$O$1200,K$2,FALSE)</f>
        <v>91.83</v>
      </c>
      <c r="L23" s="22">
        <f>VLOOKUP($C23,'Draft 2018 NQC List'!$A$2:$O$1200,L$2,FALSE)</f>
        <v>91.83</v>
      </c>
      <c r="M23" s="22">
        <f>VLOOKUP($C23,'Draft 2018 NQC List'!$A$2:$O$1200,M$2,FALSE)</f>
        <v>91.83</v>
      </c>
      <c r="N23" s="22">
        <f>VLOOKUP($C23,'Draft 2018 NQC List'!$A$2:$O$1200,N$2,FALSE)</f>
        <v>91.83</v>
      </c>
      <c r="O23" s="22">
        <f>VLOOKUP($C23,'Draft 2018 NQC List'!$A$2:$O$1200,O$2,FALSE)</f>
        <v>91.83</v>
      </c>
      <c r="P23" s="22">
        <f>VLOOKUP($C23,'Draft 2018 NQC List'!$A$2:$O$1200,P$2,FALSE)</f>
        <v>91.83</v>
      </c>
      <c r="Q23" s="22">
        <f>VLOOKUP($C23,'Draft 2018 NQC List'!$A$2:$O$1200,Q$2,FALSE)</f>
        <v>91.83</v>
      </c>
      <c r="R23" s="22">
        <f>VLOOKUP($C23,'Draft 2018 NQC List'!$A$2:$O$1200,R$2,FALSE)</f>
        <v>91.83</v>
      </c>
      <c r="S23" s="22">
        <f>VLOOKUP($C23,'Draft 2018 NQC List'!$A$2:$O$1200,S$2,FALSE)</f>
        <v>91.83</v>
      </c>
      <c r="T23" s="22">
        <f>VLOOKUP($C23,'Draft 2018 NQC List'!$A$2:$O$1200,T$2,FALSE)</f>
        <v>91.83</v>
      </c>
      <c r="U23" s="26"/>
      <c r="V23" s="22">
        <f>IFERROR(VLOOKUP($C23,'Draft 2018 EFC'!$A$2:$M$500,V$2,FALSE),"")</f>
        <v>91.83</v>
      </c>
      <c r="W23" s="22">
        <f>IFERROR(VLOOKUP($C23,'Draft 2018 EFC'!$A$2:$M$500,W$2,FALSE),"")</f>
        <v>91.83</v>
      </c>
      <c r="X23" s="22">
        <f>IFERROR(VLOOKUP($C23,'Draft 2018 EFC'!$A$2:$M$500,X$2,FALSE),"")</f>
        <v>91.83</v>
      </c>
      <c r="Y23" s="22">
        <f>IFERROR(VLOOKUP($C23,'Draft 2018 EFC'!$A$2:$M$500,Y$2,FALSE),"")</f>
        <v>91.83</v>
      </c>
      <c r="Z23" s="22">
        <f>IFERROR(VLOOKUP($C23,'Draft 2018 EFC'!$A$2:$M$500,Z$2,FALSE),"")</f>
        <v>91.83</v>
      </c>
      <c r="AA23" s="22">
        <f>IFERROR(VLOOKUP($C23,'Draft 2018 EFC'!$A$2:$M$500,AA$2,FALSE),"")</f>
        <v>91.83</v>
      </c>
      <c r="AB23" s="22">
        <f>IFERROR(VLOOKUP($C23,'Draft 2018 EFC'!$A$2:$M$500,AB$2,FALSE),"")</f>
        <v>91.83</v>
      </c>
      <c r="AC23" s="22">
        <f>IFERROR(VLOOKUP($C23,'Draft 2018 EFC'!$A$2:$M$500,AC$2,FALSE),"")</f>
        <v>91.83</v>
      </c>
      <c r="AD23" s="22">
        <f>IFERROR(VLOOKUP($C23,'Draft 2018 EFC'!$A$2:$M$500,AD$2,FALSE),"")</f>
        <v>91.83</v>
      </c>
      <c r="AE23" s="22">
        <f>IFERROR(VLOOKUP($C23,'Draft 2018 EFC'!$A$2:$M$500,AE$2,FALSE),"")</f>
        <v>91.83</v>
      </c>
      <c r="AF23" s="22">
        <f>IFERROR(VLOOKUP($C23,'Draft 2018 EFC'!$A$2:$M$500,AF$2,FALSE),"")</f>
        <v>91.83</v>
      </c>
      <c r="AG23" s="22">
        <f>IFERROR(VLOOKUP($C23,'Draft 2018 EFC'!$A$2:$M$500,AG$2,FALSE),"")</f>
        <v>91.83</v>
      </c>
      <c r="AH23" s="26"/>
      <c r="AI23" s="27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</row>
    <row r="24" spans="1:46" x14ac:dyDescent="0.2">
      <c r="A24" s="20"/>
      <c r="B24" s="20" t="s">
        <v>45</v>
      </c>
      <c r="C24" s="21" t="s">
        <v>51</v>
      </c>
      <c r="D24" s="22" t="s">
        <v>73</v>
      </c>
      <c r="E24" s="22">
        <f t="shared" si="0"/>
        <v>92.16</v>
      </c>
      <c r="F24" s="23">
        <f>VLOOKUP(C24,'Draft 2018 EFC'!$A$2:$N$500,14,FALSE)</f>
        <v>1</v>
      </c>
      <c r="G24" s="29">
        <v>41487</v>
      </c>
      <c r="H24" s="25">
        <v>45138</v>
      </c>
      <c r="I24" s="22">
        <f>VLOOKUP($C24,'Draft 2018 NQC List'!$A$2:$O$1200,I$2,FALSE)</f>
        <v>92.16</v>
      </c>
      <c r="J24" s="22">
        <f>VLOOKUP($C24,'Draft 2018 NQC List'!$A$2:$O$1200,J$2,FALSE)</f>
        <v>92.16</v>
      </c>
      <c r="K24" s="22">
        <f>VLOOKUP($C24,'Draft 2018 NQC List'!$A$2:$O$1200,K$2,FALSE)</f>
        <v>92.16</v>
      </c>
      <c r="L24" s="22">
        <f>VLOOKUP($C24,'Draft 2018 NQC List'!$A$2:$O$1200,L$2,FALSE)</f>
        <v>92.16</v>
      </c>
      <c r="M24" s="22">
        <f>VLOOKUP($C24,'Draft 2018 NQC List'!$A$2:$O$1200,M$2,FALSE)</f>
        <v>92.16</v>
      </c>
      <c r="N24" s="22">
        <f>VLOOKUP($C24,'Draft 2018 NQC List'!$A$2:$O$1200,N$2,FALSE)</f>
        <v>92.16</v>
      </c>
      <c r="O24" s="22">
        <f>VLOOKUP($C24,'Draft 2018 NQC List'!$A$2:$O$1200,O$2,FALSE)</f>
        <v>92.16</v>
      </c>
      <c r="P24" s="22">
        <f>VLOOKUP($C24,'Draft 2018 NQC List'!$A$2:$O$1200,P$2,FALSE)</f>
        <v>92.16</v>
      </c>
      <c r="Q24" s="22">
        <f>VLOOKUP($C24,'Draft 2018 NQC List'!$A$2:$O$1200,Q$2,FALSE)</f>
        <v>92.16</v>
      </c>
      <c r="R24" s="22">
        <f>VLOOKUP($C24,'Draft 2018 NQC List'!$A$2:$O$1200,R$2,FALSE)</f>
        <v>92.16</v>
      </c>
      <c r="S24" s="22">
        <f>VLOOKUP($C24,'Draft 2018 NQC List'!$A$2:$O$1200,S$2,FALSE)</f>
        <v>92.16</v>
      </c>
      <c r="T24" s="22">
        <f>VLOOKUP($C24,'Draft 2018 NQC List'!$A$2:$O$1200,T$2,FALSE)</f>
        <v>92.16</v>
      </c>
      <c r="U24" s="26"/>
      <c r="V24" s="22">
        <f>IFERROR(VLOOKUP($C24,'Draft 2018 EFC'!$A$2:$M$500,V$2,FALSE),"")</f>
        <v>92.16</v>
      </c>
      <c r="W24" s="22">
        <f>IFERROR(VLOOKUP($C24,'Draft 2018 EFC'!$A$2:$M$500,W$2,FALSE),"")</f>
        <v>92.16</v>
      </c>
      <c r="X24" s="22">
        <f>IFERROR(VLOOKUP($C24,'Draft 2018 EFC'!$A$2:$M$500,X$2,FALSE),"")</f>
        <v>92.16</v>
      </c>
      <c r="Y24" s="22">
        <f>IFERROR(VLOOKUP($C24,'Draft 2018 EFC'!$A$2:$M$500,Y$2,FALSE),"")</f>
        <v>92.16</v>
      </c>
      <c r="Z24" s="22">
        <f>IFERROR(VLOOKUP($C24,'Draft 2018 EFC'!$A$2:$M$500,Z$2,FALSE),"")</f>
        <v>92.16</v>
      </c>
      <c r="AA24" s="22">
        <f>IFERROR(VLOOKUP($C24,'Draft 2018 EFC'!$A$2:$M$500,AA$2,FALSE),"")</f>
        <v>92.16</v>
      </c>
      <c r="AB24" s="22">
        <f>IFERROR(VLOOKUP($C24,'Draft 2018 EFC'!$A$2:$M$500,AB$2,FALSE),"")</f>
        <v>92.16</v>
      </c>
      <c r="AC24" s="22">
        <f>IFERROR(VLOOKUP($C24,'Draft 2018 EFC'!$A$2:$M$500,AC$2,FALSE),"")</f>
        <v>92.16</v>
      </c>
      <c r="AD24" s="22">
        <f>IFERROR(VLOOKUP($C24,'Draft 2018 EFC'!$A$2:$M$500,AD$2,FALSE),"")</f>
        <v>92.16</v>
      </c>
      <c r="AE24" s="22">
        <f>IFERROR(VLOOKUP($C24,'Draft 2018 EFC'!$A$2:$M$500,AE$2,FALSE),"")</f>
        <v>92.16</v>
      </c>
      <c r="AF24" s="22">
        <f>IFERROR(VLOOKUP($C24,'Draft 2018 EFC'!$A$2:$M$500,AF$2,FALSE),"")</f>
        <v>92.16</v>
      </c>
      <c r="AG24" s="22">
        <f>IFERROR(VLOOKUP($C24,'Draft 2018 EFC'!$A$2:$M$500,AG$2,FALSE),"")</f>
        <v>92.16</v>
      </c>
      <c r="AH24" s="26"/>
      <c r="AI24" s="2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</row>
    <row r="25" spans="1:46" x14ac:dyDescent="0.2">
      <c r="A25" s="20"/>
      <c r="B25" s="20" t="s">
        <v>45</v>
      </c>
      <c r="C25" s="21" t="s">
        <v>52</v>
      </c>
      <c r="D25" s="22" t="s">
        <v>73</v>
      </c>
      <c r="E25" s="22">
        <f t="shared" si="0"/>
        <v>91.84</v>
      </c>
      <c r="F25" s="23">
        <f>VLOOKUP(C25,'Draft 2018 EFC'!$A$2:$N$500,14,FALSE)</f>
        <v>1</v>
      </c>
      <c r="G25" s="29">
        <v>41487</v>
      </c>
      <c r="H25" s="25">
        <v>45138</v>
      </c>
      <c r="I25" s="22">
        <f>VLOOKUP($C25,'Draft 2018 NQC List'!$A$2:$O$1200,I$2,FALSE)</f>
        <v>91.84</v>
      </c>
      <c r="J25" s="22">
        <f>VLOOKUP($C25,'Draft 2018 NQC List'!$A$2:$O$1200,J$2,FALSE)</f>
        <v>91.84</v>
      </c>
      <c r="K25" s="22">
        <f>VLOOKUP($C25,'Draft 2018 NQC List'!$A$2:$O$1200,K$2,FALSE)</f>
        <v>91.84</v>
      </c>
      <c r="L25" s="22">
        <f>VLOOKUP($C25,'Draft 2018 NQC List'!$A$2:$O$1200,L$2,FALSE)</f>
        <v>91.84</v>
      </c>
      <c r="M25" s="22">
        <f>VLOOKUP($C25,'Draft 2018 NQC List'!$A$2:$O$1200,M$2,FALSE)</f>
        <v>91.84</v>
      </c>
      <c r="N25" s="22">
        <f>VLOOKUP($C25,'Draft 2018 NQC List'!$A$2:$O$1200,N$2,FALSE)</f>
        <v>91.84</v>
      </c>
      <c r="O25" s="22">
        <f>VLOOKUP($C25,'Draft 2018 NQC List'!$A$2:$O$1200,O$2,FALSE)</f>
        <v>91.84</v>
      </c>
      <c r="P25" s="22">
        <f>VLOOKUP($C25,'Draft 2018 NQC List'!$A$2:$O$1200,P$2,FALSE)</f>
        <v>91.84</v>
      </c>
      <c r="Q25" s="22">
        <f>VLOOKUP($C25,'Draft 2018 NQC List'!$A$2:$O$1200,Q$2,FALSE)</f>
        <v>91.84</v>
      </c>
      <c r="R25" s="22">
        <f>VLOOKUP($C25,'Draft 2018 NQC List'!$A$2:$O$1200,R$2,FALSE)</f>
        <v>91.84</v>
      </c>
      <c r="S25" s="22">
        <f>VLOOKUP($C25,'Draft 2018 NQC List'!$A$2:$O$1200,S$2,FALSE)</f>
        <v>91.84</v>
      </c>
      <c r="T25" s="22">
        <f>VLOOKUP($C25,'Draft 2018 NQC List'!$A$2:$O$1200,T$2,FALSE)</f>
        <v>91.84</v>
      </c>
      <c r="U25" s="26"/>
      <c r="V25" s="22">
        <f>IFERROR(VLOOKUP($C25,'Draft 2018 EFC'!$A$2:$M$500,V$2,FALSE),"")</f>
        <v>91.84</v>
      </c>
      <c r="W25" s="22">
        <f>IFERROR(VLOOKUP($C25,'Draft 2018 EFC'!$A$2:$M$500,W$2,FALSE),"")</f>
        <v>91.84</v>
      </c>
      <c r="X25" s="22">
        <f>IFERROR(VLOOKUP($C25,'Draft 2018 EFC'!$A$2:$M$500,X$2,FALSE),"")</f>
        <v>91.84</v>
      </c>
      <c r="Y25" s="22">
        <f>IFERROR(VLOOKUP($C25,'Draft 2018 EFC'!$A$2:$M$500,Y$2,FALSE),"")</f>
        <v>91.84</v>
      </c>
      <c r="Z25" s="22">
        <f>IFERROR(VLOOKUP($C25,'Draft 2018 EFC'!$A$2:$M$500,Z$2,FALSE),"")</f>
        <v>91.84</v>
      </c>
      <c r="AA25" s="22">
        <f>IFERROR(VLOOKUP($C25,'Draft 2018 EFC'!$A$2:$M$500,AA$2,FALSE),"")</f>
        <v>91.84</v>
      </c>
      <c r="AB25" s="22">
        <f>IFERROR(VLOOKUP($C25,'Draft 2018 EFC'!$A$2:$M$500,AB$2,FALSE),"")</f>
        <v>91.84</v>
      </c>
      <c r="AC25" s="22">
        <f>IFERROR(VLOOKUP($C25,'Draft 2018 EFC'!$A$2:$M$500,AC$2,FALSE),"")</f>
        <v>91.84</v>
      </c>
      <c r="AD25" s="22">
        <f>IFERROR(VLOOKUP($C25,'Draft 2018 EFC'!$A$2:$M$500,AD$2,FALSE),"")</f>
        <v>91.84</v>
      </c>
      <c r="AE25" s="22">
        <f>IFERROR(VLOOKUP($C25,'Draft 2018 EFC'!$A$2:$M$500,AE$2,FALSE),"")</f>
        <v>91.84</v>
      </c>
      <c r="AF25" s="22">
        <f>IFERROR(VLOOKUP($C25,'Draft 2018 EFC'!$A$2:$M$500,AF$2,FALSE),"")</f>
        <v>91.84</v>
      </c>
      <c r="AG25" s="22">
        <f>IFERROR(VLOOKUP($C25,'Draft 2018 EFC'!$A$2:$M$500,AG$2,FALSE),"")</f>
        <v>91.84</v>
      </c>
      <c r="AH25" s="26"/>
      <c r="AI25" s="27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</row>
    <row r="26" spans="1:46" x14ac:dyDescent="0.2">
      <c r="A26" s="20"/>
      <c r="B26" s="20" t="s">
        <v>45</v>
      </c>
      <c r="C26" s="21" t="s">
        <v>53</v>
      </c>
      <c r="D26" s="22" t="s">
        <v>73</v>
      </c>
      <c r="E26" s="22">
        <f t="shared" si="0"/>
        <v>91.56</v>
      </c>
      <c r="F26" s="23">
        <f>VLOOKUP(C26,'Draft 2018 EFC'!$A$2:$N$500,14,FALSE)</f>
        <v>1</v>
      </c>
      <c r="G26" s="29">
        <v>41487</v>
      </c>
      <c r="H26" s="25">
        <v>45138</v>
      </c>
      <c r="I26" s="22">
        <f>VLOOKUP($C26,'Draft 2018 NQC List'!$A$2:$O$1200,I$2,FALSE)</f>
        <v>91.56</v>
      </c>
      <c r="J26" s="22">
        <f>VLOOKUP($C26,'Draft 2018 NQC List'!$A$2:$O$1200,J$2,FALSE)</f>
        <v>91.56</v>
      </c>
      <c r="K26" s="22">
        <f>VLOOKUP($C26,'Draft 2018 NQC List'!$A$2:$O$1200,K$2,FALSE)</f>
        <v>91.56</v>
      </c>
      <c r="L26" s="22">
        <f>VLOOKUP($C26,'Draft 2018 NQC List'!$A$2:$O$1200,L$2,FALSE)</f>
        <v>91.56</v>
      </c>
      <c r="M26" s="22">
        <f>VLOOKUP($C26,'Draft 2018 NQC List'!$A$2:$O$1200,M$2,FALSE)</f>
        <v>91.56</v>
      </c>
      <c r="N26" s="22">
        <f>VLOOKUP($C26,'Draft 2018 NQC List'!$A$2:$O$1200,N$2,FALSE)</f>
        <v>91.56</v>
      </c>
      <c r="O26" s="22">
        <f>VLOOKUP($C26,'Draft 2018 NQC List'!$A$2:$O$1200,O$2,FALSE)</f>
        <v>91.56</v>
      </c>
      <c r="P26" s="22">
        <f>VLOOKUP($C26,'Draft 2018 NQC List'!$A$2:$O$1200,P$2,FALSE)</f>
        <v>91.56</v>
      </c>
      <c r="Q26" s="22">
        <f>VLOOKUP($C26,'Draft 2018 NQC List'!$A$2:$O$1200,Q$2,FALSE)</f>
        <v>91.56</v>
      </c>
      <c r="R26" s="22">
        <f>VLOOKUP($C26,'Draft 2018 NQC List'!$A$2:$O$1200,R$2,FALSE)</f>
        <v>91.56</v>
      </c>
      <c r="S26" s="22">
        <f>VLOOKUP($C26,'Draft 2018 NQC List'!$A$2:$O$1200,S$2,FALSE)</f>
        <v>91.56</v>
      </c>
      <c r="T26" s="22">
        <f>VLOOKUP($C26,'Draft 2018 NQC List'!$A$2:$O$1200,T$2,FALSE)</f>
        <v>91.56</v>
      </c>
      <c r="U26" s="26"/>
      <c r="V26" s="22">
        <f>IFERROR(VLOOKUP($C26,'Draft 2018 EFC'!$A$2:$M$500,V$2,FALSE),"")</f>
        <v>91.56</v>
      </c>
      <c r="W26" s="22">
        <f>IFERROR(VLOOKUP($C26,'Draft 2018 EFC'!$A$2:$M$500,W$2,FALSE),"")</f>
        <v>91.56</v>
      </c>
      <c r="X26" s="22">
        <f>IFERROR(VLOOKUP($C26,'Draft 2018 EFC'!$A$2:$M$500,X$2,FALSE),"")</f>
        <v>91.56</v>
      </c>
      <c r="Y26" s="22">
        <f>IFERROR(VLOOKUP($C26,'Draft 2018 EFC'!$A$2:$M$500,Y$2,FALSE),"")</f>
        <v>91.56</v>
      </c>
      <c r="Z26" s="22">
        <f>IFERROR(VLOOKUP($C26,'Draft 2018 EFC'!$A$2:$M$500,Z$2,FALSE),"")</f>
        <v>91.56</v>
      </c>
      <c r="AA26" s="22">
        <f>IFERROR(VLOOKUP($C26,'Draft 2018 EFC'!$A$2:$M$500,AA$2,FALSE),"")</f>
        <v>91.56</v>
      </c>
      <c r="AB26" s="22">
        <f>IFERROR(VLOOKUP($C26,'Draft 2018 EFC'!$A$2:$M$500,AB$2,FALSE),"")</f>
        <v>91.56</v>
      </c>
      <c r="AC26" s="22">
        <f>IFERROR(VLOOKUP($C26,'Draft 2018 EFC'!$A$2:$M$500,AC$2,FALSE),"")</f>
        <v>91.56</v>
      </c>
      <c r="AD26" s="22">
        <f>IFERROR(VLOOKUP($C26,'Draft 2018 EFC'!$A$2:$M$500,AD$2,FALSE),"")</f>
        <v>91.56</v>
      </c>
      <c r="AE26" s="22">
        <f>IFERROR(VLOOKUP($C26,'Draft 2018 EFC'!$A$2:$M$500,AE$2,FALSE),"")</f>
        <v>91.56</v>
      </c>
      <c r="AF26" s="22">
        <f>IFERROR(VLOOKUP($C26,'Draft 2018 EFC'!$A$2:$M$500,AF$2,FALSE),"")</f>
        <v>91.56</v>
      </c>
      <c r="AG26" s="22">
        <f>IFERROR(VLOOKUP($C26,'Draft 2018 EFC'!$A$2:$M$500,AG$2,FALSE),"")</f>
        <v>91.56</v>
      </c>
      <c r="AH26" s="26"/>
      <c r="AI26" s="27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</row>
    <row r="27" spans="1:46" x14ac:dyDescent="0.2">
      <c r="A27" s="20"/>
      <c r="B27" s="20" t="s">
        <v>61</v>
      </c>
      <c r="C27" s="21" t="s">
        <v>62</v>
      </c>
      <c r="D27" s="22" t="s">
        <v>75</v>
      </c>
      <c r="E27" s="22">
        <f t="shared" si="0"/>
        <v>135</v>
      </c>
      <c r="F27" s="23">
        <f>VLOOKUP(C27,'Draft 2018 EFC'!$A$2:$N$500,14,FALSE)</f>
        <v>1</v>
      </c>
      <c r="G27" s="29">
        <v>41640</v>
      </c>
      <c r="H27" s="25">
        <v>44196</v>
      </c>
      <c r="I27" s="22">
        <v>140.25</v>
      </c>
      <c r="J27" s="22">
        <v>140.25</v>
      </c>
      <c r="K27" s="22">
        <v>140.25</v>
      </c>
      <c r="L27" s="22">
        <v>140.25</v>
      </c>
      <c r="M27" s="22">
        <v>137.25</v>
      </c>
      <c r="N27" s="22">
        <v>136.5</v>
      </c>
      <c r="O27" s="22">
        <v>135.25</v>
      </c>
      <c r="P27" s="22">
        <v>135</v>
      </c>
      <c r="Q27" s="22">
        <v>137</v>
      </c>
      <c r="R27" s="22">
        <v>139.5</v>
      </c>
      <c r="S27" s="22">
        <v>140.25</v>
      </c>
      <c r="T27" s="22">
        <v>140.25</v>
      </c>
      <c r="U27" s="26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6"/>
      <c r="AI27" s="27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</row>
    <row r="28" spans="1:46" x14ac:dyDescent="0.2">
      <c r="A28" s="20"/>
      <c r="B28" s="20" t="s">
        <v>63</v>
      </c>
      <c r="C28" s="21" t="s">
        <v>64</v>
      </c>
      <c r="D28" s="22" t="s">
        <v>75</v>
      </c>
      <c r="E28" s="22">
        <f t="shared" si="0"/>
        <v>52.5</v>
      </c>
      <c r="F28" s="23">
        <f>VLOOKUP(C28,'Draft 2018 EFC'!$A$2:$N$500,14,FALSE)</f>
        <v>1</v>
      </c>
      <c r="G28" s="29">
        <v>41640</v>
      </c>
      <c r="H28" s="25">
        <v>43465</v>
      </c>
      <c r="I28" s="22">
        <v>60</v>
      </c>
      <c r="J28" s="22">
        <v>60</v>
      </c>
      <c r="K28" s="22">
        <v>59.5</v>
      </c>
      <c r="L28" s="22">
        <v>60</v>
      </c>
      <c r="M28" s="22">
        <v>57.5</v>
      </c>
      <c r="N28" s="22">
        <v>55</v>
      </c>
      <c r="O28" s="22">
        <v>52.5</v>
      </c>
      <c r="P28" s="22">
        <v>52.5</v>
      </c>
      <c r="Q28" s="22">
        <v>55</v>
      </c>
      <c r="R28" s="22">
        <v>60</v>
      </c>
      <c r="S28" s="22">
        <v>59.5</v>
      </c>
      <c r="T28" s="22">
        <v>60</v>
      </c>
      <c r="U28" s="26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6"/>
      <c r="AI28" s="27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</row>
    <row r="29" spans="1:46" x14ac:dyDescent="0.2">
      <c r="A29" s="20"/>
      <c r="B29" s="20" t="s">
        <v>56</v>
      </c>
      <c r="C29" s="21" t="s">
        <v>57</v>
      </c>
      <c r="D29" s="22" t="s">
        <v>74</v>
      </c>
      <c r="E29" s="22">
        <f t="shared" si="0"/>
        <v>37.125146881720433</v>
      </c>
      <c r="F29" s="23"/>
      <c r="G29" s="29">
        <v>41821</v>
      </c>
      <c r="H29" s="25">
        <v>44377</v>
      </c>
      <c r="I29" s="22">
        <f>VLOOKUP($C29,'Draft 2018 NQC List'!$A$2:$O$1200,I$2,FALSE)</f>
        <v>32.676640645161292</v>
      </c>
      <c r="J29" s="22">
        <f>VLOOKUP($C29,'Draft 2018 NQC List'!$A$2:$O$1200,J$2,FALSE)</f>
        <v>31.774633620689656</v>
      </c>
      <c r="K29" s="22">
        <f>VLOOKUP($C29,'Draft 2018 NQC List'!$A$2:$O$1200,K$2,FALSE)</f>
        <v>36.742702365591398</v>
      </c>
      <c r="L29" s="22">
        <f>VLOOKUP($C29,'Draft 2018 NQC List'!$A$2:$O$1200,L$2,FALSE)</f>
        <v>32.292096444444446</v>
      </c>
      <c r="M29" s="22">
        <f>VLOOKUP($C29,'Draft 2018 NQC List'!$A$2:$O$1200,M$2,FALSE)</f>
        <v>28.685481290322581</v>
      </c>
      <c r="N29" s="22">
        <f>VLOOKUP($C29,'Draft 2018 NQC List'!$A$2:$O$1200,N$2,FALSE)</f>
        <v>37.141430000000007</v>
      </c>
      <c r="O29" s="22">
        <f>VLOOKUP($C29,'Draft 2018 NQC List'!$A$2:$O$1200,O$2,FALSE)</f>
        <v>36.953059139784948</v>
      </c>
      <c r="P29" s="22">
        <f>VLOOKUP($C29,'Draft 2018 NQC List'!$A$2:$O$1200,P$2,FALSE)</f>
        <v>37.125146881720433</v>
      </c>
      <c r="Q29" s="22">
        <f>VLOOKUP($C29,'Draft 2018 NQC List'!$A$2:$O$1200,Q$2,FALSE)</f>
        <v>37.125213777777773</v>
      </c>
      <c r="R29" s="22">
        <f>VLOOKUP($C29,'Draft 2018 NQC List'!$A$2:$O$1200,R$2,FALSE)</f>
        <v>30.245904155268828</v>
      </c>
      <c r="S29" s="22">
        <f>VLOOKUP($C29,'Draft 2018 NQC List'!$A$2:$O$1200,S$2,FALSE)</f>
        <v>33.595287943333339</v>
      </c>
      <c r="T29" s="22">
        <f>VLOOKUP($C29,'Draft 2018 NQC List'!$A$2:$O$1200,T$2,FALSE)</f>
        <v>37.176744653118277</v>
      </c>
      <c r="U29" s="26"/>
      <c r="V29" s="22" t="str">
        <f>IFERROR(VLOOKUP($C29,'Draft 2018 EFC'!$A$2:$M$500,V$2,FALSE),"")</f>
        <v/>
      </c>
      <c r="W29" s="22" t="str">
        <f>IFERROR(VLOOKUP($C29,'Draft 2018 EFC'!$A$2:$M$500,W$2,FALSE),"")</f>
        <v/>
      </c>
      <c r="X29" s="22" t="str">
        <f>IFERROR(VLOOKUP($C29,'Draft 2018 EFC'!$A$2:$M$500,X$2,FALSE),"")</f>
        <v/>
      </c>
      <c r="Y29" s="22" t="str">
        <f>IFERROR(VLOOKUP($C29,'Draft 2018 EFC'!$A$2:$M$500,Y$2,FALSE),"")</f>
        <v/>
      </c>
      <c r="Z29" s="22" t="str">
        <f>IFERROR(VLOOKUP($C29,'Draft 2018 EFC'!$A$2:$M$500,Z$2,FALSE),"")</f>
        <v/>
      </c>
      <c r="AA29" s="22" t="str">
        <f>IFERROR(VLOOKUP($C29,'Draft 2018 EFC'!$A$2:$M$500,AA$2,FALSE),"")</f>
        <v/>
      </c>
      <c r="AB29" s="22" t="str">
        <f>IFERROR(VLOOKUP($C29,'Draft 2018 EFC'!$A$2:$M$500,AB$2,FALSE),"")</f>
        <v/>
      </c>
      <c r="AC29" s="22" t="str">
        <f>IFERROR(VLOOKUP($C29,'Draft 2018 EFC'!$A$2:$M$500,AC$2,FALSE),"")</f>
        <v/>
      </c>
      <c r="AD29" s="22" t="str">
        <f>IFERROR(VLOOKUP($C29,'Draft 2018 EFC'!$A$2:$M$500,AD$2,FALSE),"")</f>
        <v/>
      </c>
      <c r="AE29" s="22" t="str">
        <f>IFERROR(VLOOKUP($C29,'Draft 2018 EFC'!$A$2:$M$500,AE$2,FALSE),"")</f>
        <v/>
      </c>
      <c r="AF29" s="22" t="str">
        <f>IFERROR(VLOOKUP($C29,'Draft 2018 EFC'!$A$2:$M$500,AF$2,FALSE),"")</f>
        <v/>
      </c>
      <c r="AG29" s="22" t="str">
        <f>IFERROR(VLOOKUP($C29,'Draft 2018 EFC'!$A$2:$M$500,AG$2,FALSE),"")</f>
        <v/>
      </c>
      <c r="AH29" s="26"/>
      <c r="AI29" s="27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x14ac:dyDescent="0.2">
      <c r="A30" s="20"/>
      <c r="B30" s="20" t="s">
        <v>1410</v>
      </c>
      <c r="C30" s="21" t="s">
        <v>1286</v>
      </c>
      <c r="D30" s="22" t="s">
        <v>72</v>
      </c>
      <c r="E30" s="22"/>
      <c r="F30" s="23"/>
      <c r="G30" s="29">
        <v>42186</v>
      </c>
      <c r="H30" s="25">
        <v>44742</v>
      </c>
      <c r="I30" s="22">
        <f>VLOOKUP($C30,'Draft 2018 NQC List'!$A$2:$O$1200,I$2,FALSE)</f>
        <v>36.703426021505365</v>
      </c>
      <c r="J30" s="22">
        <f>VLOOKUP($C30,'Draft 2018 NQC List'!$A$2:$O$1200,J$2,FALSE)</f>
        <v>36.580774646962233</v>
      </c>
      <c r="K30" s="22">
        <f>VLOOKUP($C30,'Draft 2018 NQC List'!$A$2:$O$1200,K$2,FALSE)</f>
        <v>26.78610150537634</v>
      </c>
      <c r="L30" s="22">
        <f>VLOOKUP($C30,'Draft 2018 NQC List'!$A$2:$O$1200,L$2,FALSE)</f>
        <v>36.467769333333329</v>
      </c>
      <c r="M30" s="22">
        <f>VLOOKUP($C30,'Draft 2018 NQC List'!$A$2:$O$1200,M$2,FALSE)</f>
        <v>36.305584516129024</v>
      </c>
      <c r="N30" s="22">
        <f>VLOOKUP($C30,'Draft 2018 NQC List'!$A$2:$O$1200,N$2,FALSE)</f>
        <v>35.526325111111113</v>
      </c>
      <c r="O30" s="22">
        <f>VLOOKUP($C30,'Draft 2018 NQC List'!$A$2:$O$1200,O$2,FALSE)</f>
        <v>35.270047956989266</v>
      </c>
      <c r="P30" s="22">
        <f>VLOOKUP($C30,'Draft 2018 NQC List'!$A$2:$O$1200,P$2,FALSE)</f>
        <v>35.410622795698941</v>
      </c>
      <c r="Q30" s="22">
        <f>VLOOKUP($C30,'Draft 2018 NQC List'!$A$2:$O$1200,Q$2,FALSE)</f>
        <v>35.788026222222221</v>
      </c>
      <c r="R30" s="22">
        <f>VLOOKUP($C30,'Draft 2018 NQC List'!$A$2:$O$1200,R$2,FALSE)</f>
        <v>36.141926933333338</v>
      </c>
      <c r="S30" s="22">
        <f>VLOOKUP($C30,'Draft 2018 NQC List'!$A$2:$O$1200,S$2,FALSE)</f>
        <v>31.435819427333342</v>
      </c>
      <c r="T30" s="22">
        <f>VLOOKUP($C30,'Draft 2018 NQC List'!$A$2:$O$1200,T$2,FALSE)</f>
        <v>37.020788487526886</v>
      </c>
      <c r="U30" s="26"/>
      <c r="V30" s="22" t="str">
        <f>IFERROR(VLOOKUP($C30,'Draft 2018 EFC'!$A$2:$M$500,V$2,FALSE),"")</f>
        <v/>
      </c>
      <c r="W30" s="22" t="str">
        <f>IFERROR(VLOOKUP($C30,'Draft 2018 EFC'!$A$2:$M$500,W$2,FALSE),"")</f>
        <v/>
      </c>
      <c r="X30" s="22" t="str">
        <f>IFERROR(VLOOKUP($C30,'Draft 2018 EFC'!$A$2:$M$500,X$2,FALSE),"")</f>
        <v/>
      </c>
      <c r="Y30" s="22" t="str">
        <f>IFERROR(VLOOKUP($C30,'Draft 2018 EFC'!$A$2:$M$500,Y$2,FALSE),"")</f>
        <v/>
      </c>
      <c r="Z30" s="22" t="str">
        <f>IFERROR(VLOOKUP($C30,'Draft 2018 EFC'!$A$2:$M$500,Z$2,FALSE),"")</f>
        <v/>
      </c>
      <c r="AA30" s="22" t="str">
        <f>IFERROR(VLOOKUP($C30,'Draft 2018 EFC'!$A$2:$M$500,AA$2,FALSE),"")</f>
        <v/>
      </c>
      <c r="AB30" s="22" t="str">
        <f>IFERROR(VLOOKUP($C30,'Draft 2018 EFC'!$A$2:$M$500,AB$2,FALSE),"")</f>
        <v/>
      </c>
      <c r="AC30" s="22" t="str">
        <f>IFERROR(VLOOKUP($C30,'Draft 2018 EFC'!$A$2:$M$500,AC$2,FALSE),"")</f>
        <v/>
      </c>
      <c r="AD30" s="22" t="str">
        <f>IFERROR(VLOOKUP($C30,'Draft 2018 EFC'!$A$2:$M$500,AD$2,FALSE),"")</f>
        <v/>
      </c>
      <c r="AE30" s="22" t="str">
        <f>IFERROR(VLOOKUP($C30,'Draft 2018 EFC'!$A$2:$M$500,AE$2,FALSE),"")</f>
        <v/>
      </c>
      <c r="AF30" s="22" t="str">
        <f>IFERROR(VLOOKUP($C30,'Draft 2018 EFC'!$A$2:$M$500,AF$2,FALSE),"")</f>
        <v/>
      </c>
      <c r="AG30" s="22" t="str">
        <f>IFERROR(VLOOKUP($C30,'Draft 2018 EFC'!$A$2:$M$500,AG$2,FALSE),"")</f>
        <v/>
      </c>
      <c r="AH30" s="26"/>
      <c r="AI30" s="27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</row>
    <row r="31" spans="1:46" x14ac:dyDescent="0.2">
      <c r="A31" s="20"/>
      <c r="B31" s="20" t="s">
        <v>58</v>
      </c>
      <c r="C31" s="21" t="s">
        <v>59</v>
      </c>
      <c r="D31" s="22" t="s">
        <v>72</v>
      </c>
      <c r="E31" s="22"/>
      <c r="F31" s="23"/>
      <c r="G31" s="29">
        <v>42186</v>
      </c>
      <c r="H31" s="25">
        <v>44742</v>
      </c>
      <c r="I31" s="22">
        <f>VLOOKUP($C31,'Draft 2018 NQC List'!$A$2:$O$1200,I$2,FALSE)</f>
        <v>21.450699354838708</v>
      </c>
      <c r="J31" s="22">
        <f>VLOOKUP($C31,'Draft 2018 NQC List'!$A$2:$O$1200,J$2,FALSE)</f>
        <v>18.837042545155995</v>
      </c>
      <c r="K31" s="22">
        <f>VLOOKUP($C31,'Draft 2018 NQC List'!$A$2:$O$1200,K$2,FALSE)</f>
        <v>19.517772043010751</v>
      </c>
      <c r="L31" s="22">
        <f>VLOOKUP($C31,'Draft 2018 NQC List'!$A$2:$O$1200,L$2,FALSE)</f>
        <v>8.50834222222222</v>
      </c>
      <c r="M31" s="22">
        <f>VLOOKUP($C31,'Draft 2018 NQC List'!$A$2:$O$1200,M$2,FALSE)</f>
        <v>19.437938064516135</v>
      </c>
      <c r="N31" s="22">
        <f>VLOOKUP($C31,'Draft 2018 NQC List'!$A$2:$O$1200,N$2,FALSE)</f>
        <v>18.493808888888882</v>
      </c>
      <c r="O31" s="22">
        <f>VLOOKUP($C31,'Draft 2018 NQC List'!$A$2:$O$1200,O$2,FALSE)</f>
        <v>17.908740645161291</v>
      </c>
      <c r="P31" s="22">
        <f>VLOOKUP($C31,'Draft 2018 NQC List'!$A$2:$O$1200,P$2,FALSE)</f>
        <v>16.067560430107527</v>
      </c>
      <c r="Q31" s="22">
        <f>VLOOKUP($C31,'Draft 2018 NQC List'!$A$2:$O$1200,Q$2,FALSE)</f>
        <v>18.565127999999998</v>
      </c>
      <c r="R31" s="22">
        <f>VLOOKUP($C31,'Draft 2018 NQC List'!$A$2:$O$1200,R$2,FALSE)</f>
        <v>18.664357052438707</v>
      </c>
      <c r="S31" s="22">
        <f>VLOOKUP($C31,'Draft 2018 NQC List'!$A$2:$O$1200,S$2,FALSE)</f>
        <v>21.038735668702216</v>
      </c>
      <c r="T31" s="22">
        <f>VLOOKUP($C31,'Draft 2018 NQC List'!$A$2:$O$1200,T$2,FALSE)</f>
        <v>21.884683655879567</v>
      </c>
      <c r="U31" s="26"/>
      <c r="V31" s="22" t="str">
        <f>IFERROR(VLOOKUP($C31,'Draft 2018 EFC'!$A$2:$M$500,V$2,FALSE),"")</f>
        <v/>
      </c>
      <c r="W31" s="22" t="str">
        <f>IFERROR(VLOOKUP($C31,'Draft 2018 EFC'!$A$2:$M$500,W$2,FALSE),"")</f>
        <v/>
      </c>
      <c r="X31" s="22" t="str">
        <f>IFERROR(VLOOKUP($C31,'Draft 2018 EFC'!$A$2:$M$500,X$2,FALSE),"")</f>
        <v/>
      </c>
      <c r="Y31" s="22" t="str">
        <f>IFERROR(VLOOKUP($C31,'Draft 2018 EFC'!$A$2:$M$500,Y$2,FALSE),"")</f>
        <v/>
      </c>
      <c r="Z31" s="22" t="str">
        <f>IFERROR(VLOOKUP($C31,'Draft 2018 EFC'!$A$2:$M$500,Z$2,FALSE),"")</f>
        <v/>
      </c>
      <c r="AA31" s="22" t="str">
        <f>IFERROR(VLOOKUP($C31,'Draft 2018 EFC'!$A$2:$M$500,AA$2,FALSE),"")</f>
        <v/>
      </c>
      <c r="AB31" s="22" t="str">
        <f>IFERROR(VLOOKUP($C31,'Draft 2018 EFC'!$A$2:$M$500,AB$2,FALSE),"")</f>
        <v/>
      </c>
      <c r="AC31" s="22" t="str">
        <f>IFERROR(VLOOKUP($C31,'Draft 2018 EFC'!$A$2:$M$500,AC$2,FALSE),"")</f>
        <v/>
      </c>
      <c r="AD31" s="22" t="str">
        <f>IFERROR(VLOOKUP($C31,'Draft 2018 EFC'!$A$2:$M$500,AD$2,FALSE),"")</f>
        <v/>
      </c>
      <c r="AE31" s="22" t="str">
        <f>IFERROR(VLOOKUP($C31,'Draft 2018 EFC'!$A$2:$M$500,AE$2,FALSE),"")</f>
        <v/>
      </c>
      <c r="AF31" s="22" t="str">
        <f>IFERROR(VLOOKUP($C31,'Draft 2018 EFC'!$A$2:$M$500,AF$2,FALSE),"")</f>
        <v/>
      </c>
      <c r="AG31" s="22" t="str">
        <f>IFERROR(VLOOKUP($C31,'Draft 2018 EFC'!$A$2:$M$500,AG$2,FALSE),"")</f>
        <v/>
      </c>
      <c r="AH31" s="26"/>
      <c r="AI31" s="27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x14ac:dyDescent="0.2">
      <c r="A32" s="20"/>
      <c r="B32" s="20" t="s">
        <v>54</v>
      </c>
      <c r="C32" s="28" t="s">
        <v>55</v>
      </c>
      <c r="D32" s="22" t="s">
        <v>73</v>
      </c>
      <c r="E32" s="22">
        <f t="shared" si="0"/>
        <v>287.00390580645399</v>
      </c>
      <c r="F32" s="23"/>
      <c r="G32" s="29">
        <v>42186</v>
      </c>
      <c r="H32" s="25">
        <v>44742</v>
      </c>
      <c r="I32" s="22">
        <f>VLOOKUP($C32,'Draft 2018 NQC List'!$A$2:$O$1200,I$2,FALSE)</f>
        <v>286.79300494623595</v>
      </c>
      <c r="J32" s="22">
        <f>VLOOKUP($C32,'Draft 2018 NQC List'!$A$2:$O$1200,J$2,FALSE)</f>
        <v>290.13516887520819</v>
      </c>
      <c r="K32" s="22">
        <f>VLOOKUP($C32,'Draft 2018 NQC List'!$A$2:$O$1200,K$2,FALSE)</f>
        <v>270.10105591397752</v>
      </c>
      <c r="L32" s="22">
        <f>VLOOKUP($C32,'Draft 2018 NQC List'!$A$2:$O$1200,L$2,FALSE)</f>
        <v>270.40561711111076</v>
      </c>
      <c r="M32" s="22">
        <f>VLOOKUP($C32,'Draft 2018 NQC List'!$A$2:$O$1200,M$2,FALSE)</f>
        <v>258.65723591397898</v>
      </c>
      <c r="N32" s="22">
        <f>VLOOKUP($C32,'Draft 2018 NQC List'!$A$2:$O$1200,N$2,FALSE)</f>
        <v>289.63660888889143</v>
      </c>
      <c r="O32" s="22">
        <f>VLOOKUP($C32,'Draft 2018 NQC List'!$A$2:$O$1200,O$2,FALSE)</f>
        <v>290.40492860215028</v>
      </c>
      <c r="P32" s="22">
        <f>VLOOKUP($C32,'Draft 2018 NQC List'!$A$2:$O$1200,P$2,FALSE)</f>
        <v>287.00390580645399</v>
      </c>
      <c r="Q32" s="22">
        <f>VLOOKUP($C32,'Draft 2018 NQC List'!$A$2:$O$1200,Q$2,FALSE)</f>
        <v>283.61766088888959</v>
      </c>
      <c r="R32" s="22">
        <f>VLOOKUP($C32,'Draft 2018 NQC List'!$A$2:$O$1200,R$2,FALSE)</f>
        <v>227.59327424537733</v>
      </c>
      <c r="S32" s="22">
        <f>VLOOKUP($C32,'Draft 2018 NQC List'!$A$2:$O$1200,S$2,FALSE)</f>
        <v>287.62357229111063</v>
      </c>
      <c r="T32" s="22">
        <f>VLOOKUP($C32,'Draft 2018 NQC List'!$A$2:$O$1200,T$2,FALSE)</f>
        <v>293.61158982795399</v>
      </c>
      <c r="U32" s="26"/>
      <c r="V32" s="22" t="str">
        <f>IFERROR(VLOOKUP($C32,'Draft 2018 EFC'!$A$2:$M$500,V$2,FALSE),"")</f>
        <v/>
      </c>
      <c r="W32" s="22" t="str">
        <f>IFERROR(VLOOKUP($C32,'Draft 2018 EFC'!$A$2:$M$500,W$2,FALSE),"")</f>
        <v/>
      </c>
      <c r="X32" s="22" t="str">
        <f>IFERROR(VLOOKUP($C32,'Draft 2018 EFC'!$A$2:$M$500,X$2,FALSE),"")</f>
        <v/>
      </c>
      <c r="Y32" s="22" t="str">
        <f>IFERROR(VLOOKUP($C32,'Draft 2018 EFC'!$A$2:$M$500,Y$2,FALSE),"")</f>
        <v/>
      </c>
      <c r="Z32" s="22" t="str">
        <f>IFERROR(VLOOKUP($C32,'Draft 2018 EFC'!$A$2:$M$500,Z$2,FALSE),"")</f>
        <v/>
      </c>
      <c r="AA32" s="22" t="str">
        <f>IFERROR(VLOOKUP($C32,'Draft 2018 EFC'!$A$2:$M$500,AA$2,FALSE),"")</f>
        <v/>
      </c>
      <c r="AB32" s="22" t="str">
        <f>IFERROR(VLOOKUP($C32,'Draft 2018 EFC'!$A$2:$M$500,AB$2,FALSE),"")</f>
        <v/>
      </c>
      <c r="AC32" s="22" t="str">
        <f>IFERROR(VLOOKUP($C32,'Draft 2018 EFC'!$A$2:$M$500,AC$2,FALSE),"")</f>
        <v/>
      </c>
      <c r="AD32" s="22" t="str">
        <f>IFERROR(VLOOKUP($C32,'Draft 2018 EFC'!$A$2:$M$500,AD$2,FALSE),"")</f>
        <v/>
      </c>
      <c r="AE32" s="22" t="str">
        <f>IFERROR(VLOOKUP($C32,'Draft 2018 EFC'!$A$2:$M$500,AE$2,FALSE),"")</f>
        <v/>
      </c>
      <c r="AF32" s="22" t="str">
        <f>IFERROR(VLOOKUP($C32,'Draft 2018 EFC'!$A$2:$M$500,AF$2,FALSE),"")</f>
        <v/>
      </c>
      <c r="AG32" s="22" t="str">
        <f>IFERROR(VLOOKUP($C32,'Draft 2018 EFC'!$A$2:$M$500,AG$2,FALSE),"")</f>
        <v/>
      </c>
      <c r="AH32" s="26"/>
      <c r="AI32" s="27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1:46" x14ac:dyDescent="0.2">
      <c r="A33" s="20"/>
      <c r="B33" s="20" t="s">
        <v>1411</v>
      </c>
      <c r="C33" s="21" t="s">
        <v>494</v>
      </c>
      <c r="D33" s="22" t="s">
        <v>72</v>
      </c>
      <c r="E33" s="22"/>
      <c r="F33" s="23">
        <f>VLOOKUP(C33,'Draft 2018 EFC'!$A$2:$N$500,14,FALSE)</f>
        <v>1</v>
      </c>
      <c r="G33" s="29">
        <v>42370</v>
      </c>
      <c r="H33" s="25">
        <v>44196</v>
      </c>
      <c r="I33" s="22">
        <f>VLOOKUP($C33,'Draft 2018 NQC List'!$A$2:$O$1200,I$2,FALSE)</f>
        <v>425</v>
      </c>
      <c r="J33" s="22">
        <f>VLOOKUP($C33,'Draft 2018 NQC List'!$A$2:$O$1200,J$2,FALSE)</f>
        <v>425</v>
      </c>
      <c r="K33" s="22">
        <f>VLOOKUP($C33,'Draft 2018 NQC List'!$A$2:$O$1200,K$2,FALSE)</f>
        <v>425</v>
      </c>
      <c r="L33" s="22">
        <f>VLOOKUP($C33,'Draft 2018 NQC List'!$A$2:$O$1200,L$2,FALSE)</f>
        <v>425</v>
      </c>
      <c r="M33" s="22">
        <f>VLOOKUP($C33,'Draft 2018 NQC List'!$A$2:$O$1200,M$2,FALSE)</f>
        <v>425</v>
      </c>
      <c r="N33" s="22">
        <f>VLOOKUP($C33,'Draft 2018 NQC List'!$A$2:$O$1200,N$2,FALSE)</f>
        <v>425</v>
      </c>
      <c r="O33" s="22">
        <f>VLOOKUP($C33,'Draft 2018 NQC List'!$A$2:$O$1200,O$2,FALSE)</f>
        <v>425</v>
      </c>
      <c r="P33" s="22">
        <f>VLOOKUP($C33,'Draft 2018 NQC List'!$A$2:$O$1200,P$2,FALSE)</f>
        <v>425</v>
      </c>
      <c r="Q33" s="22">
        <f>VLOOKUP($C33,'Draft 2018 NQC List'!$A$2:$O$1200,Q$2,FALSE)</f>
        <v>425</v>
      </c>
      <c r="R33" s="22">
        <f>VLOOKUP($C33,'Draft 2018 NQC List'!$A$2:$O$1200,R$2,FALSE)</f>
        <v>425</v>
      </c>
      <c r="S33" s="22">
        <f>VLOOKUP($C33,'Draft 2018 NQC List'!$A$2:$O$1200,S$2,FALSE)</f>
        <v>425</v>
      </c>
      <c r="T33" s="22">
        <f>VLOOKUP($C33,'Draft 2018 NQC List'!$A$2:$O$1200,T$2,FALSE)</f>
        <v>425</v>
      </c>
      <c r="U33" s="26"/>
      <c r="V33" s="22">
        <f>IFERROR(VLOOKUP($C33,'Draft 2018 EFC'!$A$2:$M$500,V$2,FALSE),"")</f>
        <v>249</v>
      </c>
      <c r="W33" s="22">
        <f>IFERROR(VLOOKUP($C33,'Draft 2018 EFC'!$A$2:$M$500,W$2,FALSE),"")</f>
        <v>249</v>
      </c>
      <c r="X33" s="22">
        <f>IFERROR(VLOOKUP($C33,'Draft 2018 EFC'!$A$2:$M$500,X$2,FALSE),"")</f>
        <v>249</v>
      </c>
      <c r="Y33" s="22">
        <f>IFERROR(VLOOKUP($C33,'Draft 2018 EFC'!$A$2:$M$500,Y$2,FALSE),"")</f>
        <v>249</v>
      </c>
      <c r="Z33" s="22">
        <f>IFERROR(VLOOKUP($C33,'Draft 2018 EFC'!$A$2:$M$500,Z$2,FALSE),"")</f>
        <v>249</v>
      </c>
      <c r="AA33" s="22">
        <f>IFERROR(VLOOKUP($C33,'Draft 2018 EFC'!$A$2:$M$500,AA$2,FALSE),"")</f>
        <v>249</v>
      </c>
      <c r="AB33" s="22">
        <f>IFERROR(VLOOKUP($C33,'Draft 2018 EFC'!$A$2:$M$500,AB$2,FALSE),"")</f>
        <v>249</v>
      </c>
      <c r="AC33" s="22">
        <f>IFERROR(VLOOKUP($C33,'Draft 2018 EFC'!$A$2:$M$500,AC$2,FALSE),"")</f>
        <v>249</v>
      </c>
      <c r="AD33" s="22">
        <f>IFERROR(VLOOKUP($C33,'Draft 2018 EFC'!$A$2:$M$500,AD$2,FALSE),"")</f>
        <v>249</v>
      </c>
      <c r="AE33" s="22">
        <f>IFERROR(VLOOKUP($C33,'Draft 2018 EFC'!$A$2:$M$500,AE$2,FALSE),"")</f>
        <v>249</v>
      </c>
      <c r="AF33" s="22">
        <f>IFERROR(VLOOKUP($C33,'Draft 2018 EFC'!$A$2:$M$500,AF$2,FALSE),"")</f>
        <v>249</v>
      </c>
      <c r="AG33" s="22">
        <f>IFERROR(VLOOKUP($C33,'Draft 2018 EFC'!$A$2:$M$500,AG$2,FALSE),"")</f>
        <v>249</v>
      </c>
      <c r="AH33" s="26"/>
      <c r="AI33" s="27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</row>
    <row r="34" spans="1:46" x14ac:dyDescent="0.2">
      <c r="A34" s="20"/>
      <c r="B34" s="20" t="s">
        <v>1412</v>
      </c>
      <c r="C34" s="21" t="s">
        <v>1638</v>
      </c>
      <c r="D34" s="22" t="s">
        <v>73</v>
      </c>
      <c r="E34" s="22">
        <f t="shared" si="0"/>
        <v>23.364257634408613</v>
      </c>
      <c r="F34" s="23"/>
      <c r="G34" s="29">
        <v>42482</v>
      </c>
      <c r="H34" s="25">
        <v>44309</v>
      </c>
      <c r="I34" s="22">
        <f>VLOOKUP($C34,'Draft 2018 NQC List'!$A$2:$O$1200,I$2,FALSE)</f>
        <v>20.783523655913978</v>
      </c>
      <c r="J34" s="22">
        <f>VLOOKUP($C34,'Draft 2018 NQC List'!$A$2:$O$1200,J$2,FALSE)</f>
        <v>22.165086206896557</v>
      </c>
      <c r="K34" s="22">
        <f>VLOOKUP($C34,'Draft 2018 NQC List'!$A$2:$O$1200,K$2,FALSE)</f>
        <v>20.92645612903226</v>
      </c>
      <c r="L34" s="22">
        <f>VLOOKUP($C34,'Draft 2018 NQC List'!$A$2:$O$1200,L$2,FALSE)</f>
        <v>20.045495111111112</v>
      </c>
      <c r="M34" s="22">
        <f>VLOOKUP($C34,'Draft 2018 NQC List'!$A$2:$O$1200,M$2,FALSE)</f>
        <v>20.136777419354839</v>
      </c>
      <c r="N34" s="22">
        <f>VLOOKUP($C34,'Draft 2018 NQC List'!$A$2:$O$1200,N$2,FALSE)</f>
        <v>23.669999999999987</v>
      </c>
      <c r="O34" s="22">
        <f>VLOOKUP($C34,'Draft 2018 NQC List'!$A$2:$O$1200,O$2,FALSE)</f>
        <v>23.704299784946247</v>
      </c>
      <c r="P34" s="22">
        <f>VLOOKUP($C34,'Draft 2018 NQC List'!$A$2:$O$1200,P$2,FALSE)</f>
        <v>23.364257634408613</v>
      </c>
      <c r="Q34" s="22">
        <f>VLOOKUP($C34,'Draft 2018 NQC List'!$A$2:$O$1200,Q$2,FALSE)</f>
        <v>22.725091999999993</v>
      </c>
      <c r="R34" s="22">
        <f>VLOOKUP($C34,'Draft 2018 NQC List'!$A$2:$O$1200,R$2,FALSE)</f>
        <v>20.360359751612901</v>
      </c>
      <c r="S34" s="22">
        <f>VLOOKUP($C34,'Draft 2018 NQC List'!$A$2:$O$1200,S$2,FALSE)</f>
        <v>21.174278604222213</v>
      </c>
      <c r="T34" s="22">
        <f>VLOOKUP($C34,'Draft 2018 NQC List'!$A$2:$O$1200,T$2,FALSE)</f>
        <v>21.166708033978495</v>
      </c>
      <c r="U34" s="26"/>
      <c r="V34" s="22" t="str">
        <f>IFERROR(VLOOKUP($C34,'Draft 2018 EFC'!$A$2:$M$500,V$2,FALSE),"")</f>
        <v/>
      </c>
      <c r="W34" s="22" t="str">
        <f>IFERROR(VLOOKUP($C34,'Draft 2018 EFC'!$A$2:$M$500,W$2,FALSE),"")</f>
        <v/>
      </c>
      <c r="X34" s="22" t="str">
        <f>IFERROR(VLOOKUP($C34,'Draft 2018 EFC'!$A$2:$M$500,X$2,FALSE),"")</f>
        <v/>
      </c>
      <c r="Y34" s="22" t="str">
        <f>IFERROR(VLOOKUP($C34,'Draft 2018 EFC'!$A$2:$M$500,Y$2,FALSE),"")</f>
        <v/>
      </c>
      <c r="Z34" s="22" t="str">
        <f>IFERROR(VLOOKUP($C34,'Draft 2018 EFC'!$A$2:$M$500,Z$2,FALSE),"")</f>
        <v/>
      </c>
      <c r="AA34" s="22" t="str">
        <f>IFERROR(VLOOKUP($C34,'Draft 2018 EFC'!$A$2:$M$500,AA$2,FALSE),"")</f>
        <v/>
      </c>
      <c r="AB34" s="22" t="str">
        <f>IFERROR(VLOOKUP($C34,'Draft 2018 EFC'!$A$2:$M$500,AB$2,FALSE),"")</f>
        <v/>
      </c>
      <c r="AC34" s="22" t="str">
        <f>IFERROR(VLOOKUP($C34,'Draft 2018 EFC'!$A$2:$M$500,AC$2,FALSE),"")</f>
        <v/>
      </c>
      <c r="AD34" s="22" t="str">
        <f>IFERROR(VLOOKUP($C34,'Draft 2018 EFC'!$A$2:$M$500,AD$2,FALSE),"")</f>
        <v/>
      </c>
      <c r="AE34" s="22" t="str">
        <f>IFERROR(VLOOKUP($C34,'Draft 2018 EFC'!$A$2:$M$500,AE$2,FALSE),"")</f>
        <v/>
      </c>
      <c r="AF34" s="22" t="str">
        <f>IFERROR(VLOOKUP($C34,'Draft 2018 EFC'!$A$2:$M$500,AF$2,FALSE),"")</f>
        <v/>
      </c>
      <c r="AG34" s="22" t="str">
        <f>IFERROR(VLOOKUP($C34,'Draft 2018 EFC'!$A$2:$M$500,AG$2,FALSE),"")</f>
        <v/>
      </c>
      <c r="AH34" s="26"/>
      <c r="AI34" s="27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</row>
    <row r="35" spans="1:46" x14ac:dyDescent="0.2">
      <c r="A35" s="20"/>
      <c r="B35" s="20" t="s">
        <v>1413</v>
      </c>
      <c r="C35" s="21" t="s">
        <v>1199</v>
      </c>
      <c r="D35" s="22" t="s">
        <v>74</v>
      </c>
      <c r="E35" s="22">
        <f t="shared" si="0"/>
        <v>13.61</v>
      </c>
      <c r="F35" s="23"/>
      <c r="G35" s="29">
        <v>42461</v>
      </c>
      <c r="H35" s="25">
        <v>45015</v>
      </c>
      <c r="I35" s="22">
        <f>VLOOKUP($C35,'Draft 2018 NQC List'!$A$2:$O$1200,I$2,FALSE)</f>
        <v>11.82</v>
      </c>
      <c r="J35" s="22">
        <f>VLOOKUP($C35,'Draft 2018 NQC List'!$A$2:$O$1200,J$2,FALSE)</f>
        <v>12.38</v>
      </c>
      <c r="K35" s="22">
        <f>VLOOKUP($C35,'Draft 2018 NQC List'!$A$2:$O$1200,K$2,FALSE)</f>
        <v>12.11</v>
      </c>
      <c r="L35" s="22">
        <f>VLOOKUP($C35,'Draft 2018 NQC List'!$A$2:$O$1200,L$2,FALSE)</f>
        <v>12.89</v>
      </c>
      <c r="M35" s="22">
        <f>VLOOKUP($C35,'Draft 2018 NQC List'!$A$2:$O$1200,M$2,FALSE)</f>
        <v>12.7</v>
      </c>
      <c r="N35" s="22">
        <f>VLOOKUP($C35,'Draft 2018 NQC List'!$A$2:$O$1200,N$2,FALSE)</f>
        <v>13.71</v>
      </c>
      <c r="O35" s="22">
        <f>VLOOKUP($C35,'Draft 2018 NQC List'!$A$2:$O$1200,O$2,FALSE)</f>
        <v>13.75</v>
      </c>
      <c r="P35" s="22">
        <f>VLOOKUP($C35,'Draft 2018 NQC List'!$A$2:$O$1200,P$2,FALSE)</f>
        <v>13.61</v>
      </c>
      <c r="Q35" s="22">
        <f>VLOOKUP($C35,'Draft 2018 NQC List'!$A$2:$O$1200,Q$2,FALSE)</f>
        <v>13.5</v>
      </c>
      <c r="R35" s="22">
        <f>VLOOKUP($C35,'Draft 2018 NQC List'!$A$2:$O$1200,R$2,FALSE)</f>
        <v>12.27</v>
      </c>
      <c r="S35" s="22">
        <f>VLOOKUP($C35,'Draft 2018 NQC List'!$A$2:$O$1200,S$2,FALSE)</f>
        <v>12.25</v>
      </c>
      <c r="T35" s="22">
        <f>VLOOKUP($C35,'Draft 2018 NQC List'!$A$2:$O$1200,T$2,FALSE)</f>
        <v>12.32</v>
      </c>
      <c r="U35" s="26"/>
      <c r="V35" s="22" t="str">
        <f>IFERROR(VLOOKUP($C35,'Draft 2018 EFC'!$A$2:$M$500,V$2,FALSE),"")</f>
        <v/>
      </c>
      <c r="W35" s="22" t="str">
        <f>IFERROR(VLOOKUP($C35,'Draft 2018 EFC'!$A$2:$M$500,W$2,FALSE),"")</f>
        <v/>
      </c>
      <c r="X35" s="22" t="str">
        <f>IFERROR(VLOOKUP($C35,'Draft 2018 EFC'!$A$2:$M$500,X$2,FALSE),"")</f>
        <v/>
      </c>
      <c r="Y35" s="22" t="str">
        <f>IFERROR(VLOOKUP($C35,'Draft 2018 EFC'!$A$2:$M$500,Y$2,FALSE),"")</f>
        <v/>
      </c>
      <c r="Z35" s="22" t="str">
        <f>IFERROR(VLOOKUP($C35,'Draft 2018 EFC'!$A$2:$M$500,Z$2,FALSE),"")</f>
        <v/>
      </c>
      <c r="AA35" s="22" t="str">
        <f>IFERROR(VLOOKUP($C35,'Draft 2018 EFC'!$A$2:$M$500,AA$2,FALSE),"")</f>
        <v/>
      </c>
      <c r="AB35" s="22" t="str">
        <f>IFERROR(VLOOKUP($C35,'Draft 2018 EFC'!$A$2:$M$500,AB$2,FALSE),"")</f>
        <v/>
      </c>
      <c r="AC35" s="22" t="str">
        <f>IFERROR(VLOOKUP($C35,'Draft 2018 EFC'!$A$2:$M$500,AC$2,FALSE),"")</f>
        <v/>
      </c>
      <c r="AD35" s="22" t="str">
        <f>IFERROR(VLOOKUP($C35,'Draft 2018 EFC'!$A$2:$M$500,AD$2,FALSE),"")</f>
        <v/>
      </c>
      <c r="AE35" s="22" t="str">
        <f>IFERROR(VLOOKUP($C35,'Draft 2018 EFC'!$A$2:$M$500,AE$2,FALSE),"")</f>
        <v/>
      </c>
      <c r="AF35" s="22" t="str">
        <f>IFERROR(VLOOKUP($C35,'Draft 2018 EFC'!$A$2:$M$500,AF$2,FALSE),"")</f>
        <v/>
      </c>
      <c r="AG35" s="22" t="str">
        <f>IFERROR(VLOOKUP($C35,'Draft 2018 EFC'!$A$2:$M$500,AG$2,FALSE),"")</f>
        <v/>
      </c>
      <c r="AH35" s="26"/>
      <c r="AI35" s="27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</row>
    <row r="36" spans="1:46" x14ac:dyDescent="0.2">
      <c r="A36" s="20"/>
      <c r="B36" s="20" t="s">
        <v>65</v>
      </c>
      <c r="C36" s="21" t="s">
        <v>66</v>
      </c>
      <c r="D36" s="22" t="s">
        <v>74</v>
      </c>
      <c r="E36" s="22">
        <f t="shared" si="0"/>
        <v>85</v>
      </c>
      <c r="F36" s="23"/>
      <c r="G36" s="29">
        <v>41640</v>
      </c>
      <c r="H36" s="25">
        <v>44196</v>
      </c>
      <c r="I36" s="22">
        <f>VLOOKUP($C36,'Draft 2018 NQC List'!$A$2:$O$1200,I$2,FALSE)</f>
        <v>85.002731182795699</v>
      </c>
      <c r="J36" s="22">
        <f>VLOOKUP($C36,'Draft 2018 NQC List'!$A$2:$O$1200,J$2,FALSE)</f>
        <v>84.938321839080459</v>
      </c>
      <c r="K36" s="22">
        <f>VLOOKUP($C36,'Draft 2018 NQC List'!$A$2:$O$1200,K$2,FALSE)</f>
        <v>85</v>
      </c>
      <c r="L36" s="22">
        <f>VLOOKUP($C36,'Draft 2018 NQC List'!$A$2:$O$1200,L$2,FALSE)</f>
        <v>85</v>
      </c>
      <c r="M36" s="22">
        <f>VLOOKUP($C36,'Draft 2018 NQC List'!$A$2:$O$1200,M$2,FALSE)</f>
        <v>85</v>
      </c>
      <c r="N36" s="22">
        <f>VLOOKUP($C36,'Draft 2018 NQC List'!$A$2:$O$1200,N$2,FALSE)</f>
        <v>85</v>
      </c>
      <c r="O36" s="22">
        <f>VLOOKUP($C36,'Draft 2018 NQC List'!$A$2:$O$1200,O$2,FALSE)</f>
        <v>85</v>
      </c>
      <c r="P36" s="22">
        <f>VLOOKUP($C36,'Draft 2018 NQC List'!$A$2:$O$1200,P$2,FALSE)</f>
        <v>85</v>
      </c>
      <c r="Q36" s="22">
        <f>VLOOKUP($C36,'Draft 2018 NQC List'!$A$2:$O$1200,Q$2,FALSE)</f>
        <v>85</v>
      </c>
      <c r="R36" s="22">
        <f>VLOOKUP($C36,'Draft 2018 NQC List'!$A$2:$O$1200,R$2,FALSE)</f>
        <v>85</v>
      </c>
      <c r="S36" s="22">
        <f>VLOOKUP($C36,'Draft 2018 NQC List'!$A$2:$O$1200,S$2,FALSE)</f>
        <v>85</v>
      </c>
      <c r="T36" s="22">
        <f>VLOOKUP($C36,'Draft 2018 NQC List'!$A$2:$O$1200,T$2,FALSE)</f>
        <v>85</v>
      </c>
      <c r="U36" s="26"/>
      <c r="V36" s="22" t="str">
        <f>IFERROR(VLOOKUP($C36,'Draft 2018 EFC'!$A$2:$M$500,V$2,FALSE),"")</f>
        <v/>
      </c>
      <c r="W36" s="22" t="str">
        <f>IFERROR(VLOOKUP($C36,'Draft 2018 EFC'!$A$2:$M$500,W$2,FALSE),"")</f>
        <v/>
      </c>
      <c r="X36" s="22" t="str">
        <f>IFERROR(VLOOKUP($C36,'Draft 2018 EFC'!$A$2:$M$500,X$2,FALSE),"")</f>
        <v/>
      </c>
      <c r="Y36" s="22" t="str">
        <f>IFERROR(VLOOKUP($C36,'Draft 2018 EFC'!$A$2:$M$500,Y$2,FALSE),"")</f>
        <v/>
      </c>
      <c r="Z36" s="22" t="str">
        <f>IFERROR(VLOOKUP($C36,'Draft 2018 EFC'!$A$2:$M$500,Z$2,FALSE),"")</f>
        <v/>
      </c>
      <c r="AA36" s="22" t="str">
        <f>IFERROR(VLOOKUP($C36,'Draft 2018 EFC'!$A$2:$M$500,AA$2,FALSE),"")</f>
        <v/>
      </c>
      <c r="AB36" s="22" t="str">
        <f>IFERROR(VLOOKUP($C36,'Draft 2018 EFC'!$A$2:$M$500,AB$2,FALSE),"")</f>
        <v/>
      </c>
      <c r="AC36" s="22" t="str">
        <f>IFERROR(VLOOKUP($C36,'Draft 2018 EFC'!$A$2:$M$500,AC$2,FALSE),"")</f>
        <v/>
      </c>
      <c r="AD36" s="22" t="str">
        <f>IFERROR(VLOOKUP($C36,'Draft 2018 EFC'!$A$2:$M$500,AD$2,FALSE),"")</f>
        <v/>
      </c>
      <c r="AE36" s="22" t="str">
        <f>IFERROR(VLOOKUP($C36,'Draft 2018 EFC'!$A$2:$M$500,AE$2,FALSE),"")</f>
        <v/>
      </c>
      <c r="AF36" s="22" t="str">
        <f>IFERROR(VLOOKUP($C36,'Draft 2018 EFC'!$A$2:$M$500,AF$2,FALSE),"")</f>
        <v/>
      </c>
      <c r="AG36" s="22" t="str">
        <f>IFERROR(VLOOKUP($C36,'Draft 2018 EFC'!$A$2:$M$500,AG$2,FALSE),"")</f>
        <v/>
      </c>
      <c r="AH36" s="26"/>
      <c r="AI36" s="27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</row>
    <row r="37" spans="1:46" x14ac:dyDescent="0.2">
      <c r="A37" s="20"/>
      <c r="B37" s="20" t="s">
        <v>65</v>
      </c>
      <c r="C37" s="21" t="s">
        <v>67</v>
      </c>
      <c r="D37" s="22" t="s">
        <v>74</v>
      </c>
      <c r="E37" s="22">
        <f t="shared" si="0"/>
        <v>85</v>
      </c>
      <c r="F37" s="23">
        <f>VLOOKUP(C37,'Draft 2018 EFC'!$A$2:$N$500,14,FALSE)</f>
        <v>1</v>
      </c>
      <c r="G37" s="29">
        <v>41640</v>
      </c>
      <c r="H37" s="25">
        <v>44196</v>
      </c>
      <c r="I37" s="22">
        <f>VLOOKUP($C37,'Draft 2018 NQC List'!$A$2:$O$1200,I$2,FALSE)</f>
        <v>85</v>
      </c>
      <c r="J37" s="22">
        <f>VLOOKUP($C37,'Draft 2018 NQC List'!$A$2:$O$1200,J$2,FALSE)</f>
        <v>85</v>
      </c>
      <c r="K37" s="22">
        <f>VLOOKUP($C37,'Draft 2018 NQC List'!$A$2:$O$1200,K$2,FALSE)</f>
        <v>85</v>
      </c>
      <c r="L37" s="22">
        <f>VLOOKUP($C37,'Draft 2018 NQC List'!$A$2:$O$1200,L$2,FALSE)</f>
        <v>85</v>
      </c>
      <c r="M37" s="22">
        <f>VLOOKUP($C37,'Draft 2018 NQC List'!$A$2:$O$1200,M$2,FALSE)</f>
        <v>85</v>
      </c>
      <c r="N37" s="22">
        <f>VLOOKUP($C37,'Draft 2018 NQC List'!$A$2:$O$1200,N$2,FALSE)</f>
        <v>85</v>
      </c>
      <c r="O37" s="22">
        <f>VLOOKUP($C37,'Draft 2018 NQC List'!$A$2:$O$1200,O$2,FALSE)</f>
        <v>85</v>
      </c>
      <c r="P37" s="22">
        <f>VLOOKUP($C37,'Draft 2018 NQC List'!$A$2:$O$1200,P$2,FALSE)</f>
        <v>85</v>
      </c>
      <c r="Q37" s="22">
        <f>VLOOKUP($C37,'Draft 2018 NQC List'!$A$2:$O$1200,Q$2,FALSE)</f>
        <v>85</v>
      </c>
      <c r="R37" s="22">
        <f>VLOOKUP($C37,'Draft 2018 NQC List'!$A$2:$O$1200,R$2,FALSE)</f>
        <v>85</v>
      </c>
      <c r="S37" s="22">
        <f>VLOOKUP($C37,'Draft 2018 NQC List'!$A$2:$O$1200,S$2,FALSE)</f>
        <v>85</v>
      </c>
      <c r="T37" s="22">
        <f>VLOOKUP($C37,'Draft 2018 NQC List'!$A$2:$O$1200,T$2,FALSE)</f>
        <v>85</v>
      </c>
      <c r="U37" s="26"/>
      <c r="V37" s="22">
        <f>IFERROR(VLOOKUP($C37,'Draft 2018 EFC'!$A$2:$M$500,V$2,FALSE),"")</f>
        <v>85</v>
      </c>
      <c r="W37" s="22">
        <f>IFERROR(VLOOKUP($C37,'Draft 2018 EFC'!$A$2:$M$500,W$2,FALSE),"")</f>
        <v>85</v>
      </c>
      <c r="X37" s="22">
        <f>IFERROR(VLOOKUP($C37,'Draft 2018 EFC'!$A$2:$M$500,X$2,FALSE),"")</f>
        <v>85</v>
      </c>
      <c r="Y37" s="22">
        <f>IFERROR(VLOOKUP($C37,'Draft 2018 EFC'!$A$2:$M$500,Y$2,FALSE),"")</f>
        <v>85</v>
      </c>
      <c r="Z37" s="22">
        <f>IFERROR(VLOOKUP($C37,'Draft 2018 EFC'!$A$2:$M$500,Z$2,FALSE),"")</f>
        <v>85</v>
      </c>
      <c r="AA37" s="22">
        <f>IFERROR(VLOOKUP($C37,'Draft 2018 EFC'!$A$2:$M$500,AA$2,FALSE),"")</f>
        <v>85</v>
      </c>
      <c r="AB37" s="22">
        <f>IFERROR(VLOOKUP($C37,'Draft 2018 EFC'!$A$2:$M$500,AB$2,FALSE),"")</f>
        <v>85</v>
      </c>
      <c r="AC37" s="22">
        <f>IFERROR(VLOOKUP($C37,'Draft 2018 EFC'!$A$2:$M$500,AC$2,FALSE),"")</f>
        <v>85</v>
      </c>
      <c r="AD37" s="22">
        <f>IFERROR(VLOOKUP($C37,'Draft 2018 EFC'!$A$2:$M$500,AD$2,FALSE),"")</f>
        <v>85</v>
      </c>
      <c r="AE37" s="22">
        <f>IFERROR(VLOOKUP($C37,'Draft 2018 EFC'!$A$2:$M$500,AE$2,FALSE),"")</f>
        <v>85</v>
      </c>
      <c r="AF37" s="22">
        <f>IFERROR(VLOOKUP($C37,'Draft 2018 EFC'!$A$2:$M$500,AF$2,FALSE),"")</f>
        <v>85</v>
      </c>
      <c r="AG37" s="22">
        <f>IFERROR(VLOOKUP($C37,'Draft 2018 EFC'!$A$2:$M$500,AG$2,FALSE),"")</f>
        <v>85</v>
      </c>
      <c r="AH37" s="26"/>
      <c r="AI37" s="27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</row>
    <row r="38" spans="1:46" x14ac:dyDescent="0.2">
      <c r="A38" s="20"/>
      <c r="B38" s="20" t="s">
        <v>65</v>
      </c>
      <c r="C38" s="28" t="s">
        <v>1247</v>
      </c>
      <c r="D38" s="22" t="s">
        <v>74</v>
      </c>
      <c r="E38" s="22">
        <f t="shared" si="0"/>
        <v>85</v>
      </c>
      <c r="F38" s="23"/>
      <c r="G38" s="29">
        <v>41640</v>
      </c>
      <c r="H38" s="25">
        <v>44196</v>
      </c>
      <c r="I38" s="22">
        <f>VLOOKUP($C38,'Draft 2018 NQC List'!$A$2:$O$1200,I$2,FALSE)</f>
        <v>85</v>
      </c>
      <c r="J38" s="22">
        <f>VLOOKUP($C38,'Draft 2018 NQC List'!$A$2:$O$1200,J$2,FALSE)</f>
        <v>84.956151724137939</v>
      </c>
      <c r="K38" s="22">
        <f>VLOOKUP($C38,'Draft 2018 NQC List'!$A$2:$O$1200,K$2,FALSE)</f>
        <v>85.001376344086026</v>
      </c>
      <c r="L38" s="22">
        <f>VLOOKUP($C38,'Draft 2018 NQC List'!$A$2:$O$1200,L$2,FALSE)</f>
        <v>85</v>
      </c>
      <c r="M38" s="22">
        <f>VLOOKUP($C38,'Draft 2018 NQC List'!$A$2:$O$1200,M$2,FALSE)</f>
        <v>85</v>
      </c>
      <c r="N38" s="22">
        <f>VLOOKUP($C38,'Draft 2018 NQC List'!$A$2:$O$1200,N$2,FALSE)</f>
        <v>85</v>
      </c>
      <c r="O38" s="22">
        <f>VLOOKUP($C38,'Draft 2018 NQC List'!$A$2:$O$1200,O$2,FALSE)</f>
        <v>85</v>
      </c>
      <c r="P38" s="22">
        <f>VLOOKUP($C38,'Draft 2018 NQC List'!$A$2:$O$1200,P$2,FALSE)</f>
        <v>85</v>
      </c>
      <c r="Q38" s="22">
        <f>VLOOKUP($C38,'Draft 2018 NQC List'!$A$2:$O$1200,Q$2,FALSE)</f>
        <v>85</v>
      </c>
      <c r="R38" s="22">
        <f>VLOOKUP($C38,'Draft 2018 NQC List'!$A$2:$O$1200,R$2,FALSE)</f>
        <v>85</v>
      </c>
      <c r="S38" s="22">
        <f>VLOOKUP($C38,'Draft 2018 NQC List'!$A$2:$O$1200,S$2,FALSE)</f>
        <v>85.001146666666671</v>
      </c>
      <c r="T38" s="22">
        <f>VLOOKUP($C38,'Draft 2018 NQC List'!$A$2:$O$1200,T$2,FALSE)</f>
        <v>85</v>
      </c>
      <c r="U38" s="26"/>
      <c r="V38" s="22" t="str">
        <f>IFERROR(VLOOKUP($C38,'Draft 2018 EFC'!$A$2:$M$500,V$2,FALSE),"")</f>
        <v/>
      </c>
      <c r="W38" s="22" t="str">
        <f>IFERROR(VLOOKUP($C38,'Draft 2018 EFC'!$A$2:$M$500,W$2,FALSE),"")</f>
        <v/>
      </c>
      <c r="X38" s="22" t="str">
        <f>IFERROR(VLOOKUP($C38,'Draft 2018 EFC'!$A$2:$M$500,X$2,FALSE),"")</f>
        <v/>
      </c>
      <c r="Y38" s="22" t="str">
        <f>IFERROR(VLOOKUP($C38,'Draft 2018 EFC'!$A$2:$M$500,Y$2,FALSE),"")</f>
        <v/>
      </c>
      <c r="Z38" s="22" t="str">
        <f>IFERROR(VLOOKUP($C38,'Draft 2018 EFC'!$A$2:$M$500,Z$2,FALSE),"")</f>
        <v/>
      </c>
      <c r="AA38" s="22" t="str">
        <f>IFERROR(VLOOKUP($C38,'Draft 2018 EFC'!$A$2:$M$500,AA$2,FALSE),"")</f>
        <v/>
      </c>
      <c r="AB38" s="22" t="str">
        <f>IFERROR(VLOOKUP($C38,'Draft 2018 EFC'!$A$2:$M$500,AB$2,FALSE),"")</f>
        <v/>
      </c>
      <c r="AC38" s="22" t="str">
        <f>IFERROR(VLOOKUP($C38,'Draft 2018 EFC'!$A$2:$M$500,AC$2,FALSE),"")</f>
        <v/>
      </c>
      <c r="AD38" s="22" t="str">
        <f>IFERROR(VLOOKUP($C38,'Draft 2018 EFC'!$A$2:$M$500,AD$2,FALSE),"")</f>
        <v/>
      </c>
      <c r="AE38" s="22" t="str">
        <f>IFERROR(VLOOKUP($C38,'Draft 2018 EFC'!$A$2:$M$500,AE$2,FALSE),"")</f>
        <v/>
      </c>
      <c r="AF38" s="22" t="str">
        <f>IFERROR(VLOOKUP($C38,'Draft 2018 EFC'!$A$2:$M$500,AF$2,FALSE),"")</f>
        <v/>
      </c>
      <c r="AG38" s="22" t="str">
        <f>IFERROR(VLOOKUP($C38,'Draft 2018 EFC'!$A$2:$M$500,AG$2,FALSE),"")</f>
        <v/>
      </c>
      <c r="AH38" s="26"/>
      <c r="AI38" s="27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</row>
    <row r="39" spans="1:46" x14ac:dyDescent="0.2">
      <c r="A39" s="20"/>
      <c r="B39" s="20" t="s">
        <v>65</v>
      </c>
      <c r="C39" s="21" t="s">
        <v>68</v>
      </c>
      <c r="D39" s="22" t="s">
        <v>74</v>
      </c>
      <c r="E39" s="22">
        <f t="shared" si="0"/>
        <v>85</v>
      </c>
      <c r="F39" s="23">
        <f>VLOOKUP(C39,'Draft 2018 EFC'!$A$2:$N$500,14,FALSE)</f>
        <v>1</v>
      </c>
      <c r="G39" s="29">
        <v>41640</v>
      </c>
      <c r="H39" s="25">
        <v>44196</v>
      </c>
      <c r="I39" s="22">
        <f>VLOOKUP($C39,'Draft 2018 NQC List'!$A$2:$O$1200,I$2,FALSE)</f>
        <v>85</v>
      </c>
      <c r="J39" s="22">
        <f>VLOOKUP($C39,'Draft 2018 NQC List'!$A$2:$O$1200,J$2,FALSE)</f>
        <v>85</v>
      </c>
      <c r="K39" s="22">
        <f>VLOOKUP($C39,'Draft 2018 NQC List'!$A$2:$O$1200,K$2,FALSE)</f>
        <v>85</v>
      </c>
      <c r="L39" s="22">
        <f>VLOOKUP($C39,'Draft 2018 NQC List'!$A$2:$O$1200,L$2,FALSE)</f>
        <v>85</v>
      </c>
      <c r="M39" s="22">
        <f>VLOOKUP($C39,'Draft 2018 NQC List'!$A$2:$O$1200,M$2,FALSE)</f>
        <v>85</v>
      </c>
      <c r="N39" s="22">
        <f>VLOOKUP($C39,'Draft 2018 NQC List'!$A$2:$O$1200,N$2,FALSE)</f>
        <v>85</v>
      </c>
      <c r="O39" s="22">
        <f>VLOOKUP($C39,'Draft 2018 NQC List'!$A$2:$O$1200,O$2,FALSE)</f>
        <v>85</v>
      </c>
      <c r="P39" s="22">
        <f>VLOOKUP($C39,'Draft 2018 NQC List'!$A$2:$O$1200,P$2,FALSE)</f>
        <v>85</v>
      </c>
      <c r="Q39" s="22">
        <f>VLOOKUP($C39,'Draft 2018 NQC List'!$A$2:$O$1200,Q$2,FALSE)</f>
        <v>85</v>
      </c>
      <c r="R39" s="22">
        <f>VLOOKUP($C39,'Draft 2018 NQC List'!$A$2:$O$1200,R$2,FALSE)</f>
        <v>85</v>
      </c>
      <c r="S39" s="22">
        <f>VLOOKUP($C39,'Draft 2018 NQC List'!$A$2:$O$1200,S$2,FALSE)</f>
        <v>85</v>
      </c>
      <c r="T39" s="22">
        <f>VLOOKUP($C39,'Draft 2018 NQC List'!$A$2:$O$1200,T$2,FALSE)</f>
        <v>85</v>
      </c>
      <c r="U39" s="26"/>
      <c r="V39" s="22">
        <f>IFERROR(VLOOKUP($C39,'Draft 2018 EFC'!$A$2:$M$500,V$2,FALSE),"")</f>
        <v>85</v>
      </c>
      <c r="W39" s="22">
        <f>IFERROR(VLOOKUP($C39,'Draft 2018 EFC'!$A$2:$M$500,W$2,FALSE),"")</f>
        <v>85</v>
      </c>
      <c r="X39" s="22">
        <f>IFERROR(VLOOKUP($C39,'Draft 2018 EFC'!$A$2:$M$500,X$2,FALSE),"")</f>
        <v>85</v>
      </c>
      <c r="Y39" s="22">
        <f>IFERROR(VLOOKUP($C39,'Draft 2018 EFC'!$A$2:$M$500,Y$2,FALSE),"")</f>
        <v>85</v>
      </c>
      <c r="Z39" s="22">
        <f>IFERROR(VLOOKUP($C39,'Draft 2018 EFC'!$A$2:$M$500,Z$2,FALSE),"")</f>
        <v>85</v>
      </c>
      <c r="AA39" s="22">
        <f>IFERROR(VLOOKUP($C39,'Draft 2018 EFC'!$A$2:$M$500,AA$2,FALSE),"")</f>
        <v>85</v>
      </c>
      <c r="AB39" s="22">
        <f>IFERROR(VLOOKUP($C39,'Draft 2018 EFC'!$A$2:$M$500,AB$2,FALSE),"")</f>
        <v>85</v>
      </c>
      <c r="AC39" s="22">
        <f>IFERROR(VLOOKUP($C39,'Draft 2018 EFC'!$A$2:$M$500,AC$2,FALSE),"")</f>
        <v>85</v>
      </c>
      <c r="AD39" s="22">
        <f>IFERROR(VLOOKUP($C39,'Draft 2018 EFC'!$A$2:$M$500,AD$2,FALSE),"")</f>
        <v>85</v>
      </c>
      <c r="AE39" s="22">
        <f>IFERROR(VLOOKUP($C39,'Draft 2018 EFC'!$A$2:$M$500,AE$2,FALSE),"")</f>
        <v>85</v>
      </c>
      <c r="AF39" s="22">
        <f>IFERROR(VLOOKUP($C39,'Draft 2018 EFC'!$A$2:$M$500,AF$2,FALSE),"")</f>
        <v>85</v>
      </c>
      <c r="AG39" s="22">
        <f>IFERROR(VLOOKUP($C39,'Draft 2018 EFC'!$A$2:$M$500,AG$2,FALSE),"")</f>
        <v>85</v>
      </c>
      <c r="AH39" s="26"/>
      <c r="AI39" s="27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</row>
    <row r="40" spans="1:46" x14ac:dyDescent="0.2">
      <c r="A40" s="20"/>
      <c r="B40" s="20" t="s">
        <v>69</v>
      </c>
      <c r="C40" s="21" t="s">
        <v>70</v>
      </c>
      <c r="D40" s="21" t="s">
        <v>73</v>
      </c>
      <c r="E40" s="22">
        <f t="shared" si="0"/>
        <v>10.991299784946237</v>
      </c>
      <c r="F40" s="23"/>
      <c r="G40" s="29">
        <v>41830</v>
      </c>
      <c r="H40" s="25">
        <v>46266</v>
      </c>
      <c r="I40" s="22">
        <f>VLOOKUP($C40,'Draft 2018 NQC List'!$A$2:$O$1200,I$2,FALSE)</f>
        <v>19.247431827956987</v>
      </c>
      <c r="J40" s="22">
        <f>VLOOKUP($C40,'Draft 2018 NQC List'!$A$2:$O$1200,J$2,FALSE)</f>
        <v>20.150144548440064</v>
      </c>
      <c r="K40" s="22">
        <f>VLOOKUP($C40,'Draft 2018 NQC List'!$A$2:$O$1200,K$2,FALSE)</f>
        <v>21.64907419354839</v>
      </c>
      <c r="L40" s="22">
        <f>VLOOKUP($C40,'Draft 2018 NQC List'!$A$2:$O$1200,L$2,FALSE)</f>
        <v>17.469989999999999</v>
      </c>
      <c r="M40" s="22">
        <f>VLOOKUP($C40,'Draft 2018 NQC List'!$A$2:$O$1200,M$2,FALSE)</f>
        <v>37.940233978494625</v>
      </c>
      <c r="N40" s="22">
        <f>VLOOKUP($C40,'Draft 2018 NQC List'!$A$2:$O$1200,N$2,FALSE)</f>
        <v>38.379668222222222</v>
      </c>
      <c r="O40" s="22">
        <f>VLOOKUP($C40,'Draft 2018 NQC List'!$A$2:$O$1200,O$2,FALSE)</f>
        <v>14.716149677419352</v>
      </c>
      <c r="P40" s="22">
        <f>VLOOKUP($C40,'Draft 2018 NQC List'!$A$2:$O$1200,P$2,FALSE)</f>
        <v>10.991299784946237</v>
      </c>
      <c r="Q40" s="22">
        <f>VLOOKUP($C40,'Draft 2018 NQC List'!$A$2:$O$1200,Q$2,FALSE)</f>
        <v>10.701563999999999</v>
      </c>
      <c r="R40" s="22">
        <f>VLOOKUP($C40,'Draft 2018 NQC List'!$A$2:$O$1200,R$2,FALSE)</f>
        <v>8.47835628860215</v>
      </c>
      <c r="S40" s="22">
        <f>VLOOKUP($C40,'Draft 2018 NQC List'!$A$2:$O$1200,S$2,FALSE)</f>
        <v>6.6490746471111102</v>
      </c>
      <c r="T40" s="22">
        <f>VLOOKUP($C40,'Draft 2018 NQC List'!$A$2:$O$1200,T$2,FALSE)</f>
        <v>17.624027731182789</v>
      </c>
      <c r="U40" s="26"/>
      <c r="V40" s="22" t="str">
        <f>IFERROR(VLOOKUP($C40,'Draft 2018 EFC'!$A$2:$M$500,V$2,FALSE),"")</f>
        <v/>
      </c>
      <c r="W40" s="22" t="str">
        <f>IFERROR(VLOOKUP($C40,'Draft 2018 EFC'!$A$2:$M$500,W$2,FALSE),"")</f>
        <v/>
      </c>
      <c r="X40" s="22" t="str">
        <f>IFERROR(VLOOKUP($C40,'Draft 2018 EFC'!$A$2:$M$500,X$2,FALSE),"")</f>
        <v/>
      </c>
      <c r="Y40" s="22" t="str">
        <f>IFERROR(VLOOKUP($C40,'Draft 2018 EFC'!$A$2:$M$500,Y$2,FALSE),"")</f>
        <v/>
      </c>
      <c r="Z40" s="22" t="str">
        <f>IFERROR(VLOOKUP($C40,'Draft 2018 EFC'!$A$2:$M$500,Z$2,FALSE),"")</f>
        <v/>
      </c>
      <c r="AA40" s="22" t="str">
        <f>IFERROR(VLOOKUP($C40,'Draft 2018 EFC'!$A$2:$M$500,AA$2,FALSE),"")</f>
        <v/>
      </c>
      <c r="AB40" s="22" t="str">
        <f>IFERROR(VLOOKUP($C40,'Draft 2018 EFC'!$A$2:$M$500,AB$2,FALSE),"")</f>
        <v/>
      </c>
      <c r="AC40" s="22" t="str">
        <f>IFERROR(VLOOKUP($C40,'Draft 2018 EFC'!$A$2:$M$500,AC$2,FALSE),"")</f>
        <v/>
      </c>
      <c r="AD40" s="22" t="str">
        <f>IFERROR(VLOOKUP($C40,'Draft 2018 EFC'!$A$2:$M$500,AD$2,FALSE),"")</f>
        <v/>
      </c>
      <c r="AE40" s="22" t="str">
        <f>IFERROR(VLOOKUP($C40,'Draft 2018 EFC'!$A$2:$M$500,AE$2,FALSE),"")</f>
        <v/>
      </c>
      <c r="AF40" s="22" t="str">
        <f>IFERROR(VLOOKUP($C40,'Draft 2018 EFC'!$A$2:$M$500,AF$2,FALSE),"")</f>
        <v/>
      </c>
      <c r="AG40" s="22" t="str">
        <f>IFERROR(VLOOKUP($C40,'Draft 2018 EFC'!$A$2:$M$500,AG$2,FALSE),"")</f>
        <v/>
      </c>
      <c r="AH40" s="26"/>
      <c r="AI40" s="27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</row>
    <row r="41" spans="1:46" x14ac:dyDescent="0.2">
      <c r="A41" s="30"/>
      <c r="B41" s="31" t="s">
        <v>1898</v>
      </c>
      <c r="C41" s="32" t="s">
        <v>1899</v>
      </c>
      <c r="D41" s="21" t="s">
        <v>73</v>
      </c>
      <c r="E41" s="22">
        <f t="shared" si="0"/>
        <v>20</v>
      </c>
      <c r="F41" s="33">
        <f>VLOOKUP(C41,'Draft 2018 EFC'!$A$2:$N$500,14,FALSE)</f>
        <v>1</v>
      </c>
      <c r="G41" s="29">
        <v>42767</v>
      </c>
      <c r="H41" s="25">
        <v>46387</v>
      </c>
      <c r="I41" s="22">
        <f>VLOOKUP($C41,'Draft 2018 NQC List'!$A$2:$O$1200,I$2,FALSE)</f>
        <v>20</v>
      </c>
      <c r="J41" s="22">
        <f>VLOOKUP($C41,'Draft 2018 NQC List'!$A$2:$O$1200,J$2,FALSE)</f>
        <v>20</v>
      </c>
      <c r="K41" s="22">
        <f>VLOOKUP($C41,'Draft 2018 NQC List'!$A$2:$O$1200,K$2,FALSE)</f>
        <v>20</v>
      </c>
      <c r="L41" s="22">
        <f>VLOOKUP($C41,'Draft 2018 NQC List'!$A$2:$O$1200,L$2,FALSE)</f>
        <v>20</v>
      </c>
      <c r="M41" s="22">
        <f>VLOOKUP($C41,'Draft 2018 NQC List'!$A$2:$O$1200,M$2,FALSE)</f>
        <v>20</v>
      </c>
      <c r="N41" s="22">
        <f>VLOOKUP($C41,'Draft 2018 NQC List'!$A$2:$O$1200,N$2,FALSE)</f>
        <v>20</v>
      </c>
      <c r="O41" s="22">
        <f>VLOOKUP($C41,'Draft 2018 NQC List'!$A$2:$O$1200,O$2,FALSE)</f>
        <v>20</v>
      </c>
      <c r="P41" s="22">
        <f>VLOOKUP($C41,'Draft 2018 NQC List'!$A$2:$O$1200,P$2,FALSE)</f>
        <v>20</v>
      </c>
      <c r="Q41" s="22">
        <f>VLOOKUP($C41,'Draft 2018 NQC List'!$A$2:$O$1200,Q$2,FALSE)</f>
        <v>20</v>
      </c>
      <c r="R41" s="22">
        <f>VLOOKUP($C41,'Draft 2018 NQC List'!$A$2:$O$1200,R$2,FALSE)</f>
        <v>20</v>
      </c>
      <c r="S41" s="22">
        <f>VLOOKUP($C41,'Draft 2018 NQC List'!$A$2:$O$1200,S$2,FALSE)</f>
        <v>20</v>
      </c>
      <c r="T41" s="22">
        <f>VLOOKUP($C41,'Draft 2018 NQC List'!$A$2:$O$1200,T$2,FALSE)</f>
        <v>20</v>
      </c>
      <c r="U41" s="26"/>
      <c r="V41" s="22">
        <f>IFERROR(VLOOKUP($C41,'Draft 2018 EFC'!$A$2:$M$500,V$2,FALSE),"")</f>
        <v>20</v>
      </c>
      <c r="W41" s="22">
        <f>IFERROR(VLOOKUP($C41,'Draft 2018 EFC'!$A$2:$M$500,W$2,FALSE),"")</f>
        <v>20</v>
      </c>
      <c r="X41" s="22">
        <f>IFERROR(VLOOKUP($C41,'Draft 2018 EFC'!$A$2:$M$500,X$2,FALSE),"")</f>
        <v>20</v>
      </c>
      <c r="Y41" s="22">
        <f>IFERROR(VLOOKUP($C41,'Draft 2018 EFC'!$A$2:$M$500,Y$2,FALSE),"")</f>
        <v>20</v>
      </c>
      <c r="Z41" s="22">
        <f>IFERROR(VLOOKUP($C41,'Draft 2018 EFC'!$A$2:$M$500,Z$2,FALSE),"")</f>
        <v>20</v>
      </c>
      <c r="AA41" s="22">
        <f>IFERROR(VLOOKUP($C41,'Draft 2018 EFC'!$A$2:$M$500,AA$2,FALSE),"")</f>
        <v>20</v>
      </c>
      <c r="AB41" s="22">
        <f>IFERROR(VLOOKUP($C41,'Draft 2018 EFC'!$A$2:$M$500,AB$2,FALSE),"")</f>
        <v>20</v>
      </c>
      <c r="AC41" s="22">
        <f>IFERROR(VLOOKUP($C41,'Draft 2018 EFC'!$A$2:$M$500,AC$2,FALSE),"")</f>
        <v>20</v>
      </c>
      <c r="AD41" s="22">
        <f>IFERROR(VLOOKUP($C41,'Draft 2018 EFC'!$A$2:$M$500,AD$2,FALSE),"")</f>
        <v>20</v>
      </c>
      <c r="AE41" s="22">
        <f>IFERROR(VLOOKUP($C41,'Draft 2018 EFC'!$A$2:$M$500,AE$2,FALSE),"")</f>
        <v>20</v>
      </c>
      <c r="AF41" s="22">
        <f>IFERROR(VLOOKUP($C41,'Draft 2018 EFC'!$A$2:$M$500,AF$2,FALSE),"")</f>
        <v>20</v>
      </c>
      <c r="AG41" s="22">
        <f>IFERROR(VLOOKUP($C41,'Draft 2018 EFC'!$A$2:$M$500,AG$2,FALSE),"")</f>
        <v>20</v>
      </c>
      <c r="AH41" s="26"/>
      <c r="AI41" s="27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</row>
    <row r="42" spans="1:46" x14ac:dyDescent="0.2">
      <c r="A42" s="20"/>
      <c r="B42" s="20" t="s">
        <v>1639</v>
      </c>
      <c r="C42" s="21" t="s">
        <v>683</v>
      </c>
      <c r="D42" s="22" t="s">
        <v>73</v>
      </c>
      <c r="E42" s="22">
        <f t="shared" si="0"/>
        <v>29.659627096774198</v>
      </c>
      <c r="F42" s="33"/>
      <c r="G42" s="29">
        <v>42736</v>
      </c>
      <c r="H42" s="25">
        <v>44196</v>
      </c>
      <c r="I42" s="22">
        <f>VLOOKUP($C42,'Draft 2018 NQC List'!$A$2:$O$1200,I$2,FALSE)</f>
        <v>28.181557634408602</v>
      </c>
      <c r="J42" s="22">
        <f>VLOOKUP($C42,'Draft 2018 NQC List'!$A$2:$O$1200,J$2,FALSE)</f>
        <v>27.577888669950742</v>
      </c>
      <c r="K42" s="22">
        <f>VLOOKUP($C42,'Draft 2018 NQC List'!$A$2:$O$1200,K$2,FALSE)</f>
        <v>25.845698709677418</v>
      </c>
      <c r="L42" s="22">
        <f>VLOOKUP($C42,'Draft 2018 NQC List'!$A$2:$O$1200,L$2,FALSE)</f>
        <v>21.345519111111106</v>
      </c>
      <c r="M42" s="22">
        <f>VLOOKUP($C42,'Draft 2018 NQC List'!$A$2:$O$1200,M$2,FALSE)</f>
        <v>23.810627311827957</v>
      </c>
      <c r="N42" s="22">
        <f>VLOOKUP($C42,'Draft 2018 NQC List'!$A$2:$O$1200,N$2,FALSE)</f>
        <v>22.376918444444442</v>
      </c>
      <c r="O42" s="22">
        <f>VLOOKUP($C42,'Draft 2018 NQC List'!$A$2:$O$1200,O$2,FALSE)</f>
        <v>29.265824946236553</v>
      </c>
      <c r="P42" s="22">
        <f>VLOOKUP($C42,'Draft 2018 NQC List'!$A$2:$O$1200,P$2,FALSE)</f>
        <v>29.659627096774198</v>
      </c>
      <c r="Q42" s="22">
        <f>VLOOKUP($C42,'Draft 2018 NQC List'!$A$2:$O$1200,Q$2,FALSE)</f>
        <v>29.925259999999998</v>
      </c>
      <c r="R42" s="22">
        <f>VLOOKUP($C42,'Draft 2018 NQC List'!$A$2:$O$1200,R$2,FALSE)</f>
        <v>29.32454747311829</v>
      </c>
      <c r="S42" s="22">
        <f>VLOOKUP($C42,'Draft 2018 NQC List'!$A$2:$O$1200,S$2,FALSE)</f>
        <v>28.450502442222231</v>
      </c>
      <c r="T42" s="22">
        <f>VLOOKUP($C42,'Draft 2018 NQC List'!$A$2:$O$1200,T$2,FALSE)</f>
        <v>29.089515581720448</v>
      </c>
      <c r="U42" s="26"/>
      <c r="V42" s="22" t="str">
        <f>IFERROR(VLOOKUP($C42,'Draft 2018 EFC'!$A$2:$M$500,V$2,FALSE),"")</f>
        <v/>
      </c>
      <c r="W42" s="22" t="str">
        <f>IFERROR(VLOOKUP($C42,'Draft 2018 EFC'!$A$2:$M$500,W$2,FALSE),"")</f>
        <v/>
      </c>
      <c r="X42" s="22" t="str">
        <f>IFERROR(VLOOKUP($C42,'Draft 2018 EFC'!$A$2:$M$500,X$2,FALSE),"")</f>
        <v/>
      </c>
      <c r="Y42" s="22" t="str">
        <f>IFERROR(VLOOKUP($C42,'Draft 2018 EFC'!$A$2:$M$500,Y$2,FALSE),"")</f>
        <v/>
      </c>
      <c r="Z42" s="22" t="str">
        <f>IFERROR(VLOOKUP($C42,'Draft 2018 EFC'!$A$2:$M$500,Z$2,FALSE),"")</f>
        <v/>
      </c>
      <c r="AA42" s="22" t="str">
        <f>IFERROR(VLOOKUP($C42,'Draft 2018 EFC'!$A$2:$M$500,AA$2,FALSE),"")</f>
        <v/>
      </c>
      <c r="AB42" s="22" t="str">
        <f>IFERROR(VLOOKUP($C42,'Draft 2018 EFC'!$A$2:$M$500,AB$2,FALSE),"")</f>
        <v/>
      </c>
      <c r="AC42" s="22" t="str">
        <f>IFERROR(VLOOKUP($C42,'Draft 2018 EFC'!$A$2:$M$500,AC$2,FALSE),"")</f>
        <v/>
      </c>
      <c r="AD42" s="22" t="str">
        <f>IFERROR(VLOOKUP($C42,'Draft 2018 EFC'!$A$2:$M$500,AD$2,FALSE),"")</f>
        <v/>
      </c>
      <c r="AE42" s="22" t="str">
        <f>IFERROR(VLOOKUP($C42,'Draft 2018 EFC'!$A$2:$M$500,AE$2,FALSE),"")</f>
        <v/>
      </c>
      <c r="AF42" s="22" t="str">
        <f>IFERROR(VLOOKUP($C42,'Draft 2018 EFC'!$A$2:$M$500,AF$2,FALSE),"")</f>
        <v/>
      </c>
      <c r="AG42" s="22" t="str">
        <f>IFERROR(VLOOKUP($C42,'Draft 2018 EFC'!$A$2:$M$500,AG$2,FALSE),"")</f>
        <v/>
      </c>
      <c r="AH42" s="26" t="s">
        <v>1644</v>
      </c>
      <c r="AI42" s="27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</row>
    <row r="43" spans="1:46" x14ac:dyDescent="0.2">
      <c r="A43" s="20"/>
      <c r="B43" s="20" t="s">
        <v>2323</v>
      </c>
      <c r="C43" s="21" t="s">
        <v>2280</v>
      </c>
      <c r="D43" s="22" t="s">
        <v>73</v>
      </c>
      <c r="E43" s="22">
        <v>2</v>
      </c>
      <c r="F43" s="33">
        <v>1</v>
      </c>
      <c r="G43" s="29">
        <v>42748</v>
      </c>
      <c r="H43" s="25">
        <v>46387</v>
      </c>
      <c r="I43" s="22">
        <v>2</v>
      </c>
      <c r="J43" s="22">
        <v>2</v>
      </c>
      <c r="K43" s="22">
        <v>2</v>
      </c>
      <c r="L43" s="22">
        <v>2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6"/>
      <c r="V43" s="22">
        <f>IFERROR(VLOOKUP($C43,'Draft 2018 EFC'!$A$2:$M$500,V$2,FALSE),"")</f>
        <v>2</v>
      </c>
      <c r="W43" s="22">
        <f>IFERROR(VLOOKUP($C43,'Draft 2018 EFC'!$A$2:$M$500,W$2,FALSE),"")</f>
        <v>2</v>
      </c>
      <c r="X43" s="22">
        <f>IFERROR(VLOOKUP($C43,'Draft 2018 EFC'!$A$2:$M$500,X$2,FALSE),"")</f>
        <v>2</v>
      </c>
      <c r="Y43" s="22">
        <f>IFERROR(VLOOKUP($C43,'Draft 2018 EFC'!$A$2:$M$500,Y$2,FALSE),"")</f>
        <v>2</v>
      </c>
      <c r="Z43" s="22">
        <f>IFERROR(VLOOKUP($C43,'Draft 2018 EFC'!$A$2:$M$500,Z$2,FALSE),"")</f>
        <v>2</v>
      </c>
      <c r="AA43" s="22">
        <f>IFERROR(VLOOKUP($C43,'Draft 2018 EFC'!$A$2:$M$500,AA$2,FALSE),"")</f>
        <v>2</v>
      </c>
      <c r="AB43" s="22">
        <f>IFERROR(VLOOKUP($C43,'Draft 2018 EFC'!$A$2:$M$500,AB$2,FALSE),"")</f>
        <v>2</v>
      </c>
      <c r="AC43" s="22">
        <f>IFERROR(VLOOKUP($C43,'Draft 2018 EFC'!$A$2:$M$500,AC$2,FALSE),"")</f>
        <v>2</v>
      </c>
      <c r="AD43" s="22">
        <f>IFERROR(VLOOKUP($C43,'Draft 2018 EFC'!$A$2:$M$500,AD$2,FALSE),"")</f>
        <v>2</v>
      </c>
      <c r="AE43" s="22">
        <f>IFERROR(VLOOKUP($C43,'Draft 2018 EFC'!$A$2:$M$500,AE$2,FALSE),"")</f>
        <v>2</v>
      </c>
      <c r="AF43" s="22">
        <f>IFERROR(VLOOKUP($C43,'Draft 2018 EFC'!$A$2:$M$500,AF$2,FALSE),"")</f>
        <v>2</v>
      </c>
      <c r="AG43" s="22">
        <f>IFERROR(VLOOKUP($C43,'Draft 2018 EFC'!$A$2:$M$500,AG$2,FALSE),"")</f>
        <v>2</v>
      </c>
      <c r="AH43" s="26"/>
      <c r="AI43" s="27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</row>
    <row r="44" spans="1:46" x14ac:dyDescent="0.2">
      <c r="A44" s="20"/>
      <c r="B44" s="20" t="s">
        <v>2324</v>
      </c>
      <c r="C44" s="21" t="s">
        <v>310</v>
      </c>
      <c r="D44" s="22" t="s">
        <v>73</v>
      </c>
      <c r="E44" s="22">
        <v>26</v>
      </c>
      <c r="F44" s="33"/>
      <c r="G44" s="29">
        <v>43170</v>
      </c>
      <c r="H44" s="25">
        <v>45726</v>
      </c>
      <c r="I44" s="22">
        <f>VLOOKUP($C44,'Draft 2018 NQC List'!$A$2:$O$1200,I$2,FALSE)</f>
        <v>24.671349677419361</v>
      </c>
      <c r="J44" s="22">
        <f>VLOOKUP($C44,'Draft 2018 NQC List'!$A$2:$O$1200,J$2,FALSE)</f>
        <v>26.2063115270936</v>
      </c>
      <c r="K44" s="22">
        <f>VLOOKUP($C44,'Draft 2018 NQC List'!$A$2:$O$1200,K$2,FALSE)</f>
        <v>25.172980645161299</v>
      </c>
      <c r="L44" s="22">
        <f>VLOOKUP($C44,'Draft 2018 NQC List'!$A$2:$O$1200,L$2,FALSE)</f>
        <v>24.699684888888896</v>
      </c>
      <c r="M44" s="22">
        <f>VLOOKUP($C44,'Draft 2018 NQC List'!$A$2:$O$1200,M$2,FALSE)</f>
        <v>20.807583655913977</v>
      </c>
      <c r="N44" s="22">
        <f>VLOOKUP($C44,'Draft 2018 NQC List'!$A$2:$O$1200,N$2,FALSE)</f>
        <v>26.271584000000015</v>
      </c>
      <c r="O44" s="22">
        <f>VLOOKUP($C44,'Draft 2018 NQC List'!$A$2:$O$1200,O$2,FALSE)</f>
        <v>26.320027526881745</v>
      </c>
      <c r="P44" s="22">
        <f>VLOOKUP($C44,'Draft 2018 NQC List'!$A$2:$O$1200,P$2,FALSE)</f>
        <v>25.957602580645187</v>
      </c>
      <c r="Q44" s="22">
        <f>VLOOKUP($C44,'Draft 2018 NQC List'!$A$2:$O$1200,Q$2,FALSE)</f>
        <v>26.339920888888908</v>
      </c>
      <c r="R44" s="22">
        <f>VLOOKUP($C44,'Draft 2018 NQC List'!$A$2:$O$1200,R$2,FALSE)</f>
        <v>23.166602294709673</v>
      </c>
      <c r="S44" s="22">
        <f>VLOOKUP($C44,'Draft 2018 NQC List'!$A$2:$O$1200,S$2,FALSE)</f>
        <v>26.558475036835549</v>
      </c>
      <c r="T44" s="22">
        <f>VLOOKUP($C44,'Draft 2018 NQC List'!$A$2:$O$1200,T$2,FALSE)</f>
        <v>25.475305949230108</v>
      </c>
      <c r="U44" s="26"/>
      <c r="V44" s="22" t="str">
        <f>IFERROR(VLOOKUP($C44,'Draft 2018 EFC'!$A$2:$M$500,V$2,FALSE),"")</f>
        <v/>
      </c>
      <c r="W44" s="22" t="str">
        <f>IFERROR(VLOOKUP($C44,'Draft 2018 EFC'!$A$2:$M$500,W$2,FALSE),"")</f>
        <v/>
      </c>
      <c r="X44" s="22" t="str">
        <f>IFERROR(VLOOKUP($C44,'Draft 2018 EFC'!$A$2:$M$500,X$2,FALSE),"")</f>
        <v/>
      </c>
      <c r="Y44" s="22" t="str">
        <f>IFERROR(VLOOKUP($C44,'Draft 2018 EFC'!$A$2:$M$500,Y$2,FALSE),"")</f>
        <v/>
      </c>
      <c r="Z44" s="22" t="str">
        <f>IFERROR(VLOOKUP($C44,'Draft 2018 EFC'!$A$2:$M$500,Z$2,FALSE),"")</f>
        <v/>
      </c>
      <c r="AA44" s="22" t="str">
        <f>IFERROR(VLOOKUP($C44,'Draft 2018 EFC'!$A$2:$M$500,AA$2,FALSE),"")</f>
        <v/>
      </c>
      <c r="AB44" s="22" t="str">
        <f>IFERROR(VLOOKUP($C44,'Draft 2018 EFC'!$A$2:$M$500,AB$2,FALSE),"")</f>
        <v/>
      </c>
      <c r="AC44" s="22" t="str">
        <f>IFERROR(VLOOKUP($C44,'Draft 2018 EFC'!$A$2:$M$500,AC$2,FALSE),"")</f>
        <v/>
      </c>
      <c r="AD44" s="22" t="str">
        <f>IFERROR(VLOOKUP($C44,'Draft 2018 EFC'!$A$2:$M$500,AD$2,FALSE),"")</f>
        <v/>
      </c>
      <c r="AE44" s="22" t="str">
        <f>IFERROR(VLOOKUP($C44,'Draft 2018 EFC'!$A$2:$M$500,AE$2,FALSE),"")</f>
        <v/>
      </c>
      <c r="AF44" s="22" t="str">
        <f>IFERROR(VLOOKUP($C44,'Draft 2018 EFC'!$A$2:$M$500,AF$2,FALSE),"")</f>
        <v/>
      </c>
      <c r="AG44" s="22" t="str">
        <f>IFERROR(VLOOKUP($C44,'Draft 2018 EFC'!$A$2:$M$500,AG$2,FALSE),"")</f>
        <v/>
      </c>
      <c r="AH44" s="26"/>
      <c r="AI44" s="27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</row>
    <row r="45" spans="1:46" x14ac:dyDescent="0.2">
      <c r="A45" s="20"/>
      <c r="B45" s="34" t="s">
        <v>2212</v>
      </c>
      <c r="C45" s="34" t="s">
        <v>2211</v>
      </c>
      <c r="D45" s="22" t="s">
        <v>73</v>
      </c>
      <c r="E45" s="22">
        <v>10</v>
      </c>
      <c r="F45" s="33"/>
      <c r="G45" s="29">
        <v>42734</v>
      </c>
      <c r="H45" s="25">
        <v>46386</v>
      </c>
      <c r="I45" s="22">
        <f>VLOOKUP($C45,'Draft 2018 NQC List'!$A$2:$O$1200,I$2,FALSE)</f>
        <v>10</v>
      </c>
      <c r="J45" s="22">
        <f>VLOOKUP($C45,'Draft 2018 NQC List'!$A$2:$O$1200,J$2,FALSE)</f>
        <v>10</v>
      </c>
      <c r="K45" s="22">
        <f>VLOOKUP($C45,'Draft 2018 NQC List'!$A$2:$O$1200,K$2,FALSE)</f>
        <v>10</v>
      </c>
      <c r="L45" s="22">
        <f>VLOOKUP($C45,'Draft 2018 NQC List'!$A$2:$O$1200,L$2,FALSE)</f>
        <v>10</v>
      </c>
      <c r="M45" s="22">
        <f>VLOOKUP($C45,'Draft 2018 NQC List'!$A$2:$O$1200,M$2,FALSE)</f>
        <v>10</v>
      </c>
      <c r="N45" s="22">
        <f>VLOOKUP($C45,'Draft 2018 NQC List'!$A$2:$O$1200,N$2,FALSE)</f>
        <v>10</v>
      </c>
      <c r="O45" s="22">
        <f>VLOOKUP($C45,'Draft 2018 NQC List'!$A$2:$O$1200,O$2,FALSE)</f>
        <v>10</v>
      </c>
      <c r="P45" s="22">
        <f>VLOOKUP($C45,'Draft 2018 NQC List'!$A$2:$O$1200,P$2,FALSE)</f>
        <v>10</v>
      </c>
      <c r="Q45" s="22">
        <f>VLOOKUP($C45,'Draft 2018 NQC List'!$A$2:$O$1200,Q$2,FALSE)</f>
        <v>10</v>
      </c>
      <c r="R45" s="22">
        <f>VLOOKUP($C45,'Draft 2018 NQC List'!$A$2:$O$1200,R$2,FALSE)</f>
        <v>10</v>
      </c>
      <c r="S45" s="22">
        <f>VLOOKUP($C45,'Draft 2018 NQC List'!$A$2:$O$1200,S$2,FALSE)</f>
        <v>10</v>
      </c>
      <c r="T45" s="22">
        <f>VLOOKUP($C45,'Draft 2018 NQC List'!$A$2:$O$1200,T$2,FALSE)</f>
        <v>10</v>
      </c>
      <c r="U45" s="26"/>
      <c r="V45" s="22" t="str">
        <f>IFERROR(VLOOKUP($C45,'Draft 2018 EFC'!$A$2:$M$500,V$2,FALSE),"")</f>
        <v/>
      </c>
      <c r="W45" s="22" t="str">
        <f>IFERROR(VLOOKUP($C45,'Draft 2018 EFC'!$A$2:$M$500,W$2,FALSE),"")</f>
        <v/>
      </c>
      <c r="X45" s="22" t="str">
        <f>IFERROR(VLOOKUP($C45,'Draft 2018 EFC'!$A$2:$M$500,X$2,FALSE),"")</f>
        <v/>
      </c>
      <c r="Y45" s="22" t="str">
        <f>IFERROR(VLOOKUP($C45,'Draft 2018 EFC'!$A$2:$M$500,Y$2,FALSE),"")</f>
        <v/>
      </c>
      <c r="Z45" s="22" t="str">
        <f>IFERROR(VLOOKUP($C45,'Draft 2018 EFC'!$A$2:$M$500,Z$2,FALSE),"")</f>
        <v/>
      </c>
      <c r="AA45" s="22" t="str">
        <f>IFERROR(VLOOKUP($C45,'Draft 2018 EFC'!$A$2:$M$500,AA$2,FALSE),"")</f>
        <v/>
      </c>
      <c r="AB45" s="22" t="str">
        <f>IFERROR(VLOOKUP($C45,'Draft 2018 EFC'!$A$2:$M$500,AB$2,FALSE),"")</f>
        <v/>
      </c>
      <c r="AC45" s="22" t="str">
        <f>IFERROR(VLOOKUP($C45,'Draft 2018 EFC'!$A$2:$M$500,AC$2,FALSE),"")</f>
        <v/>
      </c>
      <c r="AD45" s="22" t="str">
        <f>IFERROR(VLOOKUP($C45,'Draft 2018 EFC'!$A$2:$M$500,AD$2,FALSE),"")</f>
        <v/>
      </c>
      <c r="AE45" s="22" t="str">
        <f>IFERROR(VLOOKUP($C45,'Draft 2018 EFC'!$A$2:$M$500,AE$2,FALSE),"")</f>
        <v/>
      </c>
      <c r="AF45" s="22" t="str">
        <f>IFERROR(VLOOKUP($C45,'Draft 2018 EFC'!$A$2:$M$500,AF$2,FALSE),"")</f>
        <v/>
      </c>
      <c r="AG45" s="22" t="str">
        <f>IFERROR(VLOOKUP($C45,'Draft 2018 EFC'!$A$2:$M$500,AG$2,FALSE),"")</f>
        <v/>
      </c>
      <c r="AH45" s="26"/>
      <c r="AI45" s="27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</row>
    <row r="46" spans="1:46" x14ac:dyDescent="0.2">
      <c r="A46" s="20"/>
      <c r="B46" s="34" t="s">
        <v>2214</v>
      </c>
      <c r="C46" s="34" t="s">
        <v>2213</v>
      </c>
      <c r="D46" s="22" t="s">
        <v>73</v>
      </c>
      <c r="E46" s="22">
        <v>10</v>
      </c>
      <c r="F46" s="33"/>
      <c r="G46" s="29">
        <v>42734</v>
      </c>
      <c r="H46" s="25">
        <v>46386</v>
      </c>
      <c r="I46" s="22">
        <f>VLOOKUP($C46,'Draft 2018 NQC List'!$A$2:$O$1200,I$2,FALSE)</f>
        <v>10</v>
      </c>
      <c r="J46" s="22">
        <f>VLOOKUP($C46,'Draft 2018 NQC List'!$A$2:$O$1200,J$2,FALSE)</f>
        <v>10</v>
      </c>
      <c r="K46" s="22">
        <f>VLOOKUP($C46,'Draft 2018 NQC List'!$A$2:$O$1200,K$2,FALSE)</f>
        <v>10</v>
      </c>
      <c r="L46" s="22">
        <f>VLOOKUP($C46,'Draft 2018 NQC List'!$A$2:$O$1200,L$2,FALSE)</f>
        <v>10</v>
      </c>
      <c r="M46" s="22">
        <f>VLOOKUP($C46,'Draft 2018 NQC List'!$A$2:$O$1200,M$2,FALSE)</f>
        <v>10</v>
      </c>
      <c r="N46" s="22">
        <f>VLOOKUP($C46,'Draft 2018 NQC List'!$A$2:$O$1200,N$2,FALSE)</f>
        <v>10</v>
      </c>
      <c r="O46" s="22">
        <f>VLOOKUP($C46,'Draft 2018 NQC List'!$A$2:$O$1200,O$2,FALSE)</f>
        <v>10</v>
      </c>
      <c r="P46" s="22">
        <f>VLOOKUP($C46,'Draft 2018 NQC List'!$A$2:$O$1200,P$2,FALSE)</f>
        <v>10</v>
      </c>
      <c r="Q46" s="22">
        <f>VLOOKUP($C46,'Draft 2018 NQC List'!$A$2:$O$1200,Q$2,FALSE)</f>
        <v>10</v>
      </c>
      <c r="R46" s="22">
        <f>VLOOKUP($C46,'Draft 2018 NQC List'!$A$2:$O$1200,R$2,FALSE)</f>
        <v>10</v>
      </c>
      <c r="S46" s="22">
        <f>VLOOKUP($C46,'Draft 2018 NQC List'!$A$2:$O$1200,S$2,FALSE)</f>
        <v>10</v>
      </c>
      <c r="T46" s="22">
        <f>VLOOKUP($C46,'Draft 2018 NQC List'!$A$2:$O$1200,T$2,FALSE)</f>
        <v>10</v>
      </c>
      <c r="U46" s="26"/>
      <c r="V46" s="22" t="str">
        <f>IFERROR(VLOOKUP($C46,'Draft 2018 EFC'!$A$2:$M$500,V$2,FALSE),"")</f>
        <v/>
      </c>
      <c r="W46" s="22" t="str">
        <f>IFERROR(VLOOKUP($C46,'Draft 2018 EFC'!$A$2:$M$500,W$2,FALSE),"")</f>
        <v/>
      </c>
      <c r="X46" s="22" t="str">
        <f>IFERROR(VLOOKUP($C46,'Draft 2018 EFC'!$A$2:$M$500,X$2,FALSE),"")</f>
        <v/>
      </c>
      <c r="Y46" s="22" t="str">
        <f>IFERROR(VLOOKUP($C46,'Draft 2018 EFC'!$A$2:$M$500,Y$2,FALSE),"")</f>
        <v/>
      </c>
      <c r="Z46" s="22" t="str">
        <f>IFERROR(VLOOKUP($C46,'Draft 2018 EFC'!$A$2:$M$500,Z$2,FALSE),"")</f>
        <v/>
      </c>
      <c r="AA46" s="22" t="str">
        <f>IFERROR(VLOOKUP($C46,'Draft 2018 EFC'!$A$2:$M$500,AA$2,FALSE),"")</f>
        <v/>
      </c>
      <c r="AB46" s="22" t="str">
        <f>IFERROR(VLOOKUP($C46,'Draft 2018 EFC'!$A$2:$M$500,AB$2,FALSE),"")</f>
        <v/>
      </c>
      <c r="AC46" s="22" t="str">
        <f>IFERROR(VLOOKUP($C46,'Draft 2018 EFC'!$A$2:$M$500,AC$2,FALSE),"")</f>
        <v/>
      </c>
      <c r="AD46" s="22" t="str">
        <f>IFERROR(VLOOKUP($C46,'Draft 2018 EFC'!$A$2:$M$500,AD$2,FALSE),"")</f>
        <v/>
      </c>
      <c r="AE46" s="22" t="str">
        <f>IFERROR(VLOOKUP($C46,'Draft 2018 EFC'!$A$2:$M$500,AE$2,FALSE),"")</f>
        <v/>
      </c>
      <c r="AF46" s="22" t="str">
        <f>IFERROR(VLOOKUP($C46,'Draft 2018 EFC'!$A$2:$M$500,AF$2,FALSE),"")</f>
        <v/>
      </c>
      <c r="AG46" s="22" t="str">
        <f>IFERROR(VLOOKUP($C46,'Draft 2018 EFC'!$A$2:$M$500,AG$2,FALSE),"")</f>
        <v/>
      </c>
      <c r="AH46" s="26"/>
      <c r="AI46" s="27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</row>
    <row r="47" spans="1:46" x14ac:dyDescent="0.2">
      <c r="A47" s="20"/>
      <c r="B47" s="20" t="s">
        <v>1931</v>
      </c>
      <c r="C47" s="21"/>
      <c r="D47" s="22" t="s">
        <v>72</v>
      </c>
      <c r="E47" s="22"/>
      <c r="F47" s="33"/>
      <c r="G47" s="29">
        <v>43101</v>
      </c>
      <c r="H47" s="25">
        <v>43465</v>
      </c>
      <c r="I47" s="22">
        <v>26.610000000000007</v>
      </c>
      <c r="J47" s="22">
        <v>27.850000000000005</v>
      </c>
      <c r="K47" s="22">
        <v>29.680000000000003</v>
      </c>
      <c r="L47" s="22">
        <v>29.680000000000003</v>
      </c>
      <c r="M47" s="22">
        <v>55.680000000000007</v>
      </c>
      <c r="N47" s="22">
        <v>61.180000000000007</v>
      </c>
      <c r="O47" s="22">
        <v>68.12</v>
      </c>
      <c r="P47" s="22">
        <v>68.12</v>
      </c>
      <c r="Q47" s="22">
        <v>68.740000000000009</v>
      </c>
      <c r="R47" s="22">
        <v>65.240000000000009</v>
      </c>
      <c r="S47" s="22">
        <v>33.74</v>
      </c>
      <c r="T47" s="22">
        <v>33.74</v>
      </c>
      <c r="U47" s="26"/>
      <c r="V47" s="22" t="str">
        <f>IFERROR(VLOOKUP($C47,'Draft 2018 EFC'!$A$2:$M$500,V$2,FALSE),"")</f>
        <v/>
      </c>
      <c r="W47" s="22" t="str">
        <f>IFERROR(VLOOKUP($C47,'Draft 2018 EFC'!$A$2:$M$500,W$2,FALSE),"")</f>
        <v/>
      </c>
      <c r="X47" s="22" t="str">
        <f>IFERROR(VLOOKUP($C47,'Draft 2018 EFC'!$A$2:$M$500,X$2,FALSE),"")</f>
        <v/>
      </c>
      <c r="Y47" s="22" t="str">
        <f>IFERROR(VLOOKUP($C47,'Draft 2018 EFC'!$A$2:$M$500,Y$2,FALSE),"")</f>
        <v/>
      </c>
      <c r="Z47" s="22" t="str">
        <f>IFERROR(VLOOKUP($C47,'Draft 2018 EFC'!$A$2:$M$500,Z$2,FALSE),"")</f>
        <v/>
      </c>
      <c r="AA47" s="22" t="str">
        <f>IFERROR(VLOOKUP($C47,'Draft 2018 EFC'!$A$2:$M$500,AA$2,FALSE),"")</f>
        <v/>
      </c>
      <c r="AB47" s="22" t="str">
        <f>IFERROR(VLOOKUP($C47,'Draft 2018 EFC'!$A$2:$M$500,AB$2,FALSE),"")</f>
        <v/>
      </c>
      <c r="AC47" s="22" t="str">
        <f>IFERROR(VLOOKUP($C47,'Draft 2018 EFC'!$A$2:$M$500,AC$2,FALSE),"")</f>
        <v/>
      </c>
      <c r="AD47" s="22" t="str">
        <f>IFERROR(VLOOKUP($C47,'Draft 2018 EFC'!$A$2:$M$500,AD$2,FALSE),"")</f>
        <v/>
      </c>
      <c r="AE47" s="22" t="str">
        <f>IFERROR(VLOOKUP($C47,'Draft 2018 EFC'!$A$2:$M$500,AE$2,FALSE),"")</f>
        <v/>
      </c>
      <c r="AF47" s="22" t="str">
        <f>IFERROR(VLOOKUP($C47,'Draft 2018 EFC'!$A$2:$M$500,AF$2,FALSE),"")</f>
        <v/>
      </c>
      <c r="AG47" s="22" t="str">
        <f>IFERROR(VLOOKUP($C47,'Draft 2018 EFC'!$A$2:$M$500,AG$2,FALSE),"")</f>
        <v/>
      </c>
      <c r="AH47" s="26" t="s">
        <v>1644</v>
      </c>
      <c r="AI47" s="27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</row>
    <row r="48" spans="1:46" x14ac:dyDescent="0.2">
      <c r="A48" s="20"/>
      <c r="B48" s="20" t="s">
        <v>1932</v>
      </c>
      <c r="C48" s="21"/>
      <c r="D48" s="22" t="s">
        <v>73</v>
      </c>
      <c r="E48" s="22">
        <v>16.239999999999998</v>
      </c>
      <c r="F48" s="23"/>
      <c r="G48" s="29">
        <v>43101</v>
      </c>
      <c r="H48" s="25">
        <v>43465</v>
      </c>
      <c r="I48" s="22">
        <v>12.77</v>
      </c>
      <c r="J48" s="22">
        <v>13.37</v>
      </c>
      <c r="K48" s="22">
        <v>14.26</v>
      </c>
      <c r="L48" s="22">
        <v>14.26</v>
      </c>
      <c r="M48" s="22">
        <v>14.66</v>
      </c>
      <c r="N48" s="22">
        <v>14.76</v>
      </c>
      <c r="O48" s="22">
        <v>16.240000000000002</v>
      </c>
      <c r="P48" s="22">
        <v>16.240000000000002</v>
      </c>
      <c r="Q48" s="22">
        <v>16.440000000000001</v>
      </c>
      <c r="R48" s="22">
        <v>16.04</v>
      </c>
      <c r="S48" s="22">
        <v>16.04</v>
      </c>
      <c r="T48" s="22">
        <v>16.04</v>
      </c>
      <c r="U48" s="26"/>
      <c r="V48" s="22" t="str">
        <f>IFERROR(VLOOKUP($C48,'Draft 2018 EFC'!$A$2:$M$500,V$2,FALSE),"")</f>
        <v/>
      </c>
      <c r="W48" s="22" t="str">
        <f>IFERROR(VLOOKUP($C48,'Draft 2018 EFC'!$A$2:$M$500,W$2,FALSE),"")</f>
        <v/>
      </c>
      <c r="X48" s="22" t="str">
        <f>IFERROR(VLOOKUP($C48,'Draft 2018 EFC'!$A$2:$M$500,X$2,FALSE),"")</f>
        <v/>
      </c>
      <c r="Y48" s="22" t="str">
        <f>IFERROR(VLOOKUP($C48,'Draft 2018 EFC'!$A$2:$M$500,Y$2,FALSE),"")</f>
        <v/>
      </c>
      <c r="Z48" s="22" t="str">
        <f>IFERROR(VLOOKUP($C48,'Draft 2018 EFC'!$A$2:$M$500,Z$2,FALSE),"")</f>
        <v/>
      </c>
      <c r="AA48" s="22" t="str">
        <f>IFERROR(VLOOKUP($C48,'Draft 2018 EFC'!$A$2:$M$500,AA$2,FALSE),"")</f>
        <v/>
      </c>
      <c r="AB48" s="22" t="str">
        <f>IFERROR(VLOOKUP($C48,'Draft 2018 EFC'!$A$2:$M$500,AB$2,FALSE),"")</f>
        <v/>
      </c>
      <c r="AC48" s="22" t="str">
        <f>IFERROR(VLOOKUP($C48,'Draft 2018 EFC'!$A$2:$M$500,AC$2,FALSE),"")</f>
        <v/>
      </c>
      <c r="AD48" s="22" t="str">
        <f>IFERROR(VLOOKUP($C48,'Draft 2018 EFC'!$A$2:$M$500,AD$2,FALSE),"")</f>
        <v/>
      </c>
      <c r="AE48" s="22" t="str">
        <f>IFERROR(VLOOKUP($C48,'Draft 2018 EFC'!$A$2:$M$500,AE$2,FALSE),"")</f>
        <v/>
      </c>
      <c r="AF48" s="22" t="str">
        <f>IFERROR(VLOOKUP($C48,'Draft 2018 EFC'!$A$2:$M$500,AF$2,FALSE),"")</f>
        <v/>
      </c>
      <c r="AG48" s="22" t="str">
        <f>IFERROR(VLOOKUP($C48,'Draft 2018 EFC'!$A$2:$M$500,AG$2,FALSE),"")</f>
        <v/>
      </c>
      <c r="AH48" s="26" t="s">
        <v>1644</v>
      </c>
      <c r="AI48" s="27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</row>
    <row r="49" spans="1:46" x14ac:dyDescent="0.2">
      <c r="A49" s="35"/>
      <c r="B49" s="35" t="s">
        <v>2305</v>
      </c>
      <c r="C49" s="36"/>
      <c r="D49" s="37" t="s">
        <v>74</v>
      </c>
      <c r="E49" s="22">
        <v>4.24</v>
      </c>
      <c r="F49" s="38"/>
      <c r="G49" s="29">
        <v>43101</v>
      </c>
      <c r="H49" s="25">
        <v>43465</v>
      </c>
      <c r="I49" s="39">
        <v>3.44</v>
      </c>
      <c r="J49" s="39">
        <v>3.6</v>
      </c>
      <c r="K49" s="39">
        <v>3.84</v>
      </c>
      <c r="L49" s="39">
        <v>3.84</v>
      </c>
      <c r="M49" s="39">
        <v>3.84</v>
      </c>
      <c r="N49" s="39">
        <v>3.84</v>
      </c>
      <c r="O49" s="39">
        <v>4.24</v>
      </c>
      <c r="P49" s="39">
        <v>4.24</v>
      </c>
      <c r="Q49" s="39">
        <v>4.32</v>
      </c>
      <c r="R49" s="39">
        <v>4.32</v>
      </c>
      <c r="S49" s="39">
        <v>4.32</v>
      </c>
      <c r="T49" s="39">
        <v>4.32</v>
      </c>
      <c r="U49" s="26"/>
      <c r="V49" s="22" t="str">
        <f>IFERROR(VLOOKUP($C49,'Draft 2018 EFC'!$A$2:$M$500,V$2,FALSE),"")</f>
        <v/>
      </c>
      <c r="W49" s="22" t="str">
        <f>IFERROR(VLOOKUP($C49,'Draft 2018 EFC'!$A$2:$M$500,W$2,FALSE),"")</f>
        <v/>
      </c>
      <c r="X49" s="22" t="str">
        <f>IFERROR(VLOOKUP($C49,'Draft 2018 EFC'!$A$2:$M$500,X$2,FALSE),"")</f>
        <v/>
      </c>
      <c r="Y49" s="22" t="str">
        <f>IFERROR(VLOOKUP($C49,'Draft 2018 EFC'!$A$2:$M$500,Y$2,FALSE),"")</f>
        <v/>
      </c>
      <c r="Z49" s="22" t="str">
        <f>IFERROR(VLOOKUP($C49,'Draft 2018 EFC'!$A$2:$M$500,Z$2,FALSE),"")</f>
        <v/>
      </c>
      <c r="AA49" s="22" t="str">
        <f>IFERROR(VLOOKUP($C49,'Draft 2018 EFC'!$A$2:$M$500,AA$2,FALSE),"")</f>
        <v/>
      </c>
      <c r="AB49" s="22" t="str">
        <f>IFERROR(VLOOKUP($C49,'Draft 2018 EFC'!$A$2:$M$500,AB$2,FALSE),"")</f>
        <v/>
      </c>
      <c r="AC49" s="22" t="str">
        <f>IFERROR(VLOOKUP($C49,'Draft 2018 EFC'!$A$2:$M$500,AC$2,FALSE),"")</f>
        <v/>
      </c>
      <c r="AD49" s="22" t="str">
        <f>IFERROR(VLOOKUP($C49,'Draft 2018 EFC'!$A$2:$M$500,AD$2,FALSE),"")</f>
        <v/>
      </c>
      <c r="AE49" s="22" t="str">
        <f>IFERROR(VLOOKUP($C49,'Draft 2018 EFC'!$A$2:$M$500,AE$2,FALSE),"")</f>
        <v/>
      </c>
      <c r="AF49" s="22" t="str">
        <f>IFERROR(VLOOKUP($C49,'Draft 2018 EFC'!$A$2:$M$500,AF$2,FALSE),"")</f>
        <v/>
      </c>
      <c r="AG49" s="22" t="str">
        <f>IFERROR(VLOOKUP($C49,'Draft 2018 EFC'!$A$2:$M$500,AG$2,FALSE),"")</f>
        <v/>
      </c>
      <c r="AH49" s="26"/>
      <c r="AI49" s="27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</row>
    <row r="50" spans="1:46" x14ac:dyDescent="0.2">
      <c r="A50" s="20" t="s">
        <v>2325</v>
      </c>
      <c r="B50" s="20" t="s">
        <v>2306</v>
      </c>
      <c r="C50" s="21"/>
      <c r="D50" s="22" t="s">
        <v>73</v>
      </c>
      <c r="E50" s="22">
        <v>2.5</v>
      </c>
      <c r="F50" s="23"/>
      <c r="G50" s="29">
        <v>43048</v>
      </c>
      <c r="H50" s="25"/>
      <c r="I50" s="22">
        <v>2.5</v>
      </c>
      <c r="J50" s="22">
        <v>2.5</v>
      </c>
      <c r="K50" s="22">
        <v>2.5</v>
      </c>
      <c r="L50" s="22">
        <v>2.5</v>
      </c>
      <c r="M50" s="22">
        <v>2.5</v>
      </c>
      <c r="N50" s="22">
        <v>2.5</v>
      </c>
      <c r="O50" s="22">
        <v>2.5</v>
      </c>
      <c r="P50" s="22">
        <v>2.5</v>
      </c>
      <c r="Q50" s="22">
        <v>2.5</v>
      </c>
      <c r="R50" s="22">
        <v>2.5</v>
      </c>
      <c r="S50" s="22">
        <v>2.5</v>
      </c>
      <c r="T50" s="22">
        <v>2.5</v>
      </c>
      <c r="U50" s="26"/>
      <c r="V50" s="22" t="str">
        <f>IFERROR(VLOOKUP($C50,'Draft 2018 EFC'!$A$2:$M$500,V$2,FALSE),"")</f>
        <v/>
      </c>
      <c r="W50" s="22" t="str">
        <f>IFERROR(VLOOKUP($C50,'Draft 2018 EFC'!$A$2:$M$500,W$2,FALSE),"")</f>
        <v/>
      </c>
      <c r="X50" s="22" t="str">
        <f>IFERROR(VLOOKUP($C50,'Draft 2018 EFC'!$A$2:$M$500,X$2,FALSE),"")</f>
        <v/>
      </c>
      <c r="Y50" s="22" t="str">
        <f>IFERROR(VLOOKUP($C50,'Draft 2018 EFC'!$A$2:$M$500,Y$2,FALSE),"")</f>
        <v/>
      </c>
      <c r="Z50" s="22" t="str">
        <f>IFERROR(VLOOKUP($C50,'Draft 2018 EFC'!$A$2:$M$500,Z$2,FALSE),"")</f>
        <v/>
      </c>
      <c r="AA50" s="22" t="str">
        <f>IFERROR(VLOOKUP($C50,'Draft 2018 EFC'!$A$2:$M$500,AA$2,FALSE),"")</f>
        <v/>
      </c>
      <c r="AB50" s="22" t="str">
        <f>IFERROR(VLOOKUP($C50,'Draft 2018 EFC'!$A$2:$M$500,AB$2,FALSE),"")</f>
        <v/>
      </c>
      <c r="AC50" s="22" t="str">
        <f>IFERROR(VLOOKUP($C50,'Draft 2018 EFC'!$A$2:$M$500,AC$2,FALSE),"")</f>
        <v/>
      </c>
      <c r="AD50" s="22" t="str">
        <f>IFERROR(VLOOKUP($C50,'Draft 2018 EFC'!$A$2:$M$500,AD$2,FALSE),"")</f>
        <v/>
      </c>
      <c r="AE50" s="22" t="str">
        <f>IFERROR(VLOOKUP($C50,'Draft 2018 EFC'!$A$2:$M$500,AE$2,FALSE),"")</f>
        <v/>
      </c>
      <c r="AF50" s="22" t="str">
        <f>IFERROR(VLOOKUP($C50,'Draft 2018 EFC'!$A$2:$M$500,AF$2,FALSE),"")</f>
        <v/>
      </c>
      <c r="AG50" s="22" t="str">
        <f>IFERROR(VLOOKUP($C50,'Draft 2018 EFC'!$A$2:$M$500,AG$2,FALSE),"")</f>
        <v/>
      </c>
      <c r="AH50" s="26"/>
      <c r="AI50" s="27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</row>
    <row r="51" spans="1:46" x14ac:dyDescent="0.2">
      <c r="A51" s="20" t="s">
        <v>2325</v>
      </c>
      <c r="B51" s="20" t="s">
        <v>2306</v>
      </c>
      <c r="C51" s="21"/>
      <c r="D51" s="22" t="s">
        <v>73</v>
      </c>
      <c r="E51" s="22">
        <v>5</v>
      </c>
      <c r="F51" s="23"/>
      <c r="G51" s="29">
        <v>43279</v>
      </c>
      <c r="H51" s="25"/>
      <c r="I51" s="22"/>
      <c r="J51" s="22"/>
      <c r="K51" s="22"/>
      <c r="L51" s="22"/>
      <c r="M51" s="22"/>
      <c r="N51" s="22">
        <v>5</v>
      </c>
      <c r="O51" s="22">
        <v>5</v>
      </c>
      <c r="P51" s="22">
        <v>5</v>
      </c>
      <c r="Q51" s="22">
        <v>5</v>
      </c>
      <c r="R51" s="22">
        <v>5</v>
      </c>
      <c r="S51" s="22">
        <v>5</v>
      </c>
      <c r="T51" s="22">
        <v>5</v>
      </c>
      <c r="U51" s="26"/>
      <c r="V51" s="22" t="str">
        <f>IFERROR(VLOOKUP($C51,'Draft 2018 EFC'!$A$2:$M$500,V$2,FALSE),"")</f>
        <v/>
      </c>
      <c r="W51" s="22" t="str">
        <f>IFERROR(VLOOKUP($C51,'Draft 2018 EFC'!$A$2:$M$500,W$2,FALSE),"")</f>
        <v/>
      </c>
      <c r="X51" s="22" t="str">
        <f>IFERROR(VLOOKUP($C51,'Draft 2018 EFC'!$A$2:$M$500,X$2,FALSE),"")</f>
        <v/>
      </c>
      <c r="Y51" s="22" t="str">
        <f>IFERROR(VLOOKUP($C51,'Draft 2018 EFC'!$A$2:$M$500,Y$2,FALSE),"")</f>
        <v/>
      </c>
      <c r="Z51" s="22" t="str">
        <f>IFERROR(VLOOKUP($C51,'Draft 2018 EFC'!$A$2:$M$500,Z$2,FALSE),"")</f>
        <v/>
      </c>
      <c r="AA51" s="22" t="str">
        <f>IFERROR(VLOOKUP($C51,'Draft 2018 EFC'!$A$2:$M$500,AA$2,FALSE),"")</f>
        <v/>
      </c>
      <c r="AB51" s="22" t="str">
        <f>IFERROR(VLOOKUP($C51,'Draft 2018 EFC'!$A$2:$M$500,AB$2,FALSE),"")</f>
        <v/>
      </c>
      <c r="AC51" s="22" t="str">
        <f>IFERROR(VLOOKUP($C51,'Draft 2018 EFC'!$A$2:$M$500,AC$2,FALSE),"")</f>
        <v/>
      </c>
      <c r="AD51" s="22" t="str">
        <f>IFERROR(VLOOKUP($C51,'Draft 2018 EFC'!$A$2:$M$500,AD$2,FALSE),"")</f>
        <v/>
      </c>
      <c r="AE51" s="22" t="str">
        <f>IFERROR(VLOOKUP($C51,'Draft 2018 EFC'!$A$2:$M$500,AE$2,FALSE),"")</f>
        <v/>
      </c>
      <c r="AF51" s="22" t="str">
        <f>IFERROR(VLOOKUP($C51,'Draft 2018 EFC'!$A$2:$M$500,AF$2,FALSE),"")</f>
        <v/>
      </c>
      <c r="AG51" s="22" t="str">
        <f>IFERROR(VLOOKUP($C51,'Draft 2018 EFC'!$A$2:$M$500,AG$2,FALSE),"")</f>
        <v/>
      </c>
      <c r="AH51" s="26"/>
      <c r="AI51" s="27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</row>
    <row r="52" spans="1:46" x14ac:dyDescent="0.2">
      <c r="A52" s="20" t="s">
        <v>2326</v>
      </c>
      <c r="B52" s="20" t="s">
        <v>2306</v>
      </c>
      <c r="C52" s="21"/>
      <c r="D52" s="22" t="s">
        <v>73</v>
      </c>
      <c r="E52" s="22">
        <v>5</v>
      </c>
      <c r="F52" s="23"/>
      <c r="G52" s="29">
        <v>43464</v>
      </c>
      <c r="H52" s="25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>
        <v>5</v>
      </c>
      <c r="U52" s="26"/>
      <c r="V52" s="22" t="str">
        <f>IFERROR(VLOOKUP($C52,'Draft 2018 EFC'!$A$2:$M$500,V$2,FALSE),"")</f>
        <v/>
      </c>
      <c r="W52" s="22" t="str">
        <f>IFERROR(VLOOKUP($C52,'Draft 2018 EFC'!$A$2:$M$500,W$2,FALSE),"")</f>
        <v/>
      </c>
      <c r="X52" s="22" t="str">
        <f>IFERROR(VLOOKUP($C52,'Draft 2018 EFC'!$A$2:$M$500,X$2,FALSE),"")</f>
        <v/>
      </c>
      <c r="Y52" s="22" t="str">
        <f>IFERROR(VLOOKUP($C52,'Draft 2018 EFC'!$A$2:$M$500,Y$2,FALSE),"")</f>
        <v/>
      </c>
      <c r="Z52" s="22" t="str">
        <f>IFERROR(VLOOKUP($C52,'Draft 2018 EFC'!$A$2:$M$500,Z$2,FALSE),"")</f>
        <v/>
      </c>
      <c r="AA52" s="22" t="str">
        <f>IFERROR(VLOOKUP($C52,'Draft 2018 EFC'!$A$2:$M$500,AA$2,FALSE),"")</f>
        <v/>
      </c>
      <c r="AB52" s="22" t="str">
        <f>IFERROR(VLOOKUP($C52,'Draft 2018 EFC'!$A$2:$M$500,AB$2,FALSE),"")</f>
        <v/>
      </c>
      <c r="AC52" s="22" t="str">
        <f>IFERROR(VLOOKUP($C52,'Draft 2018 EFC'!$A$2:$M$500,AC$2,FALSE),"")</f>
        <v/>
      </c>
      <c r="AD52" s="22" t="str">
        <f>IFERROR(VLOOKUP($C52,'Draft 2018 EFC'!$A$2:$M$500,AD$2,FALSE),"")</f>
        <v/>
      </c>
      <c r="AE52" s="22" t="str">
        <f>IFERROR(VLOOKUP($C52,'Draft 2018 EFC'!$A$2:$M$500,AE$2,FALSE),"")</f>
        <v/>
      </c>
      <c r="AF52" s="22" t="str">
        <f>IFERROR(VLOOKUP($C52,'Draft 2018 EFC'!$A$2:$M$500,AF$2,FALSE),"")</f>
        <v/>
      </c>
      <c r="AG52" s="22" t="str">
        <f>IFERROR(VLOOKUP($C52,'Draft 2018 EFC'!$A$2:$M$500,AG$2,FALSE),"")</f>
        <v/>
      </c>
      <c r="AH52" s="26"/>
      <c r="AI52" s="27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</row>
    <row r="53" spans="1:46" x14ac:dyDescent="0.2">
      <c r="A53" s="20" t="s">
        <v>2327</v>
      </c>
      <c r="B53" s="20" t="s">
        <v>2307</v>
      </c>
      <c r="C53" s="21"/>
      <c r="D53" s="22" t="s">
        <v>73</v>
      </c>
      <c r="E53" s="22">
        <v>5</v>
      </c>
      <c r="F53" s="23"/>
      <c r="G53" s="29">
        <v>43009</v>
      </c>
      <c r="H53" s="25"/>
      <c r="I53" s="22">
        <v>5</v>
      </c>
      <c r="J53" s="22">
        <v>5</v>
      </c>
      <c r="K53" s="22">
        <v>5</v>
      </c>
      <c r="L53" s="22">
        <v>5</v>
      </c>
      <c r="M53" s="22">
        <v>5</v>
      </c>
      <c r="N53" s="22">
        <v>5</v>
      </c>
      <c r="O53" s="22">
        <v>5</v>
      </c>
      <c r="P53" s="22">
        <v>5</v>
      </c>
      <c r="Q53" s="22">
        <v>5</v>
      </c>
      <c r="R53" s="22">
        <v>5</v>
      </c>
      <c r="S53" s="22">
        <v>5</v>
      </c>
      <c r="T53" s="22">
        <v>5</v>
      </c>
      <c r="U53" s="26"/>
      <c r="V53" s="22" t="str">
        <f>IFERROR(VLOOKUP($C53,'Draft 2018 EFC'!$A$2:$M$500,V$2,FALSE),"")</f>
        <v/>
      </c>
      <c r="W53" s="22" t="str">
        <f>IFERROR(VLOOKUP($C53,'Draft 2018 EFC'!$A$2:$M$500,W$2,FALSE),"")</f>
        <v/>
      </c>
      <c r="X53" s="22" t="str">
        <f>IFERROR(VLOOKUP($C53,'Draft 2018 EFC'!$A$2:$M$500,X$2,FALSE),"")</f>
        <v/>
      </c>
      <c r="Y53" s="22" t="str">
        <f>IFERROR(VLOOKUP($C53,'Draft 2018 EFC'!$A$2:$M$500,Y$2,FALSE),"")</f>
        <v/>
      </c>
      <c r="Z53" s="22" t="str">
        <f>IFERROR(VLOOKUP($C53,'Draft 2018 EFC'!$A$2:$M$500,Z$2,FALSE),"")</f>
        <v/>
      </c>
      <c r="AA53" s="22" t="str">
        <f>IFERROR(VLOOKUP($C53,'Draft 2018 EFC'!$A$2:$M$500,AA$2,FALSE),"")</f>
        <v/>
      </c>
      <c r="AB53" s="22" t="str">
        <f>IFERROR(VLOOKUP($C53,'Draft 2018 EFC'!$A$2:$M$500,AB$2,FALSE),"")</f>
        <v/>
      </c>
      <c r="AC53" s="22" t="str">
        <f>IFERROR(VLOOKUP($C53,'Draft 2018 EFC'!$A$2:$M$500,AC$2,FALSE),"")</f>
        <v/>
      </c>
      <c r="AD53" s="22" t="str">
        <f>IFERROR(VLOOKUP($C53,'Draft 2018 EFC'!$A$2:$M$500,AD$2,FALSE),"")</f>
        <v/>
      </c>
      <c r="AE53" s="22" t="str">
        <f>IFERROR(VLOOKUP($C53,'Draft 2018 EFC'!$A$2:$M$500,AE$2,FALSE),"")</f>
        <v/>
      </c>
      <c r="AF53" s="22" t="str">
        <f>IFERROR(VLOOKUP($C53,'Draft 2018 EFC'!$A$2:$M$500,AF$2,FALSE),"")</f>
        <v/>
      </c>
      <c r="AG53" s="22" t="str">
        <f>IFERROR(VLOOKUP($C53,'Draft 2018 EFC'!$A$2:$M$500,AG$2,FALSE),"")</f>
        <v/>
      </c>
      <c r="AH53" s="26"/>
      <c r="AI53" s="27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</row>
    <row r="54" spans="1:46" x14ac:dyDescent="0.2">
      <c r="A54" s="20" t="s">
        <v>2327</v>
      </c>
      <c r="B54" s="20" t="s">
        <v>2308</v>
      </c>
      <c r="C54" s="21"/>
      <c r="D54" s="22" t="s">
        <v>73</v>
      </c>
      <c r="E54" s="22">
        <v>5</v>
      </c>
      <c r="F54" s="23"/>
      <c r="G54" s="29">
        <v>43101</v>
      </c>
      <c r="H54" s="25"/>
      <c r="I54" s="22">
        <v>5</v>
      </c>
      <c r="J54" s="22">
        <v>5</v>
      </c>
      <c r="K54" s="22">
        <v>5</v>
      </c>
      <c r="L54" s="22">
        <v>5</v>
      </c>
      <c r="M54" s="22">
        <v>5</v>
      </c>
      <c r="N54" s="22">
        <v>5</v>
      </c>
      <c r="O54" s="22">
        <v>5</v>
      </c>
      <c r="P54" s="22">
        <v>5</v>
      </c>
      <c r="Q54" s="22">
        <v>5</v>
      </c>
      <c r="R54" s="22">
        <v>5</v>
      </c>
      <c r="S54" s="22">
        <v>5</v>
      </c>
      <c r="T54" s="22">
        <v>5</v>
      </c>
      <c r="U54" s="26"/>
      <c r="V54" s="22" t="str">
        <f>IFERROR(VLOOKUP($C54,'Draft 2018 EFC'!$A$2:$M$500,V$2,FALSE),"")</f>
        <v/>
      </c>
      <c r="W54" s="22" t="str">
        <f>IFERROR(VLOOKUP($C54,'Draft 2018 EFC'!$A$2:$M$500,W$2,FALSE),"")</f>
        <v/>
      </c>
      <c r="X54" s="22" t="str">
        <f>IFERROR(VLOOKUP($C54,'Draft 2018 EFC'!$A$2:$M$500,X$2,FALSE),"")</f>
        <v/>
      </c>
      <c r="Y54" s="22" t="str">
        <f>IFERROR(VLOOKUP($C54,'Draft 2018 EFC'!$A$2:$M$500,Y$2,FALSE),"")</f>
        <v/>
      </c>
      <c r="Z54" s="22" t="str">
        <f>IFERROR(VLOOKUP($C54,'Draft 2018 EFC'!$A$2:$M$500,Z$2,FALSE),"")</f>
        <v/>
      </c>
      <c r="AA54" s="22" t="str">
        <f>IFERROR(VLOOKUP($C54,'Draft 2018 EFC'!$A$2:$M$500,AA$2,FALSE),"")</f>
        <v/>
      </c>
      <c r="AB54" s="22" t="str">
        <f>IFERROR(VLOOKUP($C54,'Draft 2018 EFC'!$A$2:$M$500,AB$2,FALSE),"")</f>
        <v/>
      </c>
      <c r="AC54" s="22" t="str">
        <f>IFERROR(VLOOKUP($C54,'Draft 2018 EFC'!$A$2:$M$500,AC$2,FALSE),"")</f>
        <v/>
      </c>
      <c r="AD54" s="22" t="str">
        <f>IFERROR(VLOOKUP($C54,'Draft 2018 EFC'!$A$2:$M$500,AD$2,FALSE),"")</f>
        <v/>
      </c>
      <c r="AE54" s="22" t="str">
        <f>IFERROR(VLOOKUP($C54,'Draft 2018 EFC'!$A$2:$M$500,AE$2,FALSE),"")</f>
        <v/>
      </c>
      <c r="AF54" s="22" t="str">
        <f>IFERROR(VLOOKUP($C54,'Draft 2018 EFC'!$A$2:$M$500,AF$2,FALSE),"")</f>
        <v/>
      </c>
      <c r="AG54" s="22" t="str">
        <f>IFERROR(VLOOKUP($C54,'Draft 2018 EFC'!$A$2:$M$500,AG$2,FALSE),"")</f>
        <v/>
      </c>
      <c r="AH54" s="26"/>
      <c r="AI54" s="27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</row>
    <row r="55" spans="1:46" x14ac:dyDescent="0.2">
      <c r="A55" s="20" t="s">
        <v>2328</v>
      </c>
      <c r="B55" s="20" t="s">
        <v>2309</v>
      </c>
      <c r="C55" s="21"/>
      <c r="D55" s="22" t="s">
        <v>73</v>
      </c>
      <c r="E55" s="22">
        <v>25</v>
      </c>
      <c r="F55" s="23"/>
      <c r="G55" s="29">
        <v>43405</v>
      </c>
      <c r="H55" s="25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25</v>
      </c>
      <c r="T55" s="22">
        <v>25</v>
      </c>
      <c r="U55" s="26"/>
      <c r="V55" s="22" t="str">
        <f>IFERROR(VLOOKUP($C55,'Draft 2018 EFC'!$A$2:$M$500,V$2,FALSE),"")</f>
        <v/>
      </c>
      <c r="W55" s="22" t="str">
        <f>IFERROR(VLOOKUP($C55,'Draft 2018 EFC'!$A$2:$M$500,W$2,FALSE),"")</f>
        <v/>
      </c>
      <c r="X55" s="22" t="str">
        <f>IFERROR(VLOOKUP($C55,'Draft 2018 EFC'!$A$2:$M$500,X$2,FALSE),"")</f>
        <v/>
      </c>
      <c r="Y55" s="22" t="str">
        <f>IFERROR(VLOOKUP($C55,'Draft 2018 EFC'!$A$2:$M$500,Y$2,FALSE),"")</f>
        <v/>
      </c>
      <c r="Z55" s="22" t="str">
        <f>IFERROR(VLOOKUP($C55,'Draft 2018 EFC'!$A$2:$M$500,Z$2,FALSE),"")</f>
        <v/>
      </c>
      <c r="AA55" s="22" t="str">
        <f>IFERROR(VLOOKUP($C55,'Draft 2018 EFC'!$A$2:$M$500,AA$2,FALSE),"")</f>
        <v/>
      </c>
      <c r="AB55" s="22" t="str">
        <f>IFERROR(VLOOKUP($C55,'Draft 2018 EFC'!$A$2:$M$500,AB$2,FALSE),"")</f>
        <v/>
      </c>
      <c r="AC55" s="22" t="str">
        <f>IFERROR(VLOOKUP($C55,'Draft 2018 EFC'!$A$2:$M$500,AC$2,FALSE),"")</f>
        <v/>
      </c>
      <c r="AD55" s="22" t="str">
        <f>IFERROR(VLOOKUP($C55,'Draft 2018 EFC'!$A$2:$M$500,AD$2,FALSE),"")</f>
        <v/>
      </c>
      <c r="AE55" s="22" t="str">
        <f>IFERROR(VLOOKUP($C55,'Draft 2018 EFC'!$A$2:$M$500,AE$2,FALSE),"")</f>
        <v/>
      </c>
      <c r="AF55" s="22" t="str">
        <f>IFERROR(VLOOKUP($C55,'Draft 2018 EFC'!$A$2:$M$500,AF$2,FALSE),"")</f>
        <v/>
      </c>
      <c r="AG55" s="22" t="str">
        <f>IFERROR(VLOOKUP($C55,'Draft 2018 EFC'!$A$2:$M$500,AG$2,FALSE),"")</f>
        <v/>
      </c>
      <c r="AH55" s="26"/>
      <c r="AI55" s="27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</row>
    <row r="56" spans="1:46" x14ac:dyDescent="0.2">
      <c r="A56" s="20" t="s">
        <v>2328</v>
      </c>
      <c r="B56" s="20" t="s">
        <v>2310</v>
      </c>
      <c r="C56" s="21"/>
      <c r="D56" s="22" t="s">
        <v>73</v>
      </c>
      <c r="E56" s="22">
        <v>15</v>
      </c>
      <c r="F56" s="23"/>
      <c r="G56" s="29">
        <v>43405</v>
      </c>
      <c r="H56" s="25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>
        <v>15</v>
      </c>
      <c r="T56" s="22">
        <v>15</v>
      </c>
      <c r="U56" s="26"/>
      <c r="V56" s="22" t="str">
        <f>IFERROR(VLOOKUP($C56,'Draft 2018 EFC'!$A$2:$M$500,V$2,FALSE),"")</f>
        <v/>
      </c>
      <c r="W56" s="22" t="str">
        <f>IFERROR(VLOOKUP($C56,'Draft 2018 EFC'!$A$2:$M$500,W$2,FALSE),"")</f>
        <v/>
      </c>
      <c r="X56" s="22" t="str">
        <f>IFERROR(VLOOKUP($C56,'Draft 2018 EFC'!$A$2:$M$500,X$2,FALSE),"")</f>
        <v/>
      </c>
      <c r="Y56" s="22" t="str">
        <f>IFERROR(VLOOKUP($C56,'Draft 2018 EFC'!$A$2:$M$500,Y$2,FALSE),"")</f>
        <v/>
      </c>
      <c r="Z56" s="22" t="str">
        <f>IFERROR(VLOOKUP($C56,'Draft 2018 EFC'!$A$2:$M$500,Z$2,FALSE),"")</f>
        <v/>
      </c>
      <c r="AA56" s="22" t="str">
        <f>IFERROR(VLOOKUP($C56,'Draft 2018 EFC'!$A$2:$M$500,AA$2,FALSE),"")</f>
        <v/>
      </c>
      <c r="AB56" s="22" t="str">
        <f>IFERROR(VLOOKUP($C56,'Draft 2018 EFC'!$A$2:$M$500,AB$2,FALSE),"")</f>
        <v/>
      </c>
      <c r="AC56" s="22" t="str">
        <f>IFERROR(VLOOKUP($C56,'Draft 2018 EFC'!$A$2:$M$500,AC$2,FALSE),"")</f>
        <v/>
      </c>
      <c r="AD56" s="22" t="str">
        <f>IFERROR(VLOOKUP($C56,'Draft 2018 EFC'!$A$2:$M$500,AD$2,FALSE),"")</f>
        <v/>
      </c>
      <c r="AE56" s="22" t="str">
        <f>IFERROR(VLOOKUP($C56,'Draft 2018 EFC'!$A$2:$M$500,AE$2,FALSE),"")</f>
        <v/>
      </c>
      <c r="AF56" s="22" t="str">
        <f>IFERROR(VLOOKUP($C56,'Draft 2018 EFC'!$A$2:$M$500,AF$2,FALSE),"")</f>
        <v/>
      </c>
      <c r="AG56" s="22" t="str">
        <f>IFERROR(VLOOKUP($C56,'Draft 2018 EFC'!$A$2:$M$500,AG$2,FALSE),"")</f>
        <v/>
      </c>
      <c r="AH56" s="26"/>
      <c r="AI56" s="27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</row>
    <row r="57" spans="1:46" x14ac:dyDescent="0.2">
      <c r="A57" s="20" t="s">
        <v>2329</v>
      </c>
      <c r="B57" s="20" t="s">
        <v>2311</v>
      </c>
      <c r="C57" s="21"/>
      <c r="D57" s="22" t="s">
        <v>73</v>
      </c>
      <c r="E57" s="22">
        <v>1.92</v>
      </c>
      <c r="F57" s="23"/>
      <c r="G57" s="29">
        <v>43174</v>
      </c>
      <c r="H57" s="25"/>
      <c r="I57" s="22"/>
      <c r="J57" s="22"/>
      <c r="K57" s="22">
        <v>1.92</v>
      </c>
      <c r="L57" s="22">
        <v>1.92</v>
      </c>
      <c r="M57" s="22">
        <v>1.92</v>
      </c>
      <c r="N57" s="22">
        <v>1.92</v>
      </c>
      <c r="O57" s="22">
        <v>1.92</v>
      </c>
      <c r="P57" s="22">
        <v>1.92</v>
      </c>
      <c r="Q57" s="22">
        <v>1.92</v>
      </c>
      <c r="R57" s="22">
        <v>1.92</v>
      </c>
      <c r="S57" s="22">
        <v>1.92</v>
      </c>
      <c r="T57" s="22">
        <v>1.92</v>
      </c>
      <c r="U57" s="26"/>
      <c r="V57" s="22" t="str">
        <f>IFERROR(VLOOKUP($C57,'Draft 2018 EFC'!$A$2:$M$500,V$2,FALSE),"")</f>
        <v/>
      </c>
      <c r="W57" s="22" t="str">
        <f>IFERROR(VLOOKUP($C57,'Draft 2018 EFC'!$A$2:$M$500,W$2,FALSE),"")</f>
        <v/>
      </c>
      <c r="X57" s="22" t="str">
        <f>IFERROR(VLOOKUP($C57,'Draft 2018 EFC'!$A$2:$M$500,X$2,FALSE),"")</f>
        <v/>
      </c>
      <c r="Y57" s="22" t="str">
        <f>IFERROR(VLOOKUP($C57,'Draft 2018 EFC'!$A$2:$M$500,Y$2,FALSE),"")</f>
        <v/>
      </c>
      <c r="Z57" s="22" t="str">
        <f>IFERROR(VLOOKUP($C57,'Draft 2018 EFC'!$A$2:$M$500,Z$2,FALSE),"")</f>
        <v/>
      </c>
      <c r="AA57" s="22" t="str">
        <f>IFERROR(VLOOKUP($C57,'Draft 2018 EFC'!$A$2:$M$500,AA$2,FALSE),"")</f>
        <v/>
      </c>
      <c r="AB57" s="22" t="str">
        <f>IFERROR(VLOOKUP($C57,'Draft 2018 EFC'!$A$2:$M$500,AB$2,FALSE),"")</f>
        <v/>
      </c>
      <c r="AC57" s="22" t="str">
        <f>IFERROR(VLOOKUP($C57,'Draft 2018 EFC'!$A$2:$M$500,AC$2,FALSE),"")</f>
        <v/>
      </c>
      <c r="AD57" s="22" t="str">
        <f>IFERROR(VLOOKUP($C57,'Draft 2018 EFC'!$A$2:$M$500,AD$2,FALSE),"")</f>
        <v/>
      </c>
      <c r="AE57" s="22" t="str">
        <f>IFERROR(VLOOKUP($C57,'Draft 2018 EFC'!$A$2:$M$500,AE$2,FALSE),"")</f>
        <v/>
      </c>
      <c r="AF57" s="22" t="str">
        <f>IFERROR(VLOOKUP($C57,'Draft 2018 EFC'!$A$2:$M$500,AF$2,FALSE),"")</f>
        <v/>
      </c>
      <c r="AG57" s="22" t="str">
        <f>IFERROR(VLOOKUP($C57,'Draft 2018 EFC'!$A$2:$M$500,AG$2,FALSE),"")</f>
        <v/>
      </c>
      <c r="AH57" s="26"/>
      <c r="AI57" s="27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</row>
    <row r="58" spans="1:46" x14ac:dyDescent="0.2">
      <c r="A58" s="20" t="s">
        <v>2329</v>
      </c>
      <c r="B58" s="20" t="s">
        <v>2311</v>
      </c>
      <c r="C58" s="21"/>
      <c r="D58" s="22" t="s">
        <v>73</v>
      </c>
      <c r="E58" s="22">
        <v>1.92</v>
      </c>
      <c r="F58" s="23"/>
      <c r="G58" s="29">
        <v>43264</v>
      </c>
      <c r="H58" s="25"/>
      <c r="I58" s="22"/>
      <c r="J58" s="22"/>
      <c r="K58" s="22"/>
      <c r="L58" s="22"/>
      <c r="M58" s="22"/>
      <c r="N58" s="22">
        <v>1.92</v>
      </c>
      <c r="O58" s="22">
        <v>1.92</v>
      </c>
      <c r="P58" s="22">
        <v>1.92</v>
      </c>
      <c r="Q58" s="22">
        <v>1.92</v>
      </c>
      <c r="R58" s="22">
        <v>1.92</v>
      </c>
      <c r="S58" s="22">
        <v>1.92</v>
      </c>
      <c r="T58" s="22">
        <v>1.92</v>
      </c>
      <c r="U58" s="26"/>
      <c r="V58" s="22" t="str">
        <f>IFERROR(VLOOKUP($C58,'Draft 2018 EFC'!$A$2:$M$500,V$2,FALSE),"")</f>
        <v/>
      </c>
      <c r="W58" s="22" t="str">
        <f>IFERROR(VLOOKUP($C58,'Draft 2018 EFC'!$A$2:$M$500,W$2,FALSE),"")</f>
        <v/>
      </c>
      <c r="X58" s="22" t="str">
        <f>IFERROR(VLOOKUP($C58,'Draft 2018 EFC'!$A$2:$M$500,X$2,FALSE),"")</f>
        <v/>
      </c>
      <c r="Y58" s="22" t="str">
        <f>IFERROR(VLOOKUP($C58,'Draft 2018 EFC'!$A$2:$M$500,Y$2,FALSE),"")</f>
        <v/>
      </c>
      <c r="Z58" s="22" t="str">
        <f>IFERROR(VLOOKUP($C58,'Draft 2018 EFC'!$A$2:$M$500,Z$2,FALSE),"")</f>
        <v/>
      </c>
      <c r="AA58" s="22" t="str">
        <f>IFERROR(VLOOKUP($C58,'Draft 2018 EFC'!$A$2:$M$500,AA$2,FALSE),"")</f>
        <v/>
      </c>
      <c r="AB58" s="22" t="str">
        <f>IFERROR(VLOOKUP($C58,'Draft 2018 EFC'!$A$2:$M$500,AB$2,FALSE),"")</f>
        <v/>
      </c>
      <c r="AC58" s="22" t="str">
        <f>IFERROR(VLOOKUP($C58,'Draft 2018 EFC'!$A$2:$M$500,AC$2,FALSE),"")</f>
        <v/>
      </c>
      <c r="AD58" s="22" t="str">
        <f>IFERROR(VLOOKUP($C58,'Draft 2018 EFC'!$A$2:$M$500,AD$2,FALSE),"")</f>
        <v/>
      </c>
      <c r="AE58" s="22" t="str">
        <f>IFERROR(VLOOKUP($C58,'Draft 2018 EFC'!$A$2:$M$500,AE$2,FALSE),"")</f>
        <v/>
      </c>
      <c r="AF58" s="22" t="str">
        <f>IFERROR(VLOOKUP($C58,'Draft 2018 EFC'!$A$2:$M$500,AF$2,FALSE),"")</f>
        <v/>
      </c>
      <c r="AG58" s="22" t="str">
        <f>IFERROR(VLOOKUP($C58,'Draft 2018 EFC'!$A$2:$M$500,AG$2,FALSE),"")</f>
        <v/>
      </c>
      <c r="AH58" s="26"/>
      <c r="AI58" s="27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</row>
    <row r="59" spans="1:46" x14ac:dyDescent="0.2">
      <c r="A59" s="20" t="s">
        <v>2329</v>
      </c>
      <c r="B59" s="20" t="s">
        <v>2311</v>
      </c>
      <c r="C59" s="21"/>
      <c r="D59" s="22" t="s">
        <v>73</v>
      </c>
      <c r="E59" s="22">
        <v>1.92</v>
      </c>
      <c r="F59" s="23"/>
      <c r="G59" s="29">
        <v>43355</v>
      </c>
      <c r="H59" s="25"/>
      <c r="I59" s="22"/>
      <c r="J59" s="22"/>
      <c r="K59" s="22"/>
      <c r="L59" s="22"/>
      <c r="M59" s="22"/>
      <c r="N59" s="22"/>
      <c r="O59" s="22"/>
      <c r="P59" s="22"/>
      <c r="Q59" s="22">
        <v>1.92</v>
      </c>
      <c r="R59" s="22">
        <v>1.92</v>
      </c>
      <c r="S59" s="22">
        <v>1.92</v>
      </c>
      <c r="T59" s="22">
        <v>1.92</v>
      </c>
      <c r="U59" s="26"/>
      <c r="V59" s="22" t="str">
        <f>IFERROR(VLOOKUP($C59,'Draft 2018 EFC'!$A$2:$M$500,V$2,FALSE),"")</f>
        <v/>
      </c>
      <c r="W59" s="22" t="str">
        <f>IFERROR(VLOOKUP($C59,'Draft 2018 EFC'!$A$2:$M$500,W$2,FALSE),"")</f>
        <v/>
      </c>
      <c r="X59" s="22" t="str">
        <f>IFERROR(VLOOKUP($C59,'Draft 2018 EFC'!$A$2:$M$500,X$2,FALSE),"")</f>
        <v/>
      </c>
      <c r="Y59" s="22" t="str">
        <f>IFERROR(VLOOKUP($C59,'Draft 2018 EFC'!$A$2:$M$500,Y$2,FALSE),"")</f>
        <v/>
      </c>
      <c r="Z59" s="22" t="str">
        <f>IFERROR(VLOOKUP($C59,'Draft 2018 EFC'!$A$2:$M$500,Z$2,FALSE),"")</f>
        <v/>
      </c>
      <c r="AA59" s="22" t="str">
        <f>IFERROR(VLOOKUP($C59,'Draft 2018 EFC'!$A$2:$M$500,AA$2,FALSE),"")</f>
        <v/>
      </c>
      <c r="AB59" s="22" t="str">
        <f>IFERROR(VLOOKUP($C59,'Draft 2018 EFC'!$A$2:$M$500,AB$2,FALSE),"")</f>
        <v/>
      </c>
      <c r="AC59" s="22" t="str">
        <f>IFERROR(VLOOKUP($C59,'Draft 2018 EFC'!$A$2:$M$500,AC$2,FALSE),"")</f>
        <v/>
      </c>
      <c r="AD59" s="22" t="str">
        <f>IFERROR(VLOOKUP($C59,'Draft 2018 EFC'!$A$2:$M$500,AD$2,FALSE),"")</f>
        <v/>
      </c>
      <c r="AE59" s="22" t="str">
        <f>IFERROR(VLOOKUP($C59,'Draft 2018 EFC'!$A$2:$M$500,AE$2,FALSE),"")</f>
        <v/>
      </c>
      <c r="AF59" s="22" t="str">
        <f>IFERROR(VLOOKUP($C59,'Draft 2018 EFC'!$A$2:$M$500,AF$2,FALSE),"")</f>
        <v/>
      </c>
      <c r="AG59" s="22" t="str">
        <f>IFERROR(VLOOKUP($C59,'Draft 2018 EFC'!$A$2:$M$500,AG$2,FALSE),"")</f>
        <v/>
      </c>
      <c r="AH59" s="26"/>
      <c r="AI59" s="27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</row>
    <row r="60" spans="1:46" x14ac:dyDescent="0.2">
      <c r="A60" s="20" t="s">
        <v>2329</v>
      </c>
      <c r="B60" s="20" t="s">
        <v>2311</v>
      </c>
      <c r="C60" s="21"/>
      <c r="D60" s="22" t="s">
        <v>73</v>
      </c>
      <c r="E60" s="22">
        <v>1.92</v>
      </c>
      <c r="F60" s="23"/>
      <c r="G60" s="29">
        <v>43447</v>
      </c>
      <c r="H60" s="25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>
        <v>1.92</v>
      </c>
      <c r="U60" s="26"/>
      <c r="V60" s="22" t="str">
        <f>IFERROR(VLOOKUP($C60,'Draft 2018 EFC'!$A$2:$M$500,V$2,FALSE),"")</f>
        <v/>
      </c>
      <c r="W60" s="22" t="str">
        <f>IFERROR(VLOOKUP($C60,'Draft 2018 EFC'!$A$2:$M$500,W$2,FALSE),"")</f>
        <v/>
      </c>
      <c r="X60" s="22" t="str">
        <f>IFERROR(VLOOKUP($C60,'Draft 2018 EFC'!$A$2:$M$500,X$2,FALSE),"")</f>
        <v/>
      </c>
      <c r="Y60" s="22" t="str">
        <f>IFERROR(VLOOKUP($C60,'Draft 2018 EFC'!$A$2:$M$500,Y$2,FALSE),"")</f>
        <v/>
      </c>
      <c r="Z60" s="22" t="str">
        <f>IFERROR(VLOOKUP($C60,'Draft 2018 EFC'!$A$2:$M$500,Z$2,FALSE),"")</f>
        <v/>
      </c>
      <c r="AA60" s="22" t="str">
        <f>IFERROR(VLOOKUP($C60,'Draft 2018 EFC'!$A$2:$M$500,AA$2,FALSE),"")</f>
        <v/>
      </c>
      <c r="AB60" s="22" t="str">
        <f>IFERROR(VLOOKUP($C60,'Draft 2018 EFC'!$A$2:$M$500,AB$2,FALSE),"")</f>
        <v/>
      </c>
      <c r="AC60" s="22" t="str">
        <f>IFERROR(VLOOKUP($C60,'Draft 2018 EFC'!$A$2:$M$500,AC$2,FALSE),"")</f>
        <v/>
      </c>
      <c r="AD60" s="22" t="str">
        <f>IFERROR(VLOOKUP($C60,'Draft 2018 EFC'!$A$2:$M$500,AD$2,FALSE),"")</f>
        <v/>
      </c>
      <c r="AE60" s="22" t="str">
        <f>IFERROR(VLOOKUP($C60,'Draft 2018 EFC'!$A$2:$M$500,AE$2,FALSE),"")</f>
        <v/>
      </c>
      <c r="AF60" s="22" t="str">
        <f>IFERROR(VLOOKUP($C60,'Draft 2018 EFC'!$A$2:$M$500,AF$2,FALSE),"")</f>
        <v/>
      </c>
      <c r="AG60" s="22" t="str">
        <f>IFERROR(VLOOKUP($C60,'Draft 2018 EFC'!$A$2:$M$500,AG$2,FALSE),"")</f>
        <v/>
      </c>
      <c r="AH60" s="26"/>
      <c r="AI60" s="27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</row>
    <row r="61" spans="1:46" x14ac:dyDescent="0.2">
      <c r="A61" s="20" t="s">
        <v>2330</v>
      </c>
      <c r="B61" s="20" t="s">
        <v>2312</v>
      </c>
      <c r="C61" s="21"/>
      <c r="D61" s="22" t="s">
        <v>73</v>
      </c>
      <c r="E61" s="22">
        <v>5</v>
      </c>
      <c r="F61" s="23"/>
      <c r="G61" s="29">
        <v>43101</v>
      </c>
      <c r="H61" s="25"/>
      <c r="I61" s="22">
        <v>5</v>
      </c>
      <c r="J61" s="22">
        <v>5</v>
      </c>
      <c r="K61" s="22">
        <v>5</v>
      </c>
      <c r="L61" s="22">
        <v>5</v>
      </c>
      <c r="M61" s="22">
        <v>5</v>
      </c>
      <c r="N61" s="22">
        <v>5</v>
      </c>
      <c r="O61" s="22">
        <v>5</v>
      </c>
      <c r="P61" s="22">
        <v>5</v>
      </c>
      <c r="Q61" s="22">
        <v>5</v>
      </c>
      <c r="R61" s="22">
        <v>5</v>
      </c>
      <c r="S61" s="22">
        <v>5</v>
      </c>
      <c r="T61" s="22">
        <v>5</v>
      </c>
      <c r="U61" s="26"/>
      <c r="V61" s="22" t="str">
        <f>IFERROR(VLOOKUP($C61,'Draft 2018 EFC'!$A$2:$M$500,V$2,FALSE),"")</f>
        <v/>
      </c>
      <c r="W61" s="22" t="str">
        <f>IFERROR(VLOOKUP($C61,'Draft 2018 EFC'!$A$2:$M$500,W$2,FALSE),"")</f>
        <v/>
      </c>
      <c r="X61" s="22" t="str">
        <f>IFERROR(VLOOKUP($C61,'Draft 2018 EFC'!$A$2:$M$500,X$2,FALSE),"")</f>
        <v/>
      </c>
      <c r="Y61" s="22" t="str">
        <f>IFERROR(VLOOKUP($C61,'Draft 2018 EFC'!$A$2:$M$500,Y$2,FALSE),"")</f>
        <v/>
      </c>
      <c r="Z61" s="22" t="str">
        <f>IFERROR(VLOOKUP($C61,'Draft 2018 EFC'!$A$2:$M$500,Z$2,FALSE),"")</f>
        <v/>
      </c>
      <c r="AA61" s="22" t="str">
        <f>IFERROR(VLOOKUP($C61,'Draft 2018 EFC'!$A$2:$M$500,AA$2,FALSE),"")</f>
        <v/>
      </c>
      <c r="AB61" s="22" t="str">
        <f>IFERROR(VLOOKUP($C61,'Draft 2018 EFC'!$A$2:$M$500,AB$2,FALSE),"")</f>
        <v/>
      </c>
      <c r="AC61" s="22" t="str">
        <f>IFERROR(VLOOKUP($C61,'Draft 2018 EFC'!$A$2:$M$500,AC$2,FALSE),"")</f>
        <v/>
      </c>
      <c r="AD61" s="22" t="str">
        <f>IFERROR(VLOOKUP($C61,'Draft 2018 EFC'!$A$2:$M$500,AD$2,FALSE),"")</f>
        <v/>
      </c>
      <c r="AE61" s="22" t="str">
        <f>IFERROR(VLOOKUP($C61,'Draft 2018 EFC'!$A$2:$M$500,AE$2,FALSE),"")</f>
        <v/>
      </c>
      <c r="AF61" s="22" t="str">
        <f>IFERROR(VLOOKUP($C61,'Draft 2018 EFC'!$A$2:$M$500,AF$2,FALSE),"")</f>
        <v/>
      </c>
      <c r="AG61" s="22" t="str">
        <f>IFERROR(VLOOKUP($C61,'Draft 2018 EFC'!$A$2:$M$500,AG$2,FALSE),"")</f>
        <v/>
      </c>
      <c r="AH61" s="26"/>
      <c r="AI61" s="27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</row>
    <row r="62" spans="1:46" x14ac:dyDescent="0.2">
      <c r="A62" s="20" t="s">
        <v>2325</v>
      </c>
      <c r="B62" s="20" t="s">
        <v>2313</v>
      </c>
      <c r="C62" s="21"/>
      <c r="D62" s="22" t="s">
        <v>73</v>
      </c>
      <c r="E62" s="22">
        <v>5</v>
      </c>
      <c r="F62" s="23"/>
      <c r="G62" s="29">
        <v>43279</v>
      </c>
      <c r="H62" s="25"/>
      <c r="I62" s="22"/>
      <c r="J62" s="22"/>
      <c r="K62" s="22"/>
      <c r="L62" s="22"/>
      <c r="M62" s="22"/>
      <c r="N62" s="22">
        <v>5</v>
      </c>
      <c r="O62" s="22">
        <v>5</v>
      </c>
      <c r="P62" s="22">
        <v>5</v>
      </c>
      <c r="Q62" s="22">
        <v>5</v>
      </c>
      <c r="R62" s="22">
        <v>5</v>
      </c>
      <c r="S62" s="22">
        <v>5</v>
      </c>
      <c r="T62" s="22">
        <v>5</v>
      </c>
      <c r="U62" s="26"/>
      <c r="V62" s="22" t="str">
        <f>IFERROR(VLOOKUP($C62,'Draft 2018 EFC'!$A$2:$M$500,V$2,FALSE),"")</f>
        <v/>
      </c>
      <c r="W62" s="22" t="str">
        <f>IFERROR(VLOOKUP($C62,'Draft 2018 EFC'!$A$2:$M$500,W$2,FALSE),"")</f>
        <v/>
      </c>
      <c r="X62" s="22" t="str">
        <f>IFERROR(VLOOKUP($C62,'Draft 2018 EFC'!$A$2:$M$500,X$2,FALSE),"")</f>
        <v/>
      </c>
      <c r="Y62" s="22" t="str">
        <f>IFERROR(VLOOKUP($C62,'Draft 2018 EFC'!$A$2:$M$500,Y$2,FALSE),"")</f>
        <v/>
      </c>
      <c r="Z62" s="22" t="str">
        <f>IFERROR(VLOOKUP($C62,'Draft 2018 EFC'!$A$2:$M$500,Z$2,FALSE),"")</f>
        <v/>
      </c>
      <c r="AA62" s="22" t="str">
        <f>IFERROR(VLOOKUP($C62,'Draft 2018 EFC'!$A$2:$M$500,AA$2,FALSE),"")</f>
        <v/>
      </c>
      <c r="AB62" s="22" t="str">
        <f>IFERROR(VLOOKUP($C62,'Draft 2018 EFC'!$A$2:$M$500,AB$2,FALSE),"")</f>
        <v/>
      </c>
      <c r="AC62" s="22" t="str">
        <f>IFERROR(VLOOKUP($C62,'Draft 2018 EFC'!$A$2:$M$500,AC$2,FALSE),"")</f>
        <v/>
      </c>
      <c r="AD62" s="22" t="str">
        <f>IFERROR(VLOOKUP($C62,'Draft 2018 EFC'!$A$2:$M$500,AD$2,FALSE),"")</f>
        <v/>
      </c>
      <c r="AE62" s="22" t="str">
        <f>IFERROR(VLOOKUP($C62,'Draft 2018 EFC'!$A$2:$M$500,AE$2,FALSE),"")</f>
        <v/>
      </c>
      <c r="AF62" s="22" t="str">
        <f>IFERROR(VLOOKUP($C62,'Draft 2018 EFC'!$A$2:$M$500,AF$2,FALSE),"")</f>
        <v/>
      </c>
      <c r="AG62" s="22" t="str">
        <f>IFERROR(VLOOKUP($C62,'Draft 2018 EFC'!$A$2:$M$500,AG$2,FALSE),"")</f>
        <v/>
      </c>
      <c r="AH62" s="26"/>
      <c r="AI62" s="27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</row>
    <row r="63" spans="1:46" x14ac:dyDescent="0.2">
      <c r="A63" s="20" t="s">
        <v>2325</v>
      </c>
      <c r="B63" s="20" t="s">
        <v>2314</v>
      </c>
      <c r="C63" s="21"/>
      <c r="D63" s="22" t="s">
        <v>73</v>
      </c>
      <c r="E63" s="22">
        <v>1</v>
      </c>
      <c r="F63" s="23"/>
      <c r="G63" s="29">
        <v>43133</v>
      </c>
      <c r="H63" s="25"/>
      <c r="I63" s="22"/>
      <c r="J63" s="22">
        <v>1</v>
      </c>
      <c r="K63" s="22">
        <v>1</v>
      </c>
      <c r="L63" s="22">
        <v>1</v>
      </c>
      <c r="M63" s="22">
        <v>1</v>
      </c>
      <c r="N63" s="22">
        <v>1</v>
      </c>
      <c r="O63" s="22">
        <v>1</v>
      </c>
      <c r="P63" s="22">
        <v>1</v>
      </c>
      <c r="Q63" s="22">
        <v>1</v>
      </c>
      <c r="R63" s="22">
        <v>1</v>
      </c>
      <c r="S63" s="22">
        <v>1</v>
      </c>
      <c r="T63" s="22">
        <v>1</v>
      </c>
      <c r="U63" s="26"/>
      <c r="V63" s="22" t="str">
        <f>IFERROR(VLOOKUP($C63,'Draft 2018 EFC'!$A$2:$M$500,V$2,FALSE),"")</f>
        <v/>
      </c>
      <c r="W63" s="22" t="str">
        <f>IFERROR(VLOOKUP($C63,'Draft 2018 EFC'!$A$2:$M$500,W$2,FALSE),"")</f>
        <v/>
      </c>
      <c r="X63" s="22" t="str">
        <f>IFERROR(VLOOKUP($C63,'Draft 2018 EFC'!$A$2:$M$500,X$2,FALSE),"")</f>
        <v/>
      </c>
      <c r="Y63" s="22" t="str">
        <f>IFERROR(VLOOKUP($C63,'Draft 2018 EFC'!$A$2:$M$500,Y$2,FALSE),"")</f>
        <v/>
      </c>
      <c r="Z63" s="22" t="str">
        <f>IFERROR(VLOOKUP($C63,'Draft 2018 EFC'!$A$2:$M$500,Z$2,FALSE),"")</f>
        <v/>
      </c>
      <c r="AA63" s="22" t="str">
        <f>IFERROR(VLOOKUP($C63,'Draft 2018 EFC'!$A$2:$M$500,AA$2,FALSE),"")</f>
        <v/>
      </c>
      <c r="AB63" s="22" t="str">
        <f>IFERROR(VLOOKUP($C63,'Draft 2018 EFC'!$A$2:$M$500,AB$2,FALSE),"")</f>
        <v/>
      </c>
      <c r="AC63" s="22" t="str">
        <f>IFERROR(VLOOKUP($C63,'Draft 2018 EFC'!$A$2:$M$500,AC$2,FALSE),"")</f>
        <v/>
      </c>
      <c r="AD63" s="22" t="str">
        <f>IFERROR(VLOOKUP($C63,'Draft 2018 EFC'!$A$2:$M$500,AD$2,FALSE),"")</f>
        <v/>
      </c>
      <c r="AE63" s="22" t="str">
        <f>IFERROR(VLOOKUP($C63,'Draft 2018 EFC'!$A$2:$M$500,AE$2,FALSE),"")</f>
        <v/>
      </c>
      <c r="AF63" s="22" t="str">
        <f>IFERROR(VLOOKUP($C63,'Draft 2018 EFC'!$A$2:$M$500,AF$2,FALSE),"")</f>
        <v/>
      </c>
      <c r="AG63" s="22" t="str">
        <f>IFERROR(VLOOKUP($C63,'Draft 2018 EFC'!$A$2:$M$500,AG$2,FALSE),"")</f>
        <v/>
      </c>
      <c r="AH63" s="26"/>
      <c r="AI63" s="27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</row>
    <row r="64" spans="1:46" x14ac:dyDescent="0.2">
      <c r="A64" s="20" t="s">
        <v>2326</v>
      </c>
      <c r="B64" s="20" t="s">
        <v>2314</v>
      </c>
      <c r="C64" s="21"/>
      <c r="D64" s="22" t="s">
        <v>73</v>
      </c>
      <c r="E64" s="22">
        <v>1</v>
      </c>
      <c r="F64" s="23"/>
      <c r="G64" s="29">
        <v>43282</v>
      </c>
      <c r="H64" s="25"/>
      <c r="I64" s="22"/>
      <c r="J64" s="22"/>
      <c r="K64" s="22"/>
      <c r="L64" s="22"/>
      <c r="M64" s="22"/>
      <c r="N64" s="22"/>
      <c r="O64" s="22">
        <v>1</v>
      </c>
      <c r="P64" s="22">
        <v>1</v>
      </c>
      <c r="Q64" s="22">
        <v>1</v>
      </c>
      <c r="R64" s="22">
        <v>1</v>
      </c>
      <c r="S64" s="22">
        <v>1</v>
      </c>
      <c r="T64" s="22">
        <v>1</v>
      </c>
      <c r="U64" s="26"/>
      <c r="V64" s="22" t="str">
        <f>IFERROR(VLOOKUP($C64,'Draft 2018 EFC'!$A$2:$M$500,V$2,FALSE),"")</f>
        <v/>
      </c>
      <c r="W64" s="22" t="str">
        <f>IFERROR(VLOOKUP($C64,'Draft 2018 EFC'!$A$2:$M$500,W$2,FALSE),"")</f>
        <v/>
      </c>
      <c r="X64" s="22" t="str">
        <f>IFERROR(VLOOKUP($C64,'Draft 2018 EFC'!$A$2:$M$500,X$2,FALSE),"")</f>
        <v/>
      </c>
      <c r="Y64" s="22" t="str">
        <f>IFERROR(VLOOKUP($C64,'Draft 2018 EFC'!$A$2:$M$500,Y$2,FALSE),"")</f>
        <v/>
      </c>
      <c r="Z64" s="22" t="str">
        <f>IFERROR(VLOOKUP($C64,'Draft 2018 EFC'!$A$2:$M$500,Z$2,FALSE),"")</f>
        <v/>
      </c>
      <c r="AA64" s="22" t="str">
        <f>IFERROR(VLOOKUP($C64,'Draft 2018 EFC'!$A$2:$M$500,AA$2,FALSE),"")</f>
        <v/>
      </c>
      <c r="AB64" s="22" t="str">
        <f>IFERROR(VLOOKUP($C64,'Draft 2018 EFC'!$A$2:$M$500,AB$2,FALSE),"")</f>
        <v/>
      </c>
      <c r="AC64" s="22" t="str">
        <f>IFERROR(VLOOKUP($C64,'Draft 2018 EFC'!$A$2:$M$500,AC$2,FALSE),"")</f>
        <v/>
      </c>
      <c r="AD64" s="22" t="str">
        <f>IFERROR(VLOOKUP($C64,'Draft 2018 EFC'!$A$2:$M$500,AD$2,FALSE),"")</f>
        <v/>
      </c>
      <c r="AE64" s="22" t="str">
        <f>IFERROR(VLOOKUP($C64,'Draft 2018 EFC'!$A$2:$M$500,AE$2,FALSE),"")</f>
        <v/>
      </c>
      <c r="AF64" s="22" t="str">
        <f>IFERROR(VLOOKUP($C64,'Draft 2018 EFC'!$A$2:$M$500,AF$2,FALSE),"")</f>
        <v/>
      </c>
      <c r="AG64" s="22" t="str">
        <f>IFERROR(VLOOKUP($C64,'Draft 2018 EFC'!$A$2:$M$500,AG$2,FALSE),"")</f>
        <v/>
      </c>
      <c r="AH64" s="26"/>
      <c r="AI64" s="27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</row>
    <row r="65" spans="1:46" x14ac:dyDescent="0.2">
      <c r="A65" s="20" t="s">
        <v>2325</v>
      </c>
      <c r="B65" s="20" t="s">
        <v>2314</v>
      </c>
      <c r="C65" s="21"/>
      <c r="D65" s="22" t="s">
        <v>73</v>
      </c>
      <c r="E65" s="22">
        <v>1</v>
      </c>
      <c r="F65" s="23"/>
      <c r="G65" s="29">
        <v>43133</v>
      </c>
      <c r="H65" s="25"/>
      <c r="I65" s="22"/>
      <c r="J65" s="22">
        <v>1</v>
      </c>
      <c r="K65" s="22">
        <v>1</v>
      </c>
      <c r="L65" s="22">
        <v>1</v>
      </c>
      <c r="M65" s="22">
        <v>1</v>
      </c>
      <c r="N65" s="22">
        <v>1</v>
      </c>
      <c r="O65" s="22">
        <v>1</v>
      </c>
      <c r="P65" s="22">
        <v>1</v>
      </c>
      <c r="Q65" s="22">
        <v>1</v>
      </c>
      <c r="R65" s="22">
        <v>1</v>
      </c>
      <c r="S65" s="22">
        <v>1</v>
      </c>
      <c r="T65" s="22">
        <v>1</v>
      </c>
      <c r="U65" s="26"/>
      <c r="V65" s="22" t="str">
        <f>IFERROR(VLOOKUP($C65,'Draft 2018 EFC'!$A$2:$M$500,V$2,FALSE),"")</f>
        <v/>
      </c>
      <c r="W65" s="22" t="str">
        <f>IFERROR(VLOOKUP($C65,'Draft 2018 EFC'!$A$2:$M$500,W$2,FALSE),"")</f>
        <v/>
      </c>
      <c r="X65" s="22" t="str">
        <f>IFERROR(VLOOKUP($C65,'Draft 2018 EFC'!$A$2:$M$500,X$2,FALSE),"")</f>
        <v/>
      </c>
      <c r="Y65" s="22" t="str">
        <f>IFERROR(VLOOKUP($C65,'Draft 2018 EFC'!$A$2:$M$500,Y$2,FALSE),"")</f>
        <v/>
      </c>
      <c r="Z65" s="22" t="str">
        <f>IFERROR(VLOOKUP($C65,'Draft 2018 EFC'!$A$2:$M$500,Z$2,FALSE),"")</f>
        <v/>
      </c>
      <c r="AA65" s="22" t="str">
        <f>IFERROR(VLOOKUP($C65,'Draft 2018 EFC'!$A$2:$M$500,AA$2,FALSE),"")</f>
        <v/>
      </c>
      <c r="AB65" s="22" t="str">
        <f>IFERROR(VLOOKUP($C65,'Draft 2018 EFC'!$A$2:$M$500,AB$2,FALSE),"")</f>
        <v/>
      </c>
      <c r="AC65" s="22" t="str">
        <f>IFERROR(VLOOKUP($C65,'Draft 2018 EFC'!$A$2:$M$500,AC$2,FALSE),"")</f>
        <v/>
      </c>
      <c r="AD65" s="22" t="str">
        <f>IFERROR(VLOOKUP($C65,'Draft 2018 EFC'!$A$2:$M$500,AD$2,FALSE),"")</f>
        <v/>
      </c>
      <c r="AE65" s="22" t="str">
        <f>IFERROR(VLOOKUP($C65,'Draft 2018 EFC'!$A$2:$M$500,AE$2,FALSE),"")</f>
        <v/>
      </c>
      <c r="AF65" s="22" t="str">
        <f>IFERROR(VLOOKUP($C65,'Draft 2018 EFC'!$A$2:$M$500,AF$2,FALSE),"")</f>
        <v/>
      </c>
      <c r="AG65" s="22" t="str">
        <f>IFERROR(VLOOKUP($C65,'Draft 2018 EFC'!$A$2:$M$500,AG$2,FALSE),"")</f>
        <v/>
      </c>
      <c r="AH65" s="26"/>
      <c r="AI65" s="27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x14ac:dyDescent="0.2">
      <c r="A66" s="20" t="s">
        <v>2326</v>
      </c>
      <c r="B66" s="20" t="s">
        <v>2314</v>
      </c>
      <c r="C66" s="21"/>
      <c r="D66" s="22" t="s">
        <v>73</v>
      </c>
      <c r="E66" s="22">
        <v>1</v>
      </c>
      <c r="F66" s="23"/>
      <c r="G66" s="29">
        <v>43177</v>
      </c>
      <c r="H66" s="25"/>
      <c r="I66" s="22"/>
      <c r="J66" s="22"/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6"/>
      <c r="V66" s="22" t="str">
        <f>IFERROR(VLOOKUP($C66,'Draft 2018 EFC'!$A$2:$M$500,V$2,FALSE),"")</f>
        <v/>
      </c>
      <c r="W66" s="22" t="str">
        <f>IFERROR(VLOOKUP($C66,'Draft 2018 EFC'!$A$2:$M$500,W$2,FALSE),"")</f>
        <v/>
      </c>
      <c r="X66" s="22" t="str">
        <f>IFERROR(VLOOKUP($C66,'Draft 2018 EFC'!$A$2:$M$500,X$2,FALSE),"")</f>
        <v/>
      </c>
      <c r="Y66" s="22" t="str">
        <f>IFERROR(VLOOKUP($C66,'Draft 2018 EFC'!$A$2:$M$500,Y$2,FALSE),"")</f>
        <v/>
      </c>
      <c r="Z66" s="22" t="str">
        <f>IFERROR(VLOOKUP($C66,'Draft 2018 EFC'!$A$2:$M$500,Z$2,FALSE),"")</f>
        <v/>
      </c>
      <c r="AA66" s="22" t="str">
        <f>IFERROR(VLOOKUP($C66,'Draft 2018 EFC'!$A$2:$M$500,AA$2,FALSE),"")</f>
        <v/>
      </c>
      <c r="AB66" s="22" t="str">
        <f>IFERROR(VLOOKUP($C66,'Draft 2018 EFC'!$A$2:$M$500,AB$2,FALSE),"")</f>
        <v/>
      </c>
      <c r="AC66" s="22" t="str">
        <f>IFERROR(VLOOKUP($C66,'Draft 2018 EFC'!$A$2:$M$500,AC$2,FALSE),"")</f>
        <v/>
      </c>
      <c r="AD66" s="22" t="str">
        <f>IFERROR(VLOOKUP($C66,'Draft 2018 EFC'!$A$2:$M$500,AD$2,FALSE),"")</f>
        <v/>
      </c>
      <c r="AE66" s="22" t="str">
        <f>IFERROR(VLOOKUP($C66,'Draft 2018 EFC'!$A$2:$M$500,AE$2,FALSE),"")</f>
        <v/>
      </c>
      <c r="AF66" s="22" t="str">
        <f>IFERROR(VLOOKUP($C66,'Draft 2018 EFC'!$A$2:$M$500,AF$2,FALSE),"")</f>
        <v/>
      </c>
      <c r="AG66" s="22" t="str">
        <f>IFERROR(VLOOKUP($C66,'Draft 2018 EFC'!$A$2:$M$500,AG$2,FALSE),"")</f>
        <v/>
      </c>
      <c r="AH66" s="26"/>
      <c r="AI66" s="27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</row>
    <row r="67" spans="1:46" x14ac:dyDescent="0.2">
      <c r="A67" s="20" t="s">
        <v>2326</v>
      </c>
      <c r="B67" s="20" t="s">
        <v>2314</v>
      </c>
      <c r="C67" s="21"/>
      <c r="D67" s="22" t="s">
        <v>73</v>
      </c>
      <c r="E67" s="22">
        <v>1</v>
      </c>
      <c r="F67" s="23"/>
      <c r="G67" s="29">
        <v>43282</v>
      </c>
      <c r="H67" s="25"/>
      <c r="I67" s="22"/>
      <c r="J67" s="22"/>
      <c r="K67" s="22"/>
      <c r="L67" s="22"/>
      <c r="M67" s="22"/>
      <c r="N67" s="22"/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6"/>
      <c r="V67" s="22" t="str">
        <f>IFERROR(VLOOKUP($C67,'Draft 2018 EFC'!$A$2:$M$500,V$2,FALSE),"")</f>
        <v/>
      </c>
      <c r="W67" s="22" t="str">
        <f>IFERROR(VLOOKUP($C67,'Draft 2018 EFC'!$A$2:$M$500,W$2,FALSE),"")</f>
        <v/>
      </c>
      <c r="X67" s="22" t="str">
        <f>IFERROR(VLOOKUP($C67,'Draft 2018 EFC'!$A$2:$M$500,X$2,FALSE),"")</f>
        <v/>
      </c>
      <c r="Y67" s="22" t="str">
        <f>IFERROR(VLOOKUP($C67,'Draft 2018 EFC'!$A$2:$M$500,Y$2,FALSE),"")</f>
        <v/>
      </c>
      <c r="Z67" s="22" t="str">
        <f>IFERROR(VLOOKUP($C67,'Draft 2018 EFC'!$A$2:$M$500,Z$2,FALSE),"")</f>
        <v/>
      </c>
      <c r="AA67" s="22" t="str">
        <f>IFERROR(VLOOKUP($C67,'Draft 2018 EFC'!$A$2:$M$500,AA$2,FALSE),"")</f>
        <v/>
      </c>
      <c r="AB67" s="22" t="str">
        <f>IFERROR(VLOOKUP($C67,'Draft 2018 EFC'!$A$2:$M$500,AB$2,FALSE),"")</f>
        <v/>
      </c>
      <c r="AC67" s="22" t="str">
        <f>IFERROR(VLOOKUP($C67,'Draft 2018 EFC'!$A$2:$M$500,AC$2,FALSE),"")</f>
        <v/>
      </c>
      <c r="AD67" s="22" t="str">
        <f>IFERROR(VLOOKUP($C67,'Draft 2018 EFC'!$A$2:$M$500,AD$2,FALSE),"")</f>
        <v/>
      </c>
      <c r="AE67" s="22" t="str">
        <f>IFERROR(VLOOKUP($C67,'Draft 2018 EFC'!$A$2:$M$500,AE$2,FALSE),"")</f>
        <v/>
      </c>
      <c r="AF67" s="22" t="str">
        <f>IFERROR(VLOOKUP($C67,'Draft 2018 EFC'!$A$2:$M$500,AF$2,FALSE),"")</f>
        <v/>
      </c>
      <c r="AG67" s="22" t="str">
        <f>IFERROR(VLOOKUP($C67,'Draft 2018 EFC'!$A$2:$M$500,AG$2,FALSE),"")</f>
        <v/>
      </c>
      <c r="AH67" s="26"/>
      <c r="AI67" s="27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</row>
    <row r="68" spans="1:46" x14ac:dyDescent="0.2">
      <c r="A68" s="20" t="s">
        <v>2325</v>
      </c>
      <c r="B68" s="20" t="s">
        <v>2314</v>
      </c>
      <c r="C68" s="21"/>
      <c r="D68" s="22" t="s">
        <v>73</v>
      </c>
      <c r="E68" s="22">
        <v>1</v>
      </c>
      <c r="F68" s="23"/>
      <c r="G68" s="29">
        <v>43314</v>
      </c>
      <c r="H68" s="25"/>
      <c r="I68" s="22"/>
      <c r="J68" s="22"/>
      <c r="K68" s="22"/>
      <c r="L68" s="22"/>
      <c r="M68" s="22"/>
      <c r="N68" s="22"/>
      <c r="O68" s="22"/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6"/>
      <c r="V68" s="22" t="str">
        <f>IFERROR(VLOOKUP($C68,'Draft 2018 EFC'!$A$2:$M$500,V$2,FALSE),"")</f>
        <v/>
      </c>
      <c r="W68" s="22" t="str">
        <f>IFERROR(VLOOKUP($C68,'Draft 2018 EFC'!$A$2:$M$500,W$2,FALSE),"")</f>
        <v/>
      </c>
      <c r="X68" s="22" t="str">
        <f>IFERROR(VLOOKUP($C68,'Draft 2018 EFC'!$A$2:$M$500,X$2,FALSE),"")</f>
        <v/>
      </c>
      <c r="Y68" s="22" t="str">
        <f>IFERROR(VLOOKUP($C68,'Draft 2018 EFC'!$A$2:$M$500,Y$2,FALSE),"")</f>
        <v/>
      </c>
      <c r="Z68" s="22" t="str">
        <f>IFERROR(VLOOKUP($C68,'Draft 2018 EFC'!$A$2:$M$500,Z$2,FALSE),"")</f>
        <v/>
      </c>
      <c r="AA68" s="22" t="str">
        <f>IFERROR(VLOOKUP($C68,'Draft 2018 EFC'!$A$2:$M$500,AA$2,FALSE),"")</f>
        <v/>
      </c>
      <c r="AB68" s="22" t="str">
        <f>IFERROR(VLOOKUP($C68,'Draft 2018 EFC'!$A$2:$M$500,AB$2,FALSE),"")</f>
        <v/>
      </c>
      <c r="AC68" s="22" t="str">
        <f>IFERROR(VLOOKUP($C68,'Draft 2018 EFC'!$A$2:$M$500,AC$2,FALSE),"")</f>
        <v/>
      </c>
      <c r="AD68" s="22" t="str">
        <f>IFERROR(VLOOKUP($C68,'Draft 2018 EFC'!$A$2:$M$500,AD$2,FALSE),"")</f>
        <v/>
      </c>
      <c r="AE68" s="22" t="str">
        <f>IFERROR(VLOOKUP($C68,'Draft 2018 EFC'!$A$2:$M$500,AE$2,FALSE),"")</f>
        <v/>
      </c>
      <c r="AF68" s="22" t="str">
        <f>IFERROR(VLOOKUP($C68,'Draft 2018 EFC'!$A$2:$M$500,AF$2,FALSE),"")</f>
        <v/>
      </c>
      <c r="AG68" s="22" t="str">
        <f>IFERROR(VLOOKUP($C68,'Draft 2018 EFC'!$A$2:$M$500,AG$2,FALSE),"")</f>
        <v/>
      </c>
      <c r="AH68" s="26"/>
      <c r="AI68" s="27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</row>
    <row r="69" spans="1:46" x14ac:dyDescent="0.2">
      <c r="A69" s="20" t="s">
        <v>2331</v>
      </c>
      <c r="B69" s="20" t="s">
        <v>2315</v>
      </c>
      <c r="C69" s="21"/>
      <c r="D69" s="22" t="s">
        <v>73</v>
      </c>
      <c r="E69" s="22">
        <v>0</v>
      </c>
      <c r="F69" s="23"/>
      <c r="G69" s="29">
        <v>43252</v>
      </c>
      <c r="H69" s="25"/>
      <c r="I69" s="22"/>
      <c r="J69" s="22"/>
      <c r="K69" s="22"/>
      <c r="L69" s="22"/>
      <c r="M69" s="22"/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6"/>
      <c r="V69" s="22" t="str">
        <f>IFERROR(VLOOKUP($C69,'Draft 2018 EFC'!$A$2:$M$500,V$2,FALSE),"")</f>
        <v/>
      </c>
      <c r="W69" s="22" t="str">
        <f>IFERROR(VLOOKUP($C69,'Draft 2018 EFC'!$A$2:$M$500,W$2,FALSE),"")</f>
        <v/>
      </c>
      <c r="X69" s="22" t="str">
        <f>IFERROR(VLOOKUP($C69,'Draft 2018 EFC'!$A$2:$M$500,X$2,FALSE),"")</f>
        <v/>
      </c>
      <c r="Y69" s="22" t="str">
        <f>IFERROR(VLOOKUP($C69,'Draft 2018 EFC'!$A$2:$M$500,Y$2,FALSE),"")</f>
        <v/>
      </c>
      <c r="Z69" s="22" t="str">
        <f>IFERROR(VLOOKUP($C69,'Draft 2018 EFC'!$A$2:$M$500,Z$2,FALSE),"")</f>
        <v/>
      </c>
      <c r="AA69" s="22" t="str">
        <f>IFERROR(VLOOKUP($C69,'Draft 2018 EFC'!$A$2:$M$500,AA$2,FALSE),"")</f>
        <v/>
      </c>
      <c r="AB69" s="22" t="str">
        <f>IFERROR(VLOOKUP($C69,'Draft 2018 EFC'!$A$2:$M$500,AB$2,FALSE),"")</f>
        <v/>
      </c>
      <c r="AC69" s="22" t="str">
        <f>IFERROR(VLOOKUP($C69,'Draft 2018 EFC'!$A$2:$M$500,AC$2,FALSE),"")</f>
        <v/>
      </c>
      <c r="AD69" s="22" t="str">
        <f>IFERROR(VLOOKUP($C69,'Draft 2018 EFC'!$A$2:$M$500,AD$2,FALSE),"")</f>
        <v/>
      </c>
      <c r="AE69" s="22" t="str">
        <f>IFERROR(VLOOKUP($C69,'Draft 2018 EFC'!$A$2:$M$500,AE$2,FALSE),"")</f>
        <v/>
      </c>
      <c r="AF69" s="22" t="str">
        <f>IFERROR(VLOOKUP($C69,'Draft 2018 EFC'!$A$2:$M$500,AF$2,FALSE),"")</f>
        <v/>
      </c>
      <c r="AG69" s="22" t="str">
        <f>IFERROR(VLOOKUP($C69,'Draft 2018 EFC'!$A$2:$M$500,AG$2,FALSE),"")</f>
        <v/>
      </c>
      <c r="AH69" s="26"/>
      <c r="AI69" s="27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</row>
    <row r="70" spans="1:46" x14ac:dyDescent="0.2">
      <c r="A70" s="20" t="s">
        <v>2332</v>
      </c>
      <c r="B70" s="20" t="s">
        <v>2316</v>
      </c>
      <c r="C70" s="21"/>
      <c r="D70" s="22" t="s">
        <v>74</v>
      </c>
      <c r="E70" s="22">
        <f>P70</f>
        <v>5</v>
      </c>
      <c r="F70" s="23"/>
      <c r="G70" s="29">
        <v>43101</v>
      </c>
      <c r="H70" s="25"/>
      <c r="I70" s="22">
        <v>5</v>
      </c>
      <c r="J70" s="22">
        <v>5</v>
      </c>
      <c r="K70" s="22">
        <v>5</v>
      </c>
      <c r="L70" s="22">
        <v>5</v>
      </c>
      <c r="M70" s="22">
        <v>5</v>
      </c>
      <c r="N70" s="22">
        <v>5</v>
      </c>
      <c r="O70" s="22">
        <v>5</v>
      </c>
      <c r="P70" s="22">
        <v>5</v>
      </c>
      <c r="Q70" s="22">
        <v>5</v>
      </c>
      <c r="R70" s="22">
        <v>5</v>
      </c>
      <c r="S70" s="22">
        <v>5</v>
      </c>
      <c r="T70" s="22">
        <v>5</v>
      </c>
      <c r="U70" s="26"/>
      <c r="V70" s="22" t="str">
        <f>IFERROR(VLOOKUP($C70,'Draft 2018 EFC'!$A$2:$M$500,V$2,FALSE),"")</f>
        <v/>
      </c>
      <c r="W70" s="22" t="str">
        <f>IFERROR(VLOOKUP($C70,'Draft 2018 EFC'!$A$2:$M$500,W$2,FALSE),"")</f>
        <v/>
      </c>
      <c r="X70" s="22" t="str">
        <f>IFERROR(VLOOKUP($C70,'Draft 2018 EFC'!$A$2:$M$500,X$2,FALSE),"")</f>
        <v/>
      </c>
      <c r="Y70" s="22" t="str">
        <f>IFERROR(VLOOKUP($C70,'Draft 2018 EFC'!$A$2:$M$500,Y$2,FALSE),"")</f>
        <v/>
      </c>
      <c r="Z70" s="22" t="str">
        <f>IFERROR(VLOOKUP($C70,'Draft 2018 EFC'!$A$2:$M$500,Z$2,FALSE),"")</f>
        <v/>
      </c>
      <c r="AA70" s="22" t="str">
        <f>IFERROR(VLOOKUP($C70,'Draft 2018 EFC'!$A$2:$M$500,AA$2,FALSE),"")</f>
        <v/>
      </c>
      <c r="AB70" s="22" t="str">
        <f>IFERROR(VLOOKUP($C70,'Draft 2018 EFC'!$A$2:$M$500,AB$2,FALSE),"")</f>
        <v/>
      </c>
      <c r="AC70" s="22" t="str">
        <f>IFERROR(VLOOKUP($C70,'Draft 2018 EFC'!$A$2:$M$500,AC$2,FALSE),"")</f>
        <v/>
      </c>
      <c r="AD70" s="22" t="str">
        <f>IFERROR(VLOOKUP($C70,'Draft 2018 EFC'!$A$2:$M$500,AD$2,FALSE),"")</f>
        <v/>
      </c>
      <c r="AE70" s="22" t="str">
        <f>IFERROR(VLOOKUP($C70,'Draft 2018 EFC'!$A$2:$M$500,AE$2,FALSE),"")</f>
        <v/>
      </c>
      <c r="AF70" s="22" t="str">
        <f>IFERROR(VLOOKUP($C70,'Draft 2018 EFC'!$A$2:$M$500,AF$2,FALSE),"")</f>
        <v/>
      </c>
      <c r="AG70" s="22" t="str">
        <f>IFERROR(VLOOKUP($C70,'Draft 2018 EFC'!$A$2:$M$500,AG$2,FALSE),"")</f>
        <v/>
      </c>
      <c r="AH70" s="26"/>
      <c r="AI70" s="27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</row>
    <row r="71" spans="1:46" x14ac:dyDescent="0.2">
      <c r="A71" s="20" t="s">
        <v>2333</v>
      </c>
      <c r="B71" s="20" t="s">
        <v>2317</v>
      </c>
      <c r="C71" s="21"/>
      <c r="D71" s="22" t="s">
        <v>73</v>
      </c>
      <c r="E71" s="22">
        <f t="shared" ref="E71:E72" si="1">P71</f>
        <v>12</v>
      </c>
      <c r="F71" s="23"/>
      <c r="G71" s="29">
        <v>43042</v>
      </c>
      <c r="H71" s="25"/>
      <c r="I71" s="22">
        <v>12</v>
      </c>
      <c r="J71" s="22">
        <v>12</v>
      </c>
      <c r="K71" s="22">
        <v>12</v>
      </c>
      <c r="L71" s="22">
        <v>12</v>
      </c>
      <c r="M71" s="22">
        <v>12</v>
      </c>
      <c r="N71" s="22">
        <v>12</v>
      </c>
      <c r="O71" s="22">
        <v>12</v>
      </c>
      <c r="P71" s="22">
        <v>12</v>
      </c>
      <c r="Q71" s="22">
        <v>12</v>
      </c>
      <c r="R71" s="22">
        <v>12</v>
      </c>
      <c r="S71" s="22">
        <v>12</v>
      </c>
      <c r="T71" s="22">
        <v>12</v>
      </c>
      <c r="U71" s="26"/>
      <c r="V71" s="22" t="str">
        <f>IFERROR(VLOOKUP($C71,'Draft 2018 EFC'!$A$2:$M$500,V$2,FALSE),"")</f>
        <v/>
      </c>
      <c r="W71" s="22" t="str">
        <f>IFERROR(VLOOKUP($C71,'Draft 2018 EFC'!$A$2:$M$500,W$2,FALSE),"")</f>
        <v/>
      </c>
      <c r="X71" s="22" t="str">
        <f>IFERROR(VLOOKUP($C71,'Draft 2018 EFC'!$A$2:$M$500,X$2,FALSE),"")</f>
        <v/>
      </c>
      <c r="Y71" s="22" t="str">
        <f>IFERROR(VLOOKUP($C71,'Draft 2018 EFC'!$A$2:$M$500,Y$2,FALSE),"")</f>
        <v/>
      </c>
      <c r="Z71" s="22" t="str">
        <f>IFERROR(VLOOKUP($C71,'Draft 2018 EFC'!$A$2:$M$500,Z$2,FALSE),"")</f>
        <v/>
      </c>
      <c r="AA71" s="22" t="str">
        <f>IFERROR(VLOOKUP($C71,'Draft 2018 EFC'!$A$2:$M$500,AA$2,FALSE),"")</f>
        <v/>
      </c>
      <c r="AB71" s="22" t="str">
        <f>IFERROR(VLOOKUP($C71,'Draft 2018 EFC'!$A$2:$M$500,AB$2,FALSE),"")</f>
        <v/>
      </c>
      <c r="AC71" s="22" t="str">
        <f>IFERROR(VLOOKUP($C71,'Draft 2018 EFC'!$A$2:$M$500,AC$2,FALSE),"")</f>
        <v/>
      </c>
      <c r="AD71" s="22" t="str">
        <f>IFERROR(VLOOKUP($C71,'Draft 2018 EFC'!$A$2:$M$500,AD$2,FALSE),"")</f>
        <v/>
      </c>
      <c r="AE71" s="22" t="str">
        <f>IFERROR(VLOOKUP($C71,'Draft 2018 EFC'!$A$2:$M$500,AE$2,FALSE),"")</f>
        <v/>
      </c>
      <c r="AF71" s="22" t="str">
        <f>IFERROR(VLOOKUP($C71,'Draft 2018 EFC'!$A$2:$M$500,AF$2,FALSE),"")</f>
        <v/>
      </c>
      <c r="AG71" s="22" t="str">
        <f>IFERROR(VLOOKUP($C71,'Draft 2018 EFC'!$A$2:$M$500,AG$2,FALSE),"")</f>
        <v/>
      </c>
      <c r="AH71" s="26"/>
      <c r="AI71" s="27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</row>
    <row r="72" spans="1:46" x14ac:dyDescent="0.2">
      <c r="A72" s="20" t="s">
        <v>2334</v>
      </c>
      <c r="B72" s="20" t="s">
        <v>2318</v>
      </c>
      <c r="C72" s="21"/>
      <c r="D72" s="22" t="s">
        <v>73</v>
      </c>
      <c r="E72" s="22">
        <f t="shared" si="1"/>
        <v>5</v>
      </c>
      <c r="F72" s="23"/>
      <c r="G72" s="29">
        <v>43101</v>
      </c>
      <c r="H72" s="25"/>
      <c r="I72" s="22">
        <v>5</v>
      </c>
      <c r="J72" s="22">
        <v>5</v>
      </c>
      <c r="K72" s="22">
        <v>5</v>
      </c>
      <c r="L72" s="22">
        <v>5</v>
      </c>
      <c r="M72" s="22">
        <v>5</v>
      </c>
      <c r="N72" s="22">
        <v>5</v>
      </c>
      <c r="O72" s="22">
        <v>5</v>
      </c>
      <c r="P72" s="22">
        <v>5</v>
      </c>
      <c r="Q72" s="22">
        <v>5</v>
      </c>
      <c r="R72" s="22">
        <v>5</v>
      </c>
      <c r="S72" s="22">
        <v>5</v>
      </c>
      <c r="T72" s="22">
        <v>5</v>
      </c>
      <c r="U72" s="26"/>
      <c r="V72" s="22" t="str">
        <f>IFERROR(VLOOKUP($C72,'Draft 2018 EFC'!$A$2:$M$500,V$2,FALSE),"")</f>
        <v/>
      </c>
      <c r="W72" s="22" t="str">
        <f>IFERROR(VLOOKUP($C72,'Draft 2018 EFC'!$A$2:$M$500,W$2,FALSE),"")</f>
        <v/>
      </c>
      <c r="X72" s="22" t="str">
        <f>IFERROR(VLOOKUP($C72,'Draft 2018 EFC'!$A$2:$M$500,X$2,FALSE),"")</f>
        <v/>
      </c>
      <c r="Y72" s="22" t="str">
        <f>IFERROR(VLOOKUP($C72,'Draft 2018 EFC'!$A$2:$M$500,Y$2,FALSE),"")</f>
        <v/>
      </c>
      <c r="Z72" s="22" t="str">
        <f>IFERROR(VLOOKUP($C72,'Draft 2018 EFC'!$A$2:$M$500,Z$2,FALSE),"")</f>
        <v/>
      </c>
      <c r="AA72" s="22" t="str">
        <f>IFERROR(VLOOKUP($C72,'Draft 2018 EFC'!$A$2:$M$500,AA$2,FALSE),"")</f>
        <v/>
      </c>
      <c r="AB72" s="22" t="str">
        <f>IFERROR(VLOOKUP($C72,'Draft 2018 EFC'!$A$2:$M$500,AB$2,FALSE),"")</f>
        <v/>
      </c>
      <c r="AC72" s="22" t="str">
        <f>IFERROR(VLOOKUP($C72,'Draft 2018 EFC'!$A$2:$M$500,AC$2,FALSE),"")</f>
        <v/>
      </c>
      <c r="AD72" s="22" t="str">
        <f>IFERROR(VLOOKUP($C72,'Draft 2018 EFC'!$A$2:$M$500,AD$2,FALSE),"")</f>
        <v/>
      </c>
      <c r="AE72" s="22" t="str">
        <f>IFERROR(VLOOKUP($C72,'Draft 2018 EFC'!$A$2:$M$500,AE$2,FALSE),"")</f>
        <v/>
      </c>
      <c r="AF72" s="22" t="str">
        <f>IFERROR(VLOOKUP($C72,'Draft 2018 EFC'!$A$2:$M$500,AF$2,FALSE),"")</f>
        <v/>
      </c>
      <c r="AG72" s="22" t="str">
        <f>IFERROR(VLOOKUP($C72,'Draft 2018 EFC'!$A$2:$M$500,AG$2,FALSE),"")</f>
        <v/>
      </c>
      <c r="AH72" s="26"/>
      <c r="AI72" s="27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</row>
    <row r="73" spans="1:46" x14ac:dyDescent="0.2">
      <c r="A73" s="20" t="s">
        <v>2334</v>
      </c>
      <c r="B73" s="20" t="s">
        <v>2338</v>
      </c>
      <c r="C73" s="21"/>
      <c r="D73" s="22" t="s">
        <v>73</v>
      </c>
      <c r="E73" s="22">
        <f>P73</f>
        <v>11.125</v>
      </c>
      <c r="F73" s="23"/>
      <c r="G73" s="29">
        <v>42735</v>
      </c>
      <c r="H73" s="25"/>
      <c r="I73" s="22">
        <v>3</v>
      </c>
      <c r="J73" s="22">
        <v>3</v>
      </c>
      <c r="K73" s="22">
        <v>3</v>
      </c>
      <c r="L73" s="22">
        <v>8</v>
      </c>
      <c r="M73" s="22">
        <v>8</v>
      </c>
      <c r="N73" s="22">
        <v>8</v>
      </c>
      <c r="O73" s="22">
        <v>11.125</v>
      </c>
      <c r="P73" s="22">
        <v>11.125</v>
      </c>
      <c r="Q73" s="22">
        <v>11.125</v>
      </c>
      <c r="R73" s="22">
        <v>14.25</v>
      </c>
      <c r="S73" s="22">
        <v>14.25</v>
      </c>
      <c r="T73" s="22">
        <v>14.25</v>
      </c>
      <c r="U73" s="26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6"/>
      <c r="AI73" s="27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</row>
    <row r="74" spans="1:46" x14ac:dyDescent="0.2">
      <c r="A74" s="20" t="s">
        <v>2327</v>
      </c>
      <c r="B74" s="20" t="s">
        <v>2319</v>
      </c>
      <c r="C74" s="21"/>
      <c r="D74" s="22" t="s">
        <v>73</v>
      </c>
      <c r="E74" s="22">
        <f>P74</f>
        <v>2.125</v>
      </c>
      <c r="F74" s="23"/>
      <c r="G74" s="29">
        <v>43191</v>
      </c>
      <c r="H74" s="25"/>
      <c r="I74" s="22"/>
      <c r="J74" s="22"/>
      <c r="K74" s="22"/>
      <c r="L74" s="22">
        <v>0.5</v>
      </c>
      <c r="M74" s="22">
        <v>0.5</v>
      </c>
      <c r="N74" s="22">
        <v>0.5</v>
      </c>
      <c r="O74" s="22">
        <v>2.125</v>
      </c>
      <c r="P74" s="22">
        <v>2.125</v>
      </c>
      <c r="Q74" s="22">
        <v>2.125</v>
      </c>
      <c r="R74" s="22">
        <v>3.75</v>
      </c>
      <c r="S74" s="22">
        <v>3.75</v>
      </c>
      <c r="T74" s="22">
        <v>3.75</v>
      </c>
      <c r="U74" s="26"/>
      <c r="V74" s="22" t="str">
        <f>IFERROR(VLOOKUP($C74,'Draft 2018 EFC'!$A$2:$M$500,V$2,FALSE),"")</f>
        <v/>
      </c>
      <c r="W74" s="22" t="str">
        <f>IFERROR(VLOOKUP($C74,'Draft 2018 EFC'!$A$2:$M$500,W$2,FALSE),"")</f>
        <v/>
      </c>
      <c r="X74" s="22" t="str">
        <f>IFERROR(VLOOKUP($C74,'Draft 2018 EFC'!$A$2:$M$500,X$2,FALSE),"")</f>
        <v/>
      </c>
      <c r="Y74" s="22" t="str">
        <f>IFERROR(VLOOKUP($C74,'Draft 2018 EFC'!$A$2:$M$500,Y$2,FALSE),"")</f>
        <v/>
      </c>
      <c r="Z74" s="22" t="str">
        <f>IFERROR(VLOOKUP($C74,'Draft 2018 EFC'!$A$2:$M$500,Z$2,FALSE),"")</f>
        <v/>
      </c>
      <c r="AA74" s="22" t="str">
        <f>IFERROR(VLOOKUP($C74,'Draft 2018 EFC'!$A$2:$M$500,AA$2,FALSE),"")</f>
        <v/>
      </c>
      <c r="AB74" s="22" t="str">
        <f>IFERROR(VLOOKUP($C74,'Draft 2018 EFC'!$A$2:$M$500,AB$2,FALSE),"")</f>
        <v/>
      </c>
      <c r="AC74" s="22" t="str">
        <f>IFERROR(VLOOKUP($C74,'Draft 2018 EFC'!$A$2:$M$500,AC$2,FALSE),"")</f>
        <v/>
      </c>
      <c r="AD74" s="22" t="str">
        <f>IFERROR(VLOOKUP($C74,'Draft 2018 EFC'!$A$2:$M$500,AD$2,FALSE),"")</f>
        <v/>
      </c>
      <c r="AE74" s="22" t="str">
        <f>IFERROR(VLOOKUP($C74,'Draft 2018 EFC'!$A$2:$M$500,AE$2,FALSE),"")</f>
        <v/>
      </c>
      <c r="AF74" s="22" t="str">
        <f>IFERROR(VLOOKUP($C74,'Draft 2018 EFC'!$A$2:$M$500,AF$2,FALSE),"")</f>
        <v/>
      </c>
      <c r="AG74" s="22" t="str">
        <f>IFERROR(VLOOKUP($C74,'Draft 2018 EFC'!$A$2:$M$500,AG$2,FALSE),"")</f>
        <v/>
      </c>
      <c r="AH74" s="26"/>
      <c r="AI74" s="27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</row>
    <row r="75" spans="1:46" x14ac:dyDescent="0.2">
      <c r="A75" s="20" t="s">
        <v>2335</v>
      </c>
      <c r="B75" s="20" t="s">
        <v>2320</v>
      </c>
      <c r="C75" s="21"/>
      <c r="D75" s="22" t="s">
        <v>73</v>
      </c>
      <c r="E75" s="22">
        <f t="shared" ref="E75:E79" si="2">P75</f>
        <v>2.34</v>
      </c>
      <c r="F75" s="23"/>
      <c r="G75" s="29">
        <v>43193</v>
      </c>
      <c r="H75" s="25"/>
      <c r="I75" s="22"/>
      <c r="J75" s="22"/>
      <c r="K75" s="22"/>
      <c r="L75" s="22">
        <v>2.34</v>
      </c>
      <c r="M75" s="22">
        <v>2.34</v>
      </c>
      <c r="N75" s="22">
        <v>2.34</v>
      </c>
      <c r="O75" s="22">
        <v>2.34</v>
      </c>
      <c r="P75" s="22">
        <v>2.34</v>
      </c>
      <c r="Q75" s="22">
        <v>2.34</v>
      </c>
      <c r="R75" s="22">
        <v>2.34</v>
      </c>
      <c r="S75" s="22">
        <v>2.34</v>
      </c>
      <c r="T75" s="22">
        <v>2.34</v>
      </c>
      <c r="U75" s="26"/>
      <c r="V75" s="22" t="str">
        <f>IFERROR(VLOOKUP($C75,'Draft 2018 EFC'!$A$2:$M$500,V$2,FALSE),"")</f>
        <v/>
      </c>
      <c r="W75" s="22" t="str">
        <f>IFERROR(VLOOKUP($C75,'Draft 2018 EFC'!$A$2:$M$500,W$2,FALSE),"")</f>
        <v/>
      </c>
      <c r="X75" s="22" t="str">
        <f>IFERROR(VLOOKUP($C75,'Draft 2018 EFC'!$A$2:$M$500,X$2,FALSE),"")</f>
        <v/>
      </c>
      <c r="Y75" s="22" t="str">
        <f>IFERROR(VLOOKUP($C75,'Draft 2018 EFC'!$A$2:$M$500,Y$2,FALSE),"")</f>
        <v/>
      </c>
      <c r="Z75" s="22" t="str">
        <f>IFERROR(VLOOKUP($C75,'Draft 2018 EFC'!$A$2:$M$500,Z$2,FALSE),"")</f>
        <v/>
      </c>
      <c r="AA75" s="22" t="str">
        <f>IFERROR(VLOOKUP($C75,'Draft 2018 EFC'!$A$2:$M$500,AA$2,FALSE),"")</f>
        <v/>
      </c>
      <c r="AB75" s="22" t="str">
        <f>IFERROR(VLOOKUP($C75,'Draft 2018 EFC'!$A$2:$M$500,AB$2,FALSE),"")</f>
        <v/>
      </c>
      <c r="AC75" s="22" t="str">
        <f>IFERROR(VLOOKUP($C75,'Draft 2018 EFC'!$A$2:$M$500,AC$2,FALSE),"")</f>
        <v/>
      </c>
      <c r="AD75" s="22" t="str">
        <f>IFERROR(VLOOKUP($C75,'Draft 2018 EFC'!$A$2:$M$500,AD$2,FALSE),"")</f>
        <v/>
      </c>
      <c r="AE75" s="22" t="str">
        <f>IFERROR(VLOOKUP($C75,'Draft 2018 EFC'!$A$2:$M$500,AE$2,FALSE),"")</f>
        <v/>
      </c>
      <c r="AF75" s="22" t="str">
        <f>IFERROR(VLOOKUP($C75,'Draft 2018 EFC'!$A$2:$M$500,AF$2,FALSE),"")</f>
        <v/>
      </c>
      <c r="AG75" s="22" t="str">
        <f>IFERROR(VLOOKUP($C75,'Draft 2018 EFC'!$A$2:$M$500,AG$2,FALSE),"")</f>
        <v/>
      </c>
      <c r="AH75" s="26"/>
      <c r="AI75" s="27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</row>
    <row r="76" spans="1:46" x14ac:dyDescent="0.2">
      <c r="A76" s="20" t="s">
        <v>2326</v>
      </c>
      <c r="B76" s="20" t="s">
        <v>2320</v>
      </c>
      <c r="C76" s="21"/>
      <c r="D76" s="22" t="s">
        <v>73</v>
      </c>
      <c r="E76" s="22">
        <f t="shared" si="2"/>
        <v>0</v>
      </c>
      <c r="F76" s="23"/>
      <c r="G76" s="29">
        <v>43437</v>
      </c>
      <c r="H76" s="25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>
        <v>3.05</v>
      </c>
      <c r="U76" s="26"/>
      <c r="V76" s="22" t="str">
        <f>IFERROR(VLOOKUP($C76,'Draft 2018 EFC'!$A$2:$M$500,V$2,FALSE),"")</f>
        <v/>
      </c>
      <c r="W76" s="22" t="str">
        <f>IFERROR(VLOOKUP($C76,'Draft 2018 EFC'!$A$2:$M$500,W$2,FALSE),"")</f>
        <v/>
      </c>
      <c r="X76" s="22" t="str">
        <f>IFERROR(VLOOKUP($C76,'Draft 2018 EFC'!$A$2:$M$500,X$2,FALSE),"")</f>
        <v/>
      </c>
      <c r="Y76" s="22" t="str">
        <f>IFERROR(VLOOKUP($C76,'Draft 2018 EFC'!$A$2:$M$500,Y$2,FALSE),"")</f>
        <v/>
      </c>
      <c r="Z76" s="22" t="str">
        <f>IFERROR(VLOOKUP($C76,'Draft 2018 EFC'!$A$2:$M$500,Z$2,FALSE),"")</f>
        <v/>
      </c>
      <c r="AA76" s="22" t="str">
        <f>IFERROR(VLOOKUP($C76,'Draft 2018 EFC'!$A$2:$M$500,AA$2,FALSE),"")</f>
        <v/>
      </c>
      <c r="AB76" s="22" t="str">
        <f>IFERROR(VLOOKUP($C76,'Draft 2018 EFC'!$A$2:$M$500,AB$2,FALSE),"")</f>
        <v/>
      </c>
      <c r="AC76" s="22" t="str">
        <f>IFERROR(VLOOKUP($C76,'Draft 2018 EFC'!$A$2:$M$500,AC$2,FALSE),"")</f>
        <v/>
      </c>
      <c r="AD76" s="22" t="str">
        <f>IFERROR(VLOOKUP($C76,'Draft 2018 EFC'!$A$2:$M$500,AD$2,FALSE),"")</f>
        <v/>
      </c>
      <c r="AE76" s="22" t="str">
        <f>IFERROR(VLOOKUP($C76,'Draft 2018 EFC'!$A$2:$M$500,AE$2,FALSE),"")</f>
        <v/>
      </c>
      <c r="AF76" s="22" t="str">
        <f>IFERROR(VLOOKUP($C76,'Draft 2018 EFC'!$A$2:$M$500,AF$2,FALSE),"")</f>
        <v/>
      </c>
      <c r="AG76" s="22" t="str">
        <f>IFERROR(VLOOKUP($C76,'Draft 2018 EFC'!$A$2:$M$500,AG$2,FALSE),"")</f>
        <v/>
      </c>
      <c r="AH76" s="26"/>
      <c r="AI76" s="27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</row>
    <row r="77" spans="1:46" x14ac:dyDescent="0.2">
      <c r="A77" s="20" t="s">
        <v>2336</v>
      </c>
      <c r="B77" s="20" t="s">
        <v>2321</v>
      </c>
      <c r="C77" s="21"/>
      <c r="D77" s="22" t="s">
        <v>73</v>
      </c>
      <c r="E77" s="22">
        <f t="shared" si="2"/>
        <v>0.84</v>
      </c>
      <c r="F77" s="23"/>
      <c r="G77" s="29">
        <v>43132</v>
      </c>
      <c r="H77" s="25"/>
      <c r="I77" s="22"/>
      <c r="J77" s="22">
        <v>0.84</v>
      </c>
      <c r="K77" s="22">
        <v>0.84</v>
      </c>
      <c r="L77" s="22">
        <v>0.84</v>
      </c>
      <c r="M77" s="22">
        <v>0.84</v>
      </c>
      <c r="N77" s="22">
        <v>0.84</v>
      </c>
      <c r="O77" s="22">
        <v>0.84</v>
      </c>
      <c r="P77" s="22">
        <v>0.84</v>
      </c>
      <c r="Q77" s="22">
        <v>0.84</v>
      </c>
      <c r="R77" s="22">
        <v>0.84</v>
      </c>
      <c r="S77" s="22">
        <v>0.84</v>
      </c>
      <c r="T77" s="22">
        <v>0.84</v>
      </c>
      <c r="U77" s="26"/>
      <c r="V77" s="22" t="str">
        <f>IFERROR(VLOOKUP($C77,'Draft 2018 EFC'!$A$2:$M$500,V$2,FALSE),"")</f>
        <v/>
      </c>
      <c r="W77" s="22" t="str">
        <f>IFERROR(VLOOKUP($C77,'Draft 2018 EFC'!$A$2:$M$500,W$2,FALSE),"")</f>
        <v/>
      </c>
      <c r="X77" s="22" t="str">
        <f>IFERROR(VLOOKUP($C77,'Draft 2018 EFC'!$A$2:$M$500,X$2,FALSE),"")</f>
        <v/>
      </c>
      <c r="Y77" s="22" t="str">
        <f>IFERROR(VLOOKUP($C77,'Draft 2018 EFC'!$A$2:$M$500,Y$2,FALSE),"")</f>
        <v/>
      </c>
      <c r="Z77" s="22" t="str">
        <f>IFERROR(VLOOKUP($C77,'Draft 2018 EFC'!$A$2:$M$500,Z$2,FALSE),"")</f>
        <v/>
      </c>
      <c r="AA77" s="22" t="str">
        <f>IFERROR(VLOOKUP($C77,'Draft 2018 EFC'!$A$2:$M$500,AA$2,FALSE),"")</f>
        <v/>
      </c>
      <c r="AB77" s="22" t="str">
        <f>IFERROR(VLOOKUP($C77,'Draft 2018 EFC'!$A$2:$M$500,AB$2,FALSE),"")</f>
        <v/>
      </c>
      <c r="AC77" s="22" t="str">
        <f>IFERROR(VLOOKUP($C77,'Draft 2018 EFC'!$A$2:$M$500,AC$2,FALSE),"")</f>
        <v/>
      </c>
      <c r="AD77" s="22" t="str">
        <f>IFERROR(VLOOKUP($C77,'Draft 2018 EFC'!$A$2:$M$500,AD$2,FALSE),"")</f>
        <v/>
      </c>
      <c r="AE77" s="22" t="str">
        <f>IFERROR(VLOOKUP($C77,'Draft 2018 EFC'!$A$2:$M$500,AE$2,FALSE),"")</f>
        <v/>
      </c>
      <c r="AF77" s="22" t="str">
        <f>IFERROR(VLOOKUP($C77,'Draft 2018 EFC'!$A$2:$M$500,AF$2,FALSE),"")</f>
        <v/>
      </c>
      <c r="AG77" s="22" t="str">
        <f>IFERROR(VLOOKUP($C77,'Draft 2018 EFC'!$A$2:$M$500,AG$2,FALSE),"")</f>
        <v/>
      </c>
      <c r="AH77" s="26"/>
      <c r="AI77" s="27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</row>
    <row r="78" spans="1:46" x14ac:dyDescent="0.2">
      <c r="A78" s="20" t="s">
        <v>2336</v>
      </c>
      <c r="B78" s="20" t="s">
        <v>2321</v>
      </c>
      <c r="C78" s="21"/>
      <c r="D78" s="22" t="s">
        <v>73</v>
      </c>
      <c r="E78" s="22">
        <f t="shared" si="2"/>
        <v>2.33</v>
      </c>
      <c r="F78" s="23"/>
      <c r="G78" s="29">
        <v>43255</v>
      </c>
      <c r="H78" s="25"/>
      <c r="I78" s="22"/>
      <c r="J78" s="22"/>
      <c r="K78" s="22"/>
      <c r="L78" s="22"/>
      <c r="M78" s="22"/>
      <c r="N78" s="22">
        <v>2.33</v>
      </c>
      <c r="O78" s="22">
        <v>2.33</v>
      </c>
      <c r="P78" s="22">
        <v>2.33</v>
      </c>
      <c r="Q78" s="22">
        <v>2.33</v>
      </c>
      <c r="R78" s="22">
        <v>2.33</v>
      </c>
      <c r="S78" s="22">
        <v>2.33</v>
      </c>
      <c r="T78" s="22">
        <v>2.33</v>
      </c>
      <c r="U78" s="26"/>
      <c r="V78" s="22" t="str">
        <f>IFERROR(VLOOKUP($C78,'Draft 2018 EFC'!$A$2:$M$500,V$2,FALSE),"")</f>
        <v/>
      </c>
      <c r="W78" s="22" t="str">
        <f>IFERROR(VLOOKUP($C78,'Draft 2018 EFC'!$A$2:$M$500,W$2,FALSE),"")</f>
        <v/>
      </c>
      <c r="X78" s="22" t="str">
        <f>IFERROR(VLOOKUP($C78,'Draft 2018 EFC'!$A$2:$M$500,X$2,FALSE),"")</f>
        <v/>
      </c>
      <c r="Y78" s="22" t="str">
        <f>IFERROR(VLOOKUP($C78,'Draft 2018 EFC'!$A$2:$M$500,Y$2,FALSE),"")</f>
        <v/>
      </c>
      <c r="Z78" s="22" t="str">
        <f>IFERROR(VLOOKUP($C78,'Draft 2018 EFC'!$A$2:$M$500,Z$2,FALSE),"")</f>
        <v/>
      </c>
      <c r="AA78" s="22" t="str">
        <f>IFERROR(VLOOKUP($C78,'Draft 2018 EFC'!$A$2:$M$500,AA$2,FALSE),"")</f>
        <v/>
      </c>
      <c r="AB78" s="22" t="str">
        <f>IFERROR(VLOOKUP($C78,'Draft 2018 EFC'!$A$2:$M$500,AB$2,FALSE),"")</f>
        <v/>
      </c>
      <c r="AC78" s="22" t="str">
        <f>IFERROR(VLOOKUP($C78,'Draft 2018 EFC'!$A$2:$M$500,AC$2,FALSE),"")</f>
        <v/>
      </c>
      <c r="AD78" s="22" t="str">
        <f>IFERROR(VLOOKUP($C78,'Draft 2018 EFC'!$A$2:$M$500,AD$2,FALSE),"")</f>
        <v/>
      </c>
      <c r="AE78" s="22" t="str">
        <f>IFERROR(VLOOKUP($C78,'Draft 2018 EFC'!$A$2:$M$500,AE$2,FALSE),"")</f>
        <v/>
      </c>
      <c r="AF78" s="22" t="str">
        <f>IFERROR(VLOOKUP($C78,'Draft 2018 EFC'!$A$2:$M$500,AF$2,FALSE),"")</f>
        <v/>
      </c>
      <c r="AG78" s="22" t="str">
        <f>IFERROR(VLOOKUP($C78,'Draft 2018 EFC'!$A$2:$M$500,AG$2,FALSE),"")</f>
        <v/>
      </c>
      <c r="AH78" s="26"/>
      <c r="AI78" s="27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</row>
    <row r="79" spans="1:46" x14ac:dyDescent="0.2">
      <c r="A79" s="20" t="s">
        <v>2335</v>
      </c>
      <c r="B79" s="20" t="s">
        <v>2321</v>
      </c>
      <c r="C79" s="21"/>
      <c r="D79" s="22" t="s">
        <v>73</v>
      </c>
      <c r="E79" s="22">
        <f t="shared" si="2"/>
        <v>0</v>
      </c>
      <c r="F79" s="23"/>
      <c r="G79" s="29">
        <v>43346</v>
      </c>
      <c r="H79" s="25"/>
      <c r="I79" s="22"/>
      <c r="J79" s="22"/>
      <c r="K79" s="22"/>
      <c r="L79" s="22"/>
      <c r="M79" s="22"/>
      <c r="N79" s="22"/>
      <c r="O79" s="22"/>
      <c r="P79" s="22"/>
      <c r="Q79" s="22">
        <v>2.36</v>
      </c>
      <c r="R79" s="22">
        <v>2.36</v>
      </c>
      <c r="S79" s="22">
        <v>2.36</v>
      </c>
      <c r="T79" s="22">
        <v>2.36</v>
      </c>
      <c r="U79" s="26"/>
      <c r="V79" s="22" t="str">
        <f>IFERROR(VLOOKUP($C79,'Draft 2018 EFC'!$A$2:$M$500,V$2,FALSE),"")</f>
        <v/>
      </c>
      <c r="W79" s="22" t="str">
        <f>IFERROR(VLOOKUP($C79,'Draft 2018 EFC'!$A$2:$M$500,W$2,FALSE),"")</f>
        <v/>
      </c>
      <c r="X79" s="22" t="str">
        <f>IFERROR(VLOOKUP($C79,'Draft 2018 EFC'!$A$2:$M$500,X$2,FALSE),"")</f>
        <v/>
      </c>
      <c r="Y79" s="22" t="str">
        <f>IFERROR(VLOOKUP($C79,'Draft 2018 EFC'!$A$2:$M$500,Y$2,FALSE),"")</f>
        <v/>
      </c>
      <c r="Z79" s="22" t="str">
        <f>IFERROR(VLOOKUP($C79,'Draft 2018 EFC'!$A$2:$M$500,Z$2,FALSE),"")</f>
        <v/>
      </c>
      <c r="AA79" s="22" t="str">
        <f>IFERROR(VLOOKUP($C79,'Draft 2018 EFC'!$A$2:$M$500,AA$2,FALSE),"")</f>
        <v/>
      </c>
      <c r="AB79" s="22" t="str">
        <f>IFERROR(VLOOKUP($C79,'Draft 2018 EFC'!$A$2:$M$500,AB$2,FALSE),"")</f>
        <v/>
      </c>
      <c r="AC79" s="22" t="str">
        <f>IFERROR(VLOOKUP($C79,'Draft 2018 EFC'!$A$2:$M$500,AC$2,FALSE),"")</f>
        <v/>
      </c>
      <c r="AD79" s="22" t="str">
        <f>IFERROR(VLOOKUP($C79,'Draft 2018 EFC'!$A$2:$M$500,AD$2,FALSE),"")</f>
        <v/>
      </c>
      <c r="AE79" s="22" t="str">
        <f>IFERROR(VLOOKUP($C79,'Draft 2018 EFC'!$A$2:$M$500,AE$2,FALSE),"")</f>
        <v/>
      </c>
      <c r="AF79" s="22" t="str">
        <f>IFERROR(VLOOKUP($C79,'Draft 2018 EFC'!$A$2:$M$500,AF$2,FALSE),"")</f>
        <v/>
      </c>
      <c r="AG79" s="22" t="str">
        <f>IFERROR(VLOOKUP($C79,'Draft 2018 EFC'!$A$2:$M$500,AG$2,FALSE),"")</f>
        <v/>
      </c>
      <c r="AH79" s="26"/>
      <c r="AI79" s="27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</row>
    <row r="80" spans="1:46" ht="15.75" x14ac:dyDescent="0.2">
      <c r="A80" s="40" t="s">
        <v>2337</v>
      </c>
      <c r="B80" s="20" t="s">
        <v>2322</v>
      </c>
      <c r="C80" s="21"/>
      <c r="D80" s="22" t="s">
        <v>73</v>
      </c>
      <c r="E80" s="22">
        <v>0</v>
      </c>
      <c r="F80" s="23"/>
      <c r="G80" s="29">
        <v>43252</v>
      </c>
      <c r="H80" s="25"/>
      <c r="I80" s="22"/>
      <c r="J80" s="22"/>
      <c r="K80" s="22"/>
      <c r="L80" s="22"/>
      <c r="M80" s="22"/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6"/>
      <c r="V80" s="22" t="str">
        <f>IFERROR(VLOOKUP($C80,'Draft 2018 EFC'!$A$2:$M$500,V$2,FALSE),"")</f>
        <v/>
      </c>
      <c r="W80" s="22" t="str">
        <f>IFERROR(VLOOKUP($C80,'Draft 2018 EFC'!$A$2:$M$500,W$2,FALSE),"")</f>
        <v/>
      </c>
      <c r="X80" s="22" t="str">
        <f>IFERROR(VLOOKUP($C80,'Draft 2018 EFC'!$A$2:$M$500,X$2,FALSE),"")</f>
        <v/>
      </c>
      <c r="Y80" s="22" t="str">
        <f>IFERROR(VLOOKUP($C80,'Draft 2018 EFC'!$A$2:$M$500,Y$2,FALSE),"")</f>
        <v/>
      </c>
      <c r="Z80" s="22" t="str">
        <f>IFERROR(VLOOKUP($C80,'Draft 2018 EFC'!$A$2:$M$500,Z$2,FALSE),"")</f>
        <v/>
      </c>
      <c r="AA80" s="22" t="str">
        <f>IFERROR(VLOOKUP($C80,'Draft 2018 EFC'!$A$2:$M$500,AA$2,FALSE),"")</f>
        <v/>
      </c>
      <c r="AB80" s="22" t="str">
        <f>IFERROR(VLOOKUP($C80,'Draft 2018 EFC'!$A$2:$M$500,AB$2,FALSE),"")</f>
        <v/>
      </c>
      <c r="AC80" s="22" t="str">
        <f>IFERROR(VLOOKUP($C80,'Draft 2018 EFC'!$A$2:$M$500,AC$2,FALSE),"")</f>
        <v/>
      </c>
      <c r="AD80" s="22" t="str">
        <f>IFERROR(VLOOKUP($C80,'Draft 2018 EFC'!$A$2:$M$500,AD$2,FALSE),"")</f>
        <v/>
      </c>
      <c r="AE80" s="22" t="str">
        <f>IFERROR(VLOOKUP($C80,'Draft 2018 EFC'!$A$2:$M$500,AE$2,FALSE),"")</f>
        <v/>
      </c>
      <c r="AF80" s="22" t="str">
        <f>IFERROR(VLOOKUP($C80,'Draft 2018 EFC'!$A$2:$M$500,AF$2,FALSE),"")</f>
        <v/>
      </c>
      <c r="AG80" s="22" t="str">
        <f>IFERROR(VLOOKUP($C80,'Draft 2018 EFC'!$A$2:$M$500,AG$2,FALSE),"")</f>
        <v/>
      </c>
      <c r="AH80" s="26"/>
      <c r="AI80" s="27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</row>
    <row r="81" spans="1:46" x14ac:dyDescent="0.2">
      <c r="A81" s="41"/>
      <c r="B81" s="41"/>
      <c r="C81" s="42"/>
      <c r="D81" s="39"/>
      <c r="E81" s="39"/>
      <c r="F81" s="38"/>
      <c r="G81" s="43"/>
      <c r="H81" s="44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26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26"/>
      <c r="AI81" s="27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</row>
    <row r="82" spans="1:46" ht="30.75" x14ac:dyDescent="0.25">
      <c r="B82" s="45"/>
      <c r="E82" s="46">
        <f>SUM(E5:E49)</f>
        <v>3043.4842372043031</v>
      </c>
      <c r="F82" s="38"/>
      <c r="H82" s="48" t="s">
        <v>2347</v>
      </c>
      <c r="I82" s="46">
        <f t="shared" ref="I82:T82" si="3">SUM(I$5:I$46)+SUM(I$47:I$49)*1.15</f>
        <v>4054.5733649462368</v>
      </c>
      <c r="J82" s="46">
        <f t="shared" si="3"/>
        <v>4060.2445242036151</v>
      </c>
      <c r="K82" s="46">
        <f t="shared" si="3"/>
        <v>4036.3002178494621</v>
      </c>
      <c r="L82" s="46">
        <f t="shared" si="3"/>
        <v>4022.0715142222216</v>
      </c>
      <c r="M82" s="46">
        <f t="shared" si="3"/>
        <v>4061.2884621505377</v>
      </c>
      <c r="N82" s="46">
        <f t="shared" si="3"/>
        <v>4111.2033435555586</v>
      </c>
      <c r="O82" s="46">
        <f t="shared" si="3"/>
        <v>4100.6830782795696</v>
      </c>
      <c r="P82" s="46">
        <f t="shared" si="3"/>
        <v>4091.3300230107552</v>
      </c>
      <c r="Q82" s="46">
        <f t="shared" si="3"/>
        <v>4095.9628657777789</v>
      </c>
      <c r="R82" s="46">
        <f t="shared" si="3"/>
        <v>4026.9353281944618</v>
      </c>
      <c r="S82" s="46">
        <f t="shared" si="3"/>
        <v>4053.491892727538</v>
      </c>
      <c r="T82" s="46">
        <f t="shared" si="3"/>
        <v>4080.5843639205909</v>
      </c>
      <c r="U82" s="57" t="s">
        <v>2163</v>
      </c>
      <c r="V82" s="46">
        <f t="shared" ref="V82:AG82" si="4">SUM(V5:V48)</f>
        <v>2831.75</v>
      </c>
      <c r="W82" s="46">
        <f t="shared" si="4"/>
        <v>2831.75</v>
      </c>
      <c r="X82" s="46">
        <f t="shared" si="4"/>
        <v>2831.75</v>
      </c>
      <c r="Y82" s="46">
        <f t="shared" si="4"/>
        <v>2831.75</v>
      </c>
      <c r="Z82" s="46">
        <f t="shared" si="4"/>
        <v>2831.75</v>
      </c>
      <c r="AA82" s="46">
        <f t="shared" si="4"/>
        <v>2831.75</v>
      </c>
      <c r="AB82" s="46">
        <f t="shared" si="4"/>
        <v>2831.75</v>
      </c>
      <c r="AC82" s="46">
        <f t="shared" si="4"/>
        <v>2831.75</v>
      </c>
      <c r="AD82" s="46">
        <f t="shared" si="4"/>
        <v>2831.75</v>
      </c>
      <c r="AE82" s="46">
        <f t="shared" si="4"/>
        <v>2831.75</v>
      </c>
      <c r="AF82" s="46">
        <f t="shared" si="4"/>
        <v>2831.75</v>
      </c>
      <c r="AG82" s="46">
        <f t="shared" si="4"/>
        <v>2831.75</v>
      </c>
    </row>
    <row r="83" spans="1:46" x14ac:dyDescent="0.2">
      <c r="F83" s="38"/>
    </row>
    <row r="84" spans="1:46" ht="15.75" x14ac:dyDescent="0.25">
      <c r="B84" s="11" t="s">
        <v>73</v>
      </c>
      <c r="C84" s="47">
        <f>SUMIF($D$5:$D$49,B84,$P$5:$P$49)</f>
        <v>2364.7666929032275</v>
      </c>
      <c r="F84" s="38"/>
      <c r="H84" s="48" t="s">
        <v>2339</v>
      </c>
      <c r="I84" s="49">
        <f t="shared" ref="I84:T84" si="5">SUM(I50:I80)</f>
        <v>42.5</v>
      </c>
      <c r="J84" s="49">
        <f t="shared" si="5"/>
        <v>45.34</v>
      </c>
      <c r="K84" s="49">
        <f t="shared" si="5"/>
        <v>48.260000000000005</v>
      </c>
      <c r="L84" s="49">
        <f t="shared" si="5"/>
        <v>56.100000000000009</v>
      </c>
      <c r="M84" s="49">
        <f t="shared" si="5"/>
        <v>56.100000000000009</v>
      </c>
      <c r="N84" s="49">
        <f t="shared" si="5"/>
        <v>70.350000000000009</v>
      </c>
      <c r="O84" s="49">
        <f t="shared" si="5"/>
        <v>77.100000000000009</v>
      </c>
      <c r="P84" s="49">
        <f t="shared" si="5"/>
        <v>78.100000000000009</v>
      </c>
      <c r="Q84" s="49">
        <f t="shared" si="5"/>
        <v>82.38000000000001</v>
      </c>
      <c r="R84" s="49">
        <f t="shared" si="5"/>
        <v>87.13000000000001</v>
      </c>
      <c r="S84" s="49">
        <f t="shared" si="5"/>
        <v>127.13000000000001</v>
      </c>
      <c r="T84" s="49">
        <f t="shared" si="5"/>
        <v>137.10000000000005</v>
      </c>
      <c r="U84" s="11" t="s">
        <v>1897</v>
      </c>
      <c r="V84" s="47">
        <f t="shared" ref="V84:AG84" si="6">SUMIF($F$5:$F$48, 1, V$5:V$48)</f>
        <v>2831.75</v>
      </c>
      <c r="W84" s="47">
        <f t="shared" si="6"/>
        <v>2831.75</v>
      </c>
      <c r="X84" s="47">
        <f t="shared" si="6"/>
        <v>2831.75</v>
      </c>
      <c r="Y84" s="47">
        <f t="shared" si="6"/>
        <v>2831.75</v>
      </c>
      <c r="Z84" s="47">
        <f t="shared" si="6"/>
        <v>2831.75</v>
      </c>
      <c r="AA84" s="47">
        <f t="shared" si="6"/>
        <v>2831.75</v>
      </c>
      <c r="AB84" s="47">
        <f t="shared" si="6"/>
        <v>2831.75</v>
      </c>
      <c r="AC84" s="47">
        <f t="shared" si="6"/>
        <v>2831.75</v>
      </c>
      <c r="AD84" s="47">
        <f t="shared" si="6"/>
        <v>2831.75</v>
      </c>
      <c r="AE84" s="47">
        <f t="shared" si="6"/>
        <v>2831.75</v>
      </c>
      <c r="AF84" s="47">
        <f t="shared" si="6"/>
        <v>2831.75</v>
      </c>
      <c r="AG84" s="47">
        <f t="shared" si="6"/>
        <v>2831.75</v>
      </c>
    </row>
    <row r="85" spans="1:46" x14ac:dyDescent="0.2">
      <c r="B85" s="11" t="s">
        <v>74</v>
      </c>
      <c r="C85" s="47">
        <f>SUMIF($D$5:$D$49,B85,$P$5:$P$49)</f>
        <v>491.17514688172042</v>
      </c>
      <c r="F85" s="38"/>
      <c r="U85" s="11" t="s">
        <v>1896</v>
      </c>
      <c r="V85" s="11">
        <f t="shared" ref="V85:AG85" si="7">SUMIF($F$5:$F$48, 2, V$5:V$48)</f>
        <v>0</v>
      </c>
      <c r="W85" s="11">
        <f t="shared" si="7"/>
        <v>0</v>
      </c>
      <c r="X85" s="11">
        <f t="shared" si="7"/>
        <v>0</v>
      </c>
      <c r="Y85" s="11">
        <f t="shared" si="7"/>
        <v>0</v>
      </c>
      <c r="Z85" s="11">
        <f t="shared" si="7"/>
        <v>0</v>
      </c>
      <c r="AA85" s="11">
        <f t="shared" si="7"/>
        <v>0</v>
      </c>
      <c r="AB85" s="11">
        <f t="shared" si="7"/>
        <v>0</v>
      </c>
      <c r="AC85" s="11">
        <f t="shared" si="7"/>
        <v>0</v>
      </c>
      <c r="AD85" s="11">
        <f t="shared" si="7"/>
        <v>0</v>
      </c>
      <c r="AE85" s="11">
        <f t="shared" si="7"/>
        <v>0</v>
      </c>
      <c r="AF85" s="11">
        <f t="shared" si="7"/>
        <v>0</v>
      </c>
      <c r="AG85" s="11">
        <f t="shared" si="7"/>
        <v>0</v>
      </c>
    </row>
    <row r="86" spans="1:46" x14ac:dyDescent="0.2">
      <c r="B86" s="11" t="s">
        <v>72</v>
      </c>
      <c r="C86" s="47">
        <f>SUMIF($D$5:$D$49,B86,$P$5:$P$49)</f>
        <v>1034.5981832258065</v>
      </c>
      <c r="F86" s="38"/>
      <c r="U86" s="11" t="s">
        <v>1933</v>
      </c>
      <c r="V86" s="11">
        <f t="shared" ref="V86:AG86" si="8">SUMIF($F$5:$F$48, 3, V$5:V$48)</f>
        <v>0</v>
      </c>
      <c r="W86" s="11">
        <f t="shared" si="8"/>
        <v>0</v>
      </c>
      <c r="X86" s="11">
        <f t="shared" si="8"/>
        <v>0</v>
      </c>
      <c r="Y86" s="11">
        <f t="shared" si="8"/>
        <v>0</v>
      </c>
      <c r="Z86" s="11">
        <f t="shared" si="8"/>
        <v>0</v>
      </c>
      <c r="AA86" s="11">
        <f t="shared" si="8"/>
        <v>0</v>
      </c>
      <c r="AB86" s="11">
        <f t="shared" si="8"/>
        <v>0</v>
      </c>
      <c r="AC86" s="11">
        <f t="shared" si="8"/>
        <v>0</v>
      </c>
      <c r="AD86" s="11">
        <f t="shared" si="8"/>
        <v>0</v>
      </c>
      <c r="AE86" s="11">
        <f t="shared" si="8"/>
        <v>0</v>
      </c>
      <c r="AF86" s="11">
        <f t="shared" si="8"/>
        <v>0</v>
      </c>
      <c r="AG86" s="11">
        <f t="shared" si="8"/>
        <v>0</v>
      </c>
    </row>
    <row r="87" spans="1:46" x14ac:dyDescent="0.2">
      <c r="B87" s="11" t="s">
        <v>75</v>
      </c>
      <c r="C87" s="47">
        <f>SUMIF($D$5:$D$49,B87,$P$5:$P$49)</f>
        <v>187.5</v>
      </c>
      <c r="F87" s="38"/>
      <c r="V87" s="47">
        <f>SUM(V84:V86)</f>
        <v>2831.75</v>
      </c>
      <c r="W87" s="47">
        <f t="shared" ref="W87:AG87" si="9">SUM(W84:W86)</f>
        <v>2831.75</v>
      </c>
      <c r="X87" s="47">
        <f t="shared" si="9"/>
        <v>2831.75</v>
      </c>
      <c r="Y87" s="47">
        <f t="shared" si="9"/>
        <v>2831.75</v>
      </c>
      <c r="Z87" s="47">
        <f t="shared" si="9"/>
        <v>2831.75</v>
      </c>
      <c r="AA87" s="47">
        <f t="shared" si="9"/>
        <v>2831.75</v>
      </c>
      <c r="AB87" s="47">
        <f t="shared" si="9"/>
        <v>2831.75</v>
      </c>
      <c r="AC87" s="47">
        <f t="shared" si="9"/>
        <v>2831.75</v>
      </c>
      <c r="AD87" s="47">
        <f t="shared" si="9"/>
        <v>2831.75</v>
      </c>
      <c r="AE87" s="47">
        <f t="shared" si="9"/>
        <v>2831.75</v>
      </c>
      <c r="AF87" s="47">
        <f t="shared" si="9"/>
        <v>2831.75</v>
      </c>
      <c r="AG87" s="47">
        <f t="shared" si="9"/>
        <v>2831.75</v>
      </c>
    </row>
    <row r="88" spans="1:46" ht="15.75" thickBot="1" x14ac:dyDescent="0.25">
      <c r="C88" s="50">
        <f>SUM(C84:C87)</f>
        <v>4078.0400230107543</v>
      </c>
      <c r="D88" s="47"/>
      <c r="F88" s="38"/>
    </row>
    <row r="89" spans="1:46" ht="15.75" thickTop="1" x14ac:dyDescent="0.2">
      <c r="F89" s="38"/>
    </row>
    <row r="90" spans="1:46" x14ac:dyDescent="0.2">
      <c r="F90" s="38"/>
    </row>
    <row r="91" spans="1:46" x14ac:dyDescent="0.2">
      <c r="F91" s="38"/>
    </row>
    <row r="92" spans="1:46" x14ac:dyDescent="0.2">
      <c r="F92" s="38"/>
    </row>
    <row r="93" spans="1:46" x14ac:dyDescent="0.2">
      <c r="A93" s="13" t="s">
        <v>2340</v>
      </c>
      <c r="F93" s="38"/>
    </row>
    <row r="94" spans="1:46" x14ac:dyDescent="0.2">
      <c r="A94" s="21" t="s">
        <v>2341</v>
      </c>
      <c r="B94" s="31" t="s">
        <v>1900</v>
      </c>
      <c r="C94" s="32" t="s">
        <v>1276</v>
      </c>
      <c r="D94" s="21" t="s">
        <v>1400</v>
      </c>
      <c r="E94" s="22">
        <f>P94</f>
        <v>16.190000000000001</v>
      </c>
      <c r="F94" s="33"/>
      <c r="G94" s="29">
        <v>42795</v>
      </c>
      <c r="H94" s="25">
        <v>44651</v>
      </c>
      <c r="I94" s="22">
        <f>VLOOKUP($C94,'Draft 2018 NQC List'!$A$2:$O$1200,I$2,FALSE)</f>
        <v>16.84</v>
      </c>
      <c r="J94" s="22">
        <f>VLOOKUP($C94,'Draft 2018 NQC List'!$A$2:$O$1200,J$2,FALSE)</f>
        <v>16.73</v>
      </c>
      <c r="K94" s="22">
        <f>VLOOKUP($C94,'Draft 2018 NQC List'!$A$2:$O$1200,K$2,FALSE)</f>
        <v>16.52</v>
      </c>
      <c r="L94" s="22">
        <f>VLOOKUP($C94,'Draft 2018 NQC List'!$A$2:$O$1200,L$2,FALSE)</f>
        <v>12.21</v>
      </c>
      <c r="M94" s="22">
        <f>VLOOKUP($C94,'Draft 2018 NQC List'!$A$2:$O$1200,M$2,FALSE)</f>
        <v>12.06</v>
      </c>
      <c r="N94" s="22">
        <f>VLOOKUP($C94,'Draft 2018 NQC List'!$A$2:$O$1200,N$2,FALSE)</f>
        <v>16.920000000000002</v>
      </c>
      <c r="O94" s="22">
        <f>VLOOKUP($C94,'Draft 2018 NQC List'!$A$2:$O$1200,O$2,FALSE)</f>
        <v>16.170000000000002</v>
      </c>
      <c r="P94" s="22">
        <f>VLOOKUP($C94,'Draft 2018 NQC List'!$A$2:$O$1200,P$2,FALSE)</f>
        <v>16.190000000000001</v>
      </c>
      <c r="Q94" s="22">
        <f>VLOOKUP($C94,'Draft 2018 NQC List'!$A$2:$O$1200,Q$2,FALSE)</f>
        <v>15.85</v>
      </c>
      <c r="R94" s="22">
        <f>VLOOKUP($C94,'Draft 2018 NQC List'!$A$2:$O$1200,R$2,FALSE)</f>
        <v>16.12</v>
      </c>
      <c r="S94" s="22">
        <f>VLOOKUP($C94,'Draft 2018 NQC List'!$A$2:$O$1200,S$2,FALSE)</f>
        <v>14.15</v>
      </c>
      <c r="T94" s="22">
        <f>VLOOKUP($C94,'Draft 2018 NQC List'!$A$2:$O$1200,T$2,FALSE)</f>
        <v>17.850000000000001</v>
      </c>
      <c r="U94" s="2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26"/>
      <c r="AI94" s="27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</row>
    <row r="95" spans="1:46" s="26" customFormat="1" x14ac:dyDescent="0.2">
      <c r="A95" s="22" t="s">
        <v>2341</v>
      </c>
      <c r="B95" s="66" t="s">
        <v>1279</v>
      </c>
      <c r="C95" s="22" t="s">
        <v>1278</v>
      </c>
      <c r="D95" s="22" t="s">
        <v>1398</v>
      </c>
      <c r="E95" s="22">
        <f>P95</f>
        <v>24.066727741935484</v>
      </c>
      <c r="F95" s="33"/>
      <c r="G95" s="29">
        <v>42917</v>
      </c>
      <c r="H95" s="25">
        <v>44773</v>
      </c>
      <c r="I95" s="22">
        <f>VLOOKUP($C95,'Draft 2018 NQC List'!$A$2:$O$1200,I$2,FALSE)</f>
        <v>21.707031397849477</v>
      </c>
      <c r="J95" s="22">
        <f>VLOOKUP($C95,'Draft 2018 NQC List'!$A$2:$O$1200,J$2,FALSE)</f>
        <v>16.869918981937602</v>
      </c>
      <c r="K95" s="22">
        <f>VLOOKUP($C95,'Draft 2018 NQC List'!$A$2:$O$1200,K$2,FALSE)</f>
        <v>24.439138494623663</v>
      </c>
      <c r="L95" s="22">
        <f>VLOOKUP($C95,'Draft 2018 NQC List'!$A$2:$O$1200,L$2,FALSE)</f>
        <v>24.043742222222232</v>
      </c>
      <c r="M95" s="22">
        <f>VLOOKUP($C95,'Draft 2018 NQC List'!$A$2:$O$1200,M$2,FALSE)</f>
        <v>15.664420645161286</v>
      </c>
      <c r="N95" s="22">
        <f>VLOOKUP($C95,'Draft 2018 NQC List'!$A$2:$O$1200,N$2,FALSE)</f>
        <v>23.28654666666667</v>
      </c>
      <c r="O95" s="22">
        <f>VLOOKUP($C95,'Draft 2018 NQC List'!$A$2:$O$1200,O$2,FALSE)</f>
        <v>23.358218494623657</v>
      </c>
      <c r="P95" s="22">
        <f>VLOOKUP($C95,'Draft 2018 NQC List'!$A$2:$O$1200,P$2,FALSE)</f>
        <v>24.066727741935484</v>
      </c>
      <c r="Q95" s="22">
        <f>VLOOKUP($C95,'Draft 2018 NQC List'!$A$2:$O$1200,Q$2,FALSE)</f>
        <v>19.03714311111111</v>
      </c>
      <c r="R95" s="22">
        <f>VLOOKUP($C95,'Draft 2018 NQC List'!$A$2:$O$1200,R$2,FALSE)</f>
        <v>24.066590107664542</v>
      </c>
      <c r="S95" s="22">
        <f>VLOOKUP($C95,'Draft 2018 NQC List'!$A$2:$O$1200,S$2,FALSE)</f>
        <v>23.066762666666673</v>
      </c>
      <c r="T95" s="22">
        <f>VLOOKUP($C95,'Draft 2018 NQC List'!$A$2:$O$1200,T$2,FALSE)</f>
        <v>23.928122150675282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I95" s="27"/>
    </row>
    <row r="96" spans="1:46" s="26" customFormat="1" x14ac:dyDescent="0.2">
      <c r="A96" s="22" t="s">
        <v>2341</v>
      </c>
      <c r="B96" s="66" t="s">
        <v>1281</v>
      </c>
      <c r="C96" s="22" t="s">
        <v>1280</v>
      </c>
      <c r="D96" s="22" t="s">
        <v>1399</v>
      </c>
      <c r="E96" s="22">
        <f>P96</f>
        <v>22.827287741935468</v>
      </c>
      <c r="F96" s="33"/>
      <c r="G96" s="29">
        <v>42917</v>
      </c>
      <c r="H96" s="25">
        <v>44773</v>
      </c>
      <c r="I96" s="22">
        <f>VLOOKUP($C96,'Draft 2018 NQC List'!$A$2:$O$1200,I$2,FALSE)</f>
        <v>23.869855483870964</v>
      </c>
      <c r="J96" s="22">
        <f>VLOOKUP($C96,'Draft 2018 NQC List'!$A$2:$O$1200,J$2,FALSE)</f>
        <v>19.447967717569785</v>
      </c>
      <c r="K96" s="22">
        <f>VLOOKUP($C96,'Draft 2018 NQC List'!$A$2:$O$1200,K$2,FALSE)</f>
        <v>24.443039999999993</v>
      </c>
      <c r="L96" s="22">
        <f>VLOOKUP($C96,'Draft 2018 NQC List'!$A$2:$O$1200,L$2,FALSE)</f>
        <v>24.124434666666659</v>
      </c>
      <c r="M96" s="22">
        <f>VLOOKUP($C96,'Draft 2018 NQC List'!$A$2:$O$1200,M$2,FALSE)</f>
        <v>14.718151397849468</v>
      </c>
      <c r="N96" s="22">
        <f>VLOOKUP($C96,'Draft 2018 NQC List'!$A$2:$O$1200,N$2,FALSE)</f>
        <v>24.254234666666662</v>
      </c>
      <c r="O96" s="22">
        <f>VLOOKUP($C96,'Draft 2018 NQC List'!$A$2:$O$1200,O$2,FALSE)</f>
        <v>23.518102365591389</v>
      </c>
      <c r="P96" s="22">
        <f>VLOOKUP($C96,'Draft 2018 NQC List'!$A$2:$O$1200,P$2,FALSE)</f>
        <v>22.827287741935468</v>
      </c>
      <c r="Q96" s="22">
        <f>VLOOKUP($C96,'Draft 2018 NQC List'!$A$2:$O$1200,Q$2,FALSE)</f>
        <v>18.465727999999995</v>
      </c>
      <c r="R96" s="22">
        <f>VLOOKUP($C96,'Draft 2018 NQC List'!$A$2:$O$1200,R$2,FALSE)</f>
        <v>23.202754838460212</v>
      </c>
      <c r="S96" s="22">
        <f>VLOOKUP($C96,'Draft 2018 NQC List'!$A$2:$O$1200,S$2,FALSE)</f>
        <v>18.823135999991102</v>
      </c>
      <c r="T96" s="22">
        <f>VLOOKUP($C96,'Draft 2018 NQC List'!$A$2:$O$1200,T$2,FALSE)</f>
        <v>23.080460214941919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I96" s="27"/>
    </row>
    <row r="97" spans="1:33" x14ac:dyDescent="0.2">
      <c r="F97" s="38"/>
    </row>
    <row r="98" spans="1:33" x14ac:dyDescent="0.2">
      <c r="F98" s="38"/>
    </row>
    <row r="99" spans="1:33" x14ac:dyDescent="0.2">
      <c r="F99" s="38"/>
    </row>
    <row r="100" spans="1:33" ht="20.25" x14ac:dyDescent="0.3">
      <c r="A100" s="10" t="s">
        <v>2342</v>
      </c>
      <c r="F100" s="38"/>
    </row>
    <row r="101" spans="1:33" ht="31.5" x14ac:dyDescent="0.25">
      <c r="F101" s="38"/>
      <c r="I101" s="16" t="s">
        <v>0</v>
      </c>
      <c r="J101" s="16" t="s">
        <v>1</v>
      </c>
      <c r="K101" s="16" t="s">
        <v>2</v>
      </c>
      <c r="L101" s="16" t="s">
        <v>3</v>
      </c>
      <c r="M101" s="16" t="s">
        <v>4</v>
      </c>
      <c r="N101" s="16" t="s">
        <v>5</v>
      </c>
      <c r="O101" s="16" t="s">
        <v>6</v>
      </c>
      <c r="P101" s="16" t="s">
        <v>7</v>
      </c>
      <c r="Q101" s="16" t="s">
        <v>8</v>
      </c>
      <c r="R101" s="16" t="s">
        <v>9</v>
      </c>
      <c r="S101" s="16" t="s">
        <v>10</v>
      </c>
      <c r="T101" s="16" t="s">
        <v>11</v>
      </c>
      <c r="V101" s="16" t="s">
        <v>0</v>
      </c>
      <c r="W101" s="16" t="s">
        <v>1</v>
      </c>
      <c r="X101" s="16" t="s">
        <v>2</v>
      </c>
      <c r="Y101" s="16" t="s">
        <v>3</v>
      </c>
      <c r="Z101" s="16" t="s">
        <v>4</v>
      </c>
      <c r="AA101" s="16" t="s">
        <v>5</v>
      </c>
      <c r="AB101" s="16" t="s">
        <v>6</v>
      </c>
      <c r="AC101" s="16" t="s">
        <v>7</v>
      </c>
      <c r="AD101" s="16" t="s">
        <v>8</v>
      </c>
      <c r="AE101" s="16" t="s">
        <v>9</v>
      </c>
      <c r="AF101" s="16" t="s">
        <v>10</v>
      </c>
      <c r="AG101" s="16" t="s">
        <v>11</v>
      </c>
    </row>
    <row r="102" spans="1:33" ht="63" x14ac:dyDescent="0.25">
      <c r="C102" s="18" t="s">
        <v>13</v>
      </c>
      <c r="D102" s="16" t="s">
        <v>14</v>
      </c>
      <c r="E102" s="16" t="s">
        <v>15</v>
      </c>
      <c r="F102" s="16" t="s">
        <v>2343</v>
      </c>
      <c r="G102" s="18" t="s">
        <v>17</v>
      </c>
      <c r="H102" s="16" t="s">
        <v>18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16" t="s">
        <v>19</v>
      </c>
      <c r="R102" s="16" t="s">
        <v>19</v>
      </c>
      <c r="S102" s="16" t="s">
        <v>19</v>
      </c>
      <c r="T102" s="16" t="s">
        <v>19</v>
      </c>
      <c r="V102" s="19" t="s">
        <v>20</v>
      </c>
      <c r="W102" s="19" t="s">
        <v>20</v>
      </c>
      <c r="X102" s="19" t="s">
        <v>20</v>
      </c>
      <c r="Y102" s="19" t="s">
        <v>20</v>
      </c>
      <c r="Z102" s="19" t="s">
        <v>20</v>
      </c>
      <c r="AA102" s="19" t="s">
        <v>20</v>
      </c>
      <c r="AB102" s="19" t="s">
        <v>20</v>
      </c>
      <c r="AC102" s="19" t="s">
        <v>20</v>
      </c>
      <c r="AD102" s="19" t="s">
        <v>20</v>
      </c>
      <c r="AE102" s="19" t="s">
        <v>20</v>
      </c>
      <c r="AF102" s="19" t="s">
        <v>20</v>
      </c>
      <c r="AG102" s="19" t="s">
        <v>20</v>
      </c>
    </row>
    <row r="103" spans="1:33" s="26" customFormat="1" x14ac:dyDescent="0.2">
      <c r="A103" s="58"/>
      <c r="C103" s="59" t="s">
        <v>250</v>
      </c>
      <c r="D103" s="22" t="s">
        <v>75</v>
      </c>
      <c r="E103" s="22">
        <v>28</v>
      </c>
      <c r="F103" s="22">
        <v>1</v>
      </c>
      <c r="G103" s="29">
        <v>41214</v>
      </c>
      <c r="H103" s="25">
        <v>44304</v>
      </c>
      <c r="I103" s="22">
        <v>28</v>
      </c>
      <c r="J103" s="22">
        <v>28</v>
      </c>
      <c r="K103" s="22">
        <v>28</v>
      </c>
      <c r="L103" s="22">
        <v>28</v>
      </c>
      <c r="M103" s="22">
        <v>28</v>
      </c>
      <c r="N103" s="22">
        <v>28</v>
      </c>
      <c r="O103" s="22">
        <v>28</v>
      </c>
      <c r="P103" s="22">
        <v>28</v>
      </c>
      <c r="Q103" s="22">
        <v>28</v>
      </c>
      <c r="R103" s="22">
        <v>28</v>
      </c>
      <c r="S103" s="22">
        <v>28</v>
      </c>
      <c r="T103" s="22">
        <v>28</v>
      </c>
      <c r="U103" s="60" t="s">
        <v>179</v>
      </c>
      <c r="V103" s="61">
        <v>44</v>
      </c>
      <c r="W103" s="61">
        <v>44</v>
      </c>
      <c r="X103" s="61">
        <v>44</v>
      </c>
      <c r="Y103" s="61">
        <v>44</v>
      </c>
      <c r="Z103" s="61">
        <v>44</v>
      </c>
      <c r="AA103" s="61">
        <v>44</v>
      </c>
      <c r="AB103" s="61">
        <v>43.2</v>
      </c>
      <c r="AC103" s="61">
        <v>44</v>
      </c>
      <c r="AD103" s="61">
        <v>44</v>
      </c>
      <c r="AE103" s="61">
        <v>44</v>
      </c>
      <c r="AF103" s="61">
        <v>44</v>
      </c>
      <c r="AG103" s="61">
        <v>44</v>
      </c>
    </row>
    <row r="104" spans="1:33" s="26" customFormat="1" x14ac:dyDescent="0.2">
      <c r="A104" s="58"/>
      <c r="C104" s="59" t="s">
        <v>455</v>
      </c>
      <c r="D104" s="22" t="s">
        <v>1397</v>
      </c>
      <c r="E104" s="22">
        <v>51.6</v>
      </c>
      <c r="F104" s="22" t="s">
        <v>1644</v>
      </c>
      <c r="G104" s="29">
        <v>41000</v>
      </c>
      <c r="H104" s="25">
        <v>44165</v>
      </c>
      <c r="I104" s="22">
        <v>52.2</v>
      </c>
      <c r="J104" s="22">
        <v>52.2</v>
      </c>
      <c r="K104" s="22">
        <v>52.2</v>
      </c>
      <c r="L104" s="22">
        <v>52.2</v>
      </c>
      <c r="M104" s="22">
        <v>50.8</v>
      </c>
      <c r="N104" s="22">
        <v>52</v>
      </c>
      <c r="O104" s="22">
        <v>49.7</v>
      </c>
      <c r="P104" s="22">
        <v>51.6</v>
      </c>
      <c r="Q104" s="22">
        <v>50.9</v>
      </c>
      <c r="R104" s="22">
        <v>52.2</v>
      </c>
      <c r="S104" s="22">
        <v>52.2</v>
      </c>
      <c r="T104" s="22">
        <v>52.2</v>
      </c>
      <c r="U104" s="60" t="s">
        <v>182</v>
      </c>
      <c r="V104" s="61">
        <v>47</v>
      </c>
      <c r="W104" s="61">
        <v>47</v>
      </c>
      <c r="X104" s="61">
        <v>47</v>
      </c>
      <c r="Y104" s="61">
        <v>47</v>
      </c>
      <c r="Z104" s="61">
        <v>47</v>
      </c>
      <c r="AA104" s="61">
        <v>47</v>
      </c>
      <c r="AB104" s="61">
        <v>47</v>
      </c>
      <c r="AC104" s="61">
        <v>47</v>
      </c>
      <c r="AD104" s="61">
        <v>47</v>
      </c>
      <c r="AE104" s="61">
        <v>47</v>
      </c>
      <c r="AF104" s="61">
        <v>47</v>
      </c>
      <c r="AG104" s="61">
        <v>47</v>
      </c>
    </row>
    <row r="105" spans="1:33" s="26" customFormat="1" x14ac:dyDescent="0.2">
      <c r="A105" s="58"/>
      <c r="C105" s="59" t="s">
        <v>551</v>
      </c>
      <c r="D105" s="22" t="s">
        <v>72</v>
      </c>
      <c r="E105" s="22" t="s">
        <v>2344</v>
      </c>
      <c r="F105" s="22" t="s">
        <v>1644</v>
      </c>
      <c r="G105" s="29">
        <v>41183</v>
      </c>
      <c r="H105" s="29">
        <v>43738</v>
      </c>
      <c r="I105" s="22">
        <v>3.25</v>
      </c>
      <c r="J105" s="22">
        <v>3.25</v>
      </c>
      <c r="K105" s="22">
        <v>2.91</v>
      </c>
      <c r="L105" s="22">
        <v>2.96</v>
      </c>
      <c r="M105" s="22">
        <v>3.01</v>
      </c>
      <c r="N105" s="22">
        <v>3.51</v>
      </c>
      <c r="O105" s="22">
        <v>3.63</v>
      </c>
      <c r="P105" s="22">
        <v>3.52</v>
      </c>
      <c r="Q105" s="22">
        <v>3.36</v>
      </c>
      <c r="R105" s="22">
        <v>2.97</v>
      </c>
      <c r="S105" s="22">
        <v>3.05</v>
      </c>
      <c r="T105" s="22">
        <v>3.18</v>
      </c>
      <c r="U105" s="60" t="s">
        <v>250</v>
      </c>
      <c r="V105" s="61">
        <v>8</v>
      </c>
      <c r="W105" s="61">
        <v>8</v>
      </c>
      <c r="X105" s="61">
        <v>8</v>
      </c>
      <c r="Y105" s="61">
        <v>8</v>
      </c>
      <c r="Z105" s="61">
        <v>8</v>
      </c>
      <c r="AA105" s="61">
        <v>8</v>
      </c>
      <c r="AB105" s="61">
        <v>8</v>
      </c>
      <c r="AC105" s="61">
        <v>8</v>
      </c>
      <c r="AD105" s="61">
        <v>8</v>
      </c>
      <c r="AE105" s="61">
        <v>8</v>
      </c>
      <c r="AF105" s="61">
        <v>8</v>
      </c>
      <c r="AG105" s="61">
        <v>8</v>
      </c>
    </row>
    <row r="106" spans="1:33" s="26" customFormat="1" x14ac:dyDescent="0.2">
      <c r="A106" s="58"/>
      <c r="C106" s="59" t="s">
        <v>749</v>
      </c>
      <c r="D106" s="22" t="s">
        <v>1397</v>
      </c>
      <c r="E106" s="22">
        <v>52.1</v>
      </c>
      <c r="F106" s="22" t="s">
        <v>1644</v>
      </c>
      <c r="G106" s="29">
        <v>41000</v>
      </c>
      <c r="H106" s="29">
        <v>44165</v>
      </c>
      <c r="I106" s="22">
        <v>52.4</v>
      </c>
      <c r="J106" s="22">
        <v>52.4</v>
      </c>
      <c r="K106" s="22">
        <v>52.4</v>
      </c>
      <c r="L106" s="22">
        <v>52.4</v>
      </c>
      <c r="M106" s="22">
        <v>51.5</v>
      </c>
      <c r="N106" s="22">
        <v>52.4</v>
      </c>
      <c r="O106" s="22">
        <v>50</v>
      </c>
      <c r="P106" s="22">
        <v>52.1</v>
      </c>
      <c r="Q106" s="22">
        <v>52.4</v>
      </c>
      <c r="R106" s="22">
        <v>52.4</v>
      </c>
      <c r="S106" s="22">
        <v>51.5</v>
      </c>
      <c r="T106" s="22">
        <v>52.4</v>
      </c>
      <c r="U106" s="60" t="s">
        <v>285</v>
      </c>
      <c r="V106" s="61">
        <v>46</v>
      </c>
      <c r="W106" s="61">
        <v>46</v>
      </c>
      <c r="X106" s="61">
        <v>46</v>
      </c>
      <c r="Y106" s="61">
        <v>46</v>
      </c>
      <c r="Z106" s="61">
        <v>46</v>
      </c>
      <c r="AA106" s="61">
        <v>46</v>
      </c>
      <c r="AB106" s="61">
        <v>46</v>
      </c>
      <c r="AC106" s="61">
        <v>46</v>
      </c>
      <c r="AD106" s="61">
        <v>46</v>
      </c>
      <c r="AE106" s="61">
        <v>46</v>
      </c>
      <c r="AF106" s="61">
        <v>46</v>
      </c>
      <c r="AG106" s="61">
        <v>46</v>
      </c>
    </row>
    <row r="107" spans="1:33" s="26" customFormat="1" x14ac:dyDescent="0.2">
      <c r="A107" s="58"/>
      <c r="C107" s="59" t="s">
        <v>751</v>
      </c>
      <c r="D107" s="22" t="s">
        <v>72</v>
      </c>
      <c r="E107" s="22" t="s">
        <v>2344</v>
      </c>
      <c r="F107" s="22" t="s">
        <v>1644</v>
      </c>
      <c r="G107" s="29">
        <v>41183</v>
      </c>
      <c r="H107" s="29">
        <v>43738</v>
      </c>
      <c r="I107" s="22">
        <v>9.208602150537629E-4</v>
      </c>
      <c r="J107" s="22">
        <v>9.7777931034481416E-2</v>
      </c>
      <c r="K107" s="22">
        <v>9.6147311827955939E-2</v>
      </c>
      <c r="L107" s="22">
        <v>0.91667088888888903</v>
      </c>
      <c r="M107" s="22">
        <v>0.11228150537634694</v>
      </c>
      <c r="N107" s="22">
        <v>2.7081555555555237E-2</v>
      </c>
      <c r="O107" s="22">
        <v>4.2961075268817067E-2</v>
      </c>
      <c r="P107" s="22">
        <v>4.3860215053763427E-3</v>
      </c>
      <c r="Q107" s="22">
        <v>6.5747333333333643E-2</v>
      </c>
      <c r="R107" s="22">
        <v>0.17585268645161226</v>
      </c>
      <c r="S107" s="22">
        <v>0.21650711111110924</v>
      </c>
      <c r="T107" s="22">
        <v>0.26749660344085363</v>
      </c>
      <c r="U107" s="59" t="s">
        <v>328</v>
      </c>
      <c r="V107" s="61">
        <v>204.2</v>
      </c>
      <c r="W107" s="61">
        <v>204.2</v>
      </c>
      <c r="X107" s="61">
        <v>204.2</v>
      </c>
      <c r="Y107" s="61">
        <v>203.5</v>
      </c>
      <c r="Z107" s="61">
        <v>204.2</v>
      </c>
      <c r="AA107" s="61">
        <v>203.3</v>
      </c>
      <c r="AB107" s="61">
        <v>200.8</v>
      </c>
      <c r="AC107" s="61">
        <v>200.8</v>
      </c>
      <c r="AD107" s="61">
        <v>202.9</v>
      </c>
      <c r="AE107" s="61">
        <v>204.2</v>
      </c>
      <c r="AF107" s="61">
        <v>204.2</v>
      </c>
      <c r="AG107" s="61">
        <v>204.2</v>
      </c>
    </row>
    <row r="108" spans="1:33" s="26" customFormat="1" x14ac:dyDescent="0.2">
      <c r="A108" s="58"/>
      <c r="C108" s="59" t="s">
        <v>978</v>
      </c>
      <c r="D108" s="22" t="s">
        <v>1399</v>
      </c>
      <c r="E108" s="22">
        <v>7.5</v>
      </c>
      <c r="F108" s="22">
        <v>1</v>
      </c>
      <c r="G108" s="62">
        <v>41640</v>
      </c>
      <c r="H108" s="29">
        <v>44118</v>
      </c>
      <c r="I108" s="22">
        <v>7.5</v>
      </c>
      <c r="J108" s="22">
        <v>7.5</v>
      </c>
      <c r="K108" s="22">
        <v>7.5</v>
      </c>
      <c r="L108" s="22">
        <v>7.5</v>
      </c>
      <c r="M108" s="22">
        <v>7.5</v>
      </c>
      <c r="N108" s="22">
        <v>7.5</v>
      </c>
      <c r="O108" s="22">
        <v>7.5</v>
      </c>
      <c r="P108" s="22">
        <v>7.5</v>
      </c>
      <c r="Q108" s="22">
        <v>7.5</v>
      </c>
      <c r="R108" s="22">
        <v>7.5</v>
      </c>
      <c r="S108" s="22">
        <v>7.5</v>
      </c>
      <c r="T108" s="22">
        <v>7.5</v>
      </c>
      <c r="U108" s="59" t="s">
        <v>330</v>
      </c>
      <c r="V108" s="61">
        <v>202.7</v>
      </c>
      <c r="W108" s="61">
        <v>202.7</v>
      </c>
      <c r="X108" s="61">
        <v>202.7</v>
      </c>
      <c r="Y108" s="61">
        <v>202.7</v>
      </c>
      <c r="Z108" s="61">
        <v>202.7</v>
      </c>
      <c r="AA108" s="61">
        <v>202.4</v>
      </c>
      <c r="AB108" s="61">
        <v>199.9</v>
      </c>
      <c r="AC108" s="61">
        <v>199.9</v>
      </c>
      <c r="AD108" s="61">
        <v>202.1</v>
      </c>
      <c r="AE108" s="61">
        <v>202.7</v>
      </c>
      <c r="AF108" s="61">
        <v>202.7</v>
      </c>
      <c r="AG108" s="61">
        <v>202.7</v>
      </c>
    </row>
    <row r="109" spans="1:33" s="26" customFormat="1" x14ac:dyDescent="0.2">
      <c r="A109" s="58"/>
      <c r="C109" s="59" t="s">
        <v>1176</v>
      </c>
      <c r="D109" s="22" t="s">
        <v>1397</v>
      </c>
      <c r="E109" s="22">
        <v>52.2</v>
      </c>
      <c r="F109" s="22" t="s">
        <v>1644</v>
      </c>
      <c r="G109" s="29">
        <v>41000</v>
      </c>
      <c r="H109" s="29">
        <v>44165</v>
      </c>
      <c r="I109" s="22">
        <v>52.4</v>
      </c>
      <c r="J109" s="22">
        <v>51.4</v>
      </c>
      <c r="K109" s="22">
        <v>52.4</v>
      </c>
      <c r="L109" s="22">
        <v>52.4</v>
      </c>
      <c r="M109" s="22">
        <v>51.3</v>
      </c>
      <c r="N109" s="22">
        <v>52.4</v>
      </c>
      <c r="O109" s="22">
        <v>50</v>
      </c>
      <c r="P109" s="22">
        <v>52.2</v>
      </c>
      <c r="Q109" s="22">
        <v>52.4</v>
      </c>
      <c r="R109" s="22">
        <v>52.4</v>
      </c>
      <c r="S109" s="22">
        <v>51.3</v>
      </c>
      <c r="T109" s="22">
        <v>52.4</v>
      </c>
      <c r="U109" s="59" t="s">
        <v>332</v>
      </c>
      <c r="V109" s="61">
        <v>208.96</v>
      </c>
      <c r="W109" s="61">
        <v>208.96</v>
      </c>
      <c r="X109" s="61">
        <v>208.96</v>
      </c>
      <c r="Y109" s="61">
        <v>206.6</v>
      </c>
      <c r="Z109" s="61">
        <v>204.5</v>
      </c>
      <c r="AA109" s="61">
        <v>201.6</v>
      </c>
      <c r="AB109" s="61">
        <v>199.5</v>
      </c>
      <c r="AC109" s="61">
        <v>199.5</v>
      </c>
      <c r="AD109" s="61">
        <v>201.6</v>
      </c>
      <c r="AE109" s="61">
        <v>204.6</v>
      </c>
      <c r="AF109" s="61">
        <v>208.96</v>
      </c>
      <c r="AG109" s="61">
        <v>208.96</v>
      </c>
    </row>
    <row r="110" spans="1:33" s="26" customFormat="1" x14ac:dyDescent="0.2">
      <c r="A110" s="58"/>
      <c r="C110" s="59" t="s">
        <v>1235</v>
      </c>
      <c r="D110" s="22" t="s">
        <v>75</v>
      </c>
      <c r="E110" s="22">
        <v>3.0109677419354841</v>
      </c>
      <c r="F110" s="22" t="s">
        <v>1644</v>
      </c>
      <c r="G110" s="62">
        <v>41913</v>
      </c>
      <c r="H110" s="29">
        <v>46234</v>
      </c>
      <c r="I110" s="22">
        <v>0.45212989247311847</v>
      </c>
      <c r="J110" s="22">
        <v>0.95406476190476164</v>
      </c>
      <c r="K110" s="22">
        <v>0.62162236559139805</v>
      </c>
      <c r="L110" s="22">
        <v>0.25819555555555557</v>
      </c>
      <c r="M110" s="22">
        <v>0</v>
      </c>
      <c r="N110" s="22">
        <v>0</v>
      </c>
      <c r="O110" s="22">
        <v>8.6425806451612894E-3</v>
      </c>
      <c r="P110" s="22">
        <v>3.0109677419354841</v>
      </c>
      <c r="Q110" s="22">
        <v>1.4408888888888888E-2</v>
      </c>
      <c r="R110" s="22">
        <v>5.6163096774193546</v>
      </c>
      <c r="S110" s="22">
        <v>5.5968444444444465</v>
      </c>
      <c r="T110" s="22">
        <v>3.9966967741935484</v>
      </c>
      <c r="U110" s="59" t="s">
        <v>334</v>
      </c>
      <c r="V110" s="61">
        <v>204.29</v>
      </c>
      <c r="W110" s="61">
        <v>204.29</v>
      </c>
      <c r="X110" s="61">
        <v>204.29</v>
      </c>
      <c r="Y110" s="61">
        <v>204.29</v>
      </c>
      <c r="Z110" s="61">
        <v>204.29</v>
      </c>
      <c r="AA110" s="61">
        <v>203.5</v>
      </c>
      <c r="AB110" s="61">
        <v>201.4</v>
      </c>
      <c r="AC110" s="61">
        <v>201.4</v>
      </c>
      <c r="AD110" s="61">
        <v>203.5</v>
      </c>
      <c r="AE110" s="61">
        <v>204.29</v>
      </c>
      <c r="AF110" s="61">
        <v>204.29</v>
      </c>
      <c r="AG110" s="61">
        <v>204.29</v>
      </c>
    </row>
    <row r="111" spans="1:33" s="26" customFormat="1" x14ac:dyDescent="0.2">
      <c r="A111" s="58"/>
      <c r="C111" s="59" t="s">
        <v>1250</v>
      </c>
      <c r="D111" s="22" t="s">
        <v>72</v>
      </c>
      <c r="E111" s="22" t="s">
        <v>2344</v>
      </c>
      <c r="F111" s="22" t="s">
        <v>1644</v>
      </c>
      <c r="G111" s="29">
        <v>41183</v>
      </c>
      <c r="H111" s="29">
        <v>43738</v>
      </c>
      <c r="I111" s="22">
        <v>10.246030107526877</v>
      </c>
      <c r="J111" s="22">
        <v>10.731575574712645</v>
      </c>
      <c r="K111" s="22">
        <v>9.9840053763440864</v>
      </c>
      <c r="L111" s="22">
        <v>9.3871004444444441</v>
      </c>
      <c r="M111" s="22">
        <v>10.497842580645161</v>
      </c>
      <c r="N111" s="22">
        <v>9.870141999999996</v>
      </c>
      <c r="O111" s="22">
        <v>10.091783010752689</v>
      </c>
      <c r="P111" s="22">
        <v>9.837399999999997</v>
      </c>
      <c r="Q111" s="22">
        <v>9.1582904444444413</v>
      </c>
      <c r="R111" s="22">
        <v>9.8234597913978501</v>
      </c>
      <c r="S111" s="22">
        <v>9.6765250762222177</v>
      </c>
      <c r="T111" s="22">
        <v>11.210560526451617</v>
      </c>
      <c r="U111" s="59" t="s">
        <v>810</v>
      </c>
      <c r="V111" s="61">
        <v>47.49</v>
      </c>
      <c r="W111" s="61">
        <v>47.49</v>
      </c>
      <c r="X111" s="61">
        <v>47.49</v>
      </c>
      <c r="Y111" s="61">
        <v>47.49</v>
      </c>
      <c r="Z111" s="61">
        <v>47.49</v>
      </c>
      <c r="AA111" s="61">
        <v>46.4</v>
      </c>
      <c r="AB111" s="61">
        <v>45.6</v>
      </c>
      <c r="AC111" s="61">
        <v>44.8</v>
      </c>
      <c r="AD111" s="61">
        <v>44.9</v>
      </c>
      <c r="AE111" s="61">
        <v>44.7</v>
      </c>
      <c r="AF111" s="61">
        <v>46.6</v>
      </c>
      <c r="AG111" s="61">
        <v>47.49</v>
      </c>
    </row>
    <row r="112" spans="1:33" s="26" customFormat="1" x14ac:dyDescent="0.2">
      <c r="A112" s="58"/>
      <c r="C112" s="59" t="s">
        <v>1260</v>
      </c>
      <c r="D112" s="22" t="s">
        <v>75</v>
      </c>
      <c r="E112" s="22">
        <v>9.8481015053763432</v>
      </c>
      <c r="F112" s="22" t="s">
        <v>1644</v>
      </c>
      <c r="G112" s="62">
        <v>42186</v>
      </c>
      <c r="H112" s="29">
        <v>44681</v>
      </c>
      <c r="I112" s="22">
        <v>45.167412903225816</v>
      </c>
      <c r="J112" s="22">
        <v>46.556932758620682</v>
      </c>
      <c r="K112" s="22">
        <v>43.997948387096777</v>
      </c>
      <c r="L112" s="22">
        <v>46.376653333333337</v>
      </c>
      <c r="M112" s="22">
        <v>15.677167741935481</v>
      </c>
      <c r="N112" s="22">
        <v>12.342806666666666</v>
      </c>
      <c r="O112" s="22">
        <v>6.7357677419354811</v>
      </c>
      <c r="P112" s="22">
        <v>9.8481015053763432</v>
      </c>
      <c r="Q112" s="22">
        <v>17.185897777777779</v>
      </c>
      <c r="R112" s="22">
        <v>20.699200000000001</v>
      </c>
      <c r="S112" s="22">
        <v>24.85332444444445</v>
      </c>
      <c r="T112" s="22">
        <v>16.045578494623658</v>
      </c>
      <c r="U112" s="59" t="s">
        <v>868</v>
      </c>
      <c r="V112" s="61">
        <v>45</v>
      </c>
      <c r="W112" s="61">
        <v>45</v>
      </c>
      <c r="X112" s="61">
        <v>45</v>
      </c>
      <c r="Y112" s="61">
        <v>45</v>
      </c>
      <c r="Z112" s="61">
        <v>45</v>
      </c>
      <c r="AA112" s="61">
        <v>45</v>
      </c>
      <c r="AB112" s="61">
        <v>45</v>
      </c>
      <c r="AC112" s="61">
        <v>45</v>
      </c>
      <c r="AD112" s="61">
        <v>45</v>
      </c>
      <c r="AE112" s="61">
        <v>45</v>
      </c>
      <c r="AF112" s="61">
        <v>45</v>
      </c>
      <c r="AG112" s="61">
        <v>45</v>
      </c>
    </row>
    <row r="113" spans="1:33" s="26" customFormat="1" x14ac:dyDescent="0.2">
      <c r="A113" s="58"/>
      <c r="C113" s="59" t="s">
        <v>328</v>
      </c>
      <c r="D113" s="22" t="s">
        <v>75</v>
      </c>
      <c r="E113" s="22">
        <v>200.8</v>
      </c>
      <c r="F113" s="22">
        <v>1</v>
      </c>
      <c r="G113" s="25">
        <v>41456</v>
      </c>
      <c r="H113" s="29">
        <v>45046</v>
      </c>
      <c r="I113" s="22">
        <v>204.2</v>
      </c>
      <c r="J113" s="22">
        <v>204.2</v>
      </c>
      <c r="K113" s="22">
        <v>204.2</v>
      </c>
      <c r="L113" s="22">
        <v>203.5</v>
      </c>
      <c r="M113" s="22">
        <v>204.2</v>
      </c>
      <c r="N113" s="22">
        <v>203.3</v>
      </c>
      <c r="O113" s="22">
        <v>200.8</v>
      </c>
      <c r="P113" s="22">
        <v>200.8</v>
      </c>
      <c r="Q113" s="22">
        <v>202.9</v>
      </c>
      <c r="R113" s="22">
        <v>204.2</v>
      </c>
      <c r="S113" s="22">
        <v>204.2</v>
      </c>
      <c r="T113" s="22">
        <v>204.2</v>
      </c>
      <c r="U113" s="59" t="s">
        <v>966</v>
      </c>
      <c r="V113" s="61">
        <v>78</v>
      </c>
      <c r="W113" s="61">
        <v>78</v>
      </c>
      <c r="X113" s="61">
        <v>78</v>
      </c>
      <c r="Y113" s="61">
        <v>78</v>
      </c>
      <c r="Z113" s="61">
        <v>77</v>
      </c>
      <c r="AA113" s="61">
        <v>75.2</v>
      </c>
      <c r="AB113" s="61">
        <v>75.2</v>
      </c>
      <c r="AC113" s="61">
        <v>74.3</v>
      </c>
      <c r="AD113" s="61">
        <v>75.400000000000006</v>
      </c>
      <c r="AE113" s="61">
        <v>76.7</v>
      </c>
      <c r="AF113" s="61">
        <v>78</v>
      </c>
      <c r="AG113" s="61">
        <v>78</v>
      </c>
    </row>
    <row r="114" spans="1:33" s="26" customFormat="1" x14ac:dyDescent="0.2">
      <c r="A114" s="58"/>
      <c r="C114" s="59" t="s">
        <v>330</v>
      </c>
      <c r="D114" s="22" t="s">
        <v>75</v>
      </c>
      <c r="E114" s="22">
        <v>199.9</v>
      </c>
      <c r="F114" s="22">
        <v>1</v>
      </c>
      <c r="G114" s="25">
        <v>41456</v>
      </c>
      <c r="H114" s="29">
        <v>45046</v>
      </c>
      <c r="I114" s="22">
        <v>202.7</v>
      </c>
      <c r="J114" s="22">
        <v>202.7</v>
      </c>
      <c r="K114" s="22">
        <v>202.7</v>
      </c>
      <c r="L114" s="22">
        <v>202.7</v>
      </c>
      <c r="M114" s="22">
        <v>202.7</v>
      </c>
      <c r="N114" s="22">
        <v>202.4</v>
      </c>
      <c r="O114" s="22">
        <v>199.9</v>
      </c>
      <c r="P114" s="22">
        <v>199.9</v>
      </c>
      <c r="Q114" s="22">
        <v>202.1</v>
      </c>
      <c r="R114" s="22">
        <v>202.7</v>
      </c>
      <c r="S114" s="22">
        <v>202.7</v>
      </c>
      <c r="T114" s="22">
        <v>202.7</v>
      </c>
      <c r="U114" s="59" t="s">
        <v>968</v>
      </c>
      <c r="V114" s="61">
        <v>78.099999999999994</v>
      </c>
      <c r="W114" s="61">
        <v>78.099999999999994</v>
      </c>
      <c r="X114" s="61">
        <v>78.099999999999994</v>
      </c>
      <c r="Y114" s="61">
        <v>78.099999999999994</v>
      </c>
      <c r="Z114" s="61">
        <v>78.099999999999994</v>
      </c>
      <c r="AA114" s="61">
        <v>76.3</v>
      </c>
      <c r="AB114" s="61">
        <v>76.2</v>
      </c>
      <c r="AC114" s="61">
        <v>75.900000000000006</v>
      </c>
      <c r="AD114" s="61">
        <v>76.7</v>
      </c>
      <c r="AE114" s="61">
        <v>78.099999999999994</v>
      </c>
      <c r="AF114" s="61">
        <v>78.099999999999994</v>
      </c>
      <c r="AG114" s="61">
        <v>78.099999999999994</v>
      </c>
    </row>
    <row r="115" spans="1:33" s="26" customFormat="1" x14ac:dyDescent="0.2">
      <c r="A115" s="58"/>
      <c r="C115" s="59" t="s">
        <v>332</v>
      </c>
      <c r="D115" s="22" t="s">
        <v>75</v>
      </c>
      <c r="E115" s="22">
        <v>199.5</v>
      </c>
      <c r="F115" s="22">
        <v>1</v>
      </c>
      <c r="G115" s="25">
        <v>41456</v>
      </c>
      <c r="H115" s="29">
        <v>45046</v>
      </c>
      <c r="I115" s="22">
        <v>208.96</v>
      </c>
      <c r="J115" s="22">
        <v>208.96</v>
      </c>
      <c r="K115" s="22">
        <v>208.96</v>
      </c>
      <c r="L115" s="22">
        <v>206.6</v>
      </c>
      <c r="M115" s="22">
        <v>204.5</v>
      </c>
      <c r="N115" s="22">
        <v>201.6</v>
      </c>
      <c r="O115" s="22">
        <v>199.5</v>
      </c>
      <c r="P115" s="22">
        <v>199.5</v>
      </c>
      <c r="Q115" s="22">
        <v>201.6</v>
      </c>
      <c r="R115" s="22">
        <v>204.6</v>
      </c>
      <c r="S115" s="22">
        <v>208.96</v>
      </c>
      <c r="T115" s="22">
        <v>208.96</v>
      </c>
      <c r="U115" s="59" t="s">
        <v>970</v>
      </c>
      <c r="V115" s="61">
        <v>81.400000000000006</v>
      </c>
      <c r="W115" s="61">
        <v>81.400000000000006</v>
      </c>
      <c r="X115" s="61">
        <v>81.400000000000006</v>
      </c>
      <c r="Y115" s="61">
        <v>81.400000000000006</v>
      </c>
      <c r="Z115" s="61">
        <v>80.7</v>
      </c>
      <c r="AA115" s="61">
        <v>78.3</v>
      </c>
      <c r="AB115" s="61">
        <v>78.7</v>
      </c>
      <c r="AC115" s="61">
        <v>78.400000000000006</v>
      </c>
      <c r="AD115" s="61">
        <v>78.400000000000006</v>
      </c>
      <c r="AE115" s="61">
        <v>79.8</v>
      </c>
      <c r="AF115" s="61">
        <v>81.400000000000006</v>
      </c>
      <c r="AG115" s="61">
        <v>81.400000000000006</v>
      </c>
    </row>
    <row r="116" spans="1:33" s="26" customFormat="1" x14ac:dyDescent="0.2">
      <c r="A116" s="58"/>
      <c r="C116" s="59" t="s">
        <v>334</v>
      </c>
      <c r="D116" s="22" t="s">
        <v>75</v>
      </c>
      <c r="E116" s="22">
        <v>201.4</v>
      </c>
      <c r="F116" s="22">
        <v>1</v>
      </c>
      <c r="G116" s="25">
        <v>41456</v>
      </c>
      <c r="H116" s="29">
        <v>45046</v>
      </c>
      <c r="I116" s="22">
        <v>204.29</v>
      </c>
      <c r="J116" s="22">
        <v>204.29</v>
      </c>
      <c r="K116" s="22">
        <v>204.29</v>
      </c>
      <c r="L116" s="22">
        <v>204.29</v>
      </c>
      <c r="M116" s="22">
        <v>204.29</v>
      </c>
      <c r="N116" s="22">
        <v>203.5</v>
      </c>
      <c r="O116" s="22">
        <v>201.4</v>
      </c>
      <c r="P116" s="22">
        <v>201.4</v>
      </c>
      <c r="Q116" s="22">
        <v>203.5</v>
      </c>
      <c r="R116" s="22">
        <v>204.29</v>
      </c>
      <c r="S116" s="22">
        <v>204.29</v>
      </c>
      <c r="T116" s="22">
        <v>204.29</v>
      </c>
      <c r="U116" s="59" t="s">
        <v>978</v>
      </c>
      <c r="V116" s="61">
        <v>7.5</v>
      </c>
      <c r="W116" s="61">
        <v>7.5</v>
      </c>
      <c r="X116" s="61">
        <v>7.5</v>
      </c>
      <c r="Y116" s="61">
        <v>7.5</v>
      </c>
      <c r="Z116" s="61">
        <v>7.5</v>
      </c>
      <c r="AA116" s="61">
        <v>7.5</v>
      </c>
      <c r="AB116" s="61">
        <v>7.5</v>
      </c>
      <c r="AC116" s="61">
        <v>7.5</v>
      </c>
      <c r="AD116" s="61">
        <v>7.5</v>
      </c>
      <c r="AE116" s="61">
        <v>7.5</v>
      </c>
      <c r="AF116" s="61">
        <v>7.5</v>
      </c>
      <c r="AG116" s="61">
        <v>7.5</v>
      </c>
    </row>
    <row r="117" spans="1:33" s="26" customFormat="1" x14ac:dyDescent="0.2">
      <c r="A117" s="58"/>
      <c r="C117" s="59" t="s">
        <v>966</v>
      </c>
      <c r="D117" s="22" t="s">
        <v>74</v>
      </c>
      <c r="E117" s="22">
        <v>74.3</v>
      </c>
      <c r="F117" s="22">
        <v>1</v>
      </c>
      <c r="G117" s="29">
        <v>41640</v>
      </c>
      <c r="H117" s="29">
        <v>44196</v>
      </c>
      <c r="I117" s="22">
        <v>78</v>
      </c>
      <c r="J117" s="22">
        <v>78</v>
      </c>
      <c r="K117" s="22">
        <v>78</v>
      </c>
      <c r="L117" s="22">
        <v>78</v>
      </c>
      <c r="M117" s="22">
        <v>77</v>
      </c>
      <c r="N117" s="22">
        <v>75.2</v>
      </c>
      <c r="O117" s="22">
        <v>75.2</v>
      </c>
      <c r="P117" s="22">
        <v>74.3</v>
      </c>
      <c r="Q117" s="22">
        <v>75.400000000000006</v>
      </c>
      <c r="R117" s="22">
        <v>76.7</v>
      </c>
      <c r="S117" s="22">
        <v>78</v>
      </c>
      <c r="T117" s="22">
        <v>78</v>
      </c>
      <c r="U117" s="59" t="s">
        <v>1188</v>
      </c>
      <c r="V117" s="61">
        <v>45.6</v>
      </c>
      <c r="W117" s="61">
        <v>45.6</v>
      </c>
      <c r="X117" s="61">
        <v>45.6</v>
      </c>
      <c r="Y117" s="61">
        <v>45.6</v>
      </c>
      <c r="Z117" s="61">
        <v>45.6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0</v>
      </c>
      <c r="AG117" s="61">
        <v>0</v>
      </c>
    </row>
    <row r="118" spans="1:33" s="26" customFormat="1" x14ac:dyDescent="0.2">
      <c r="A118" s="58"/>
      <c r="C118" s="59" t="s">
        <v>968</v>
      </c>
      <c r="D118" s="22" t="s">
        <v>74</v>
      </c>
      <c r="E118" s="22">
        <v>75.900000000000006</v>
      </c>
      <c r="F118" s="22">
        <v>1</v>
      </c>
      <c r="G118" s="29">
        <v>41640</v>
      </c>
      <c r="H118" s="29">
        <v>44196</v>
      </c>
      <c r="I118" s="22">
        <v>78.099999999999994</v>
      </c>
      <c r="J118" s="22">
        <v>78.099999999999994</v>
      </c>
      <c r="K118" s="22">
        <v>78.099999999999994</v>
      </c>
      <c r="L118" s="22">
        <v>78.099999999999994</v>
      </c>
      <c r="M118" s="22">
        <v>78.099999999999994</v>
      </c>
      <c r="N118" s="22">
        <v>76.3</v>
      </c>
      <c r="O118" s="22">
        <v>76.2</v>
      </c>
      <c r="P118" s="22">
        <v>75.900000000000006</v>
      </c>
      <c r="Q118" s="22">
        <v>76.7</v>
      </c>
      <c r="R118" s="22">
        <v>78.099999999999994</v>
      </c>
      <c r="S118" s="22">
        <v>78.099999999999994</v>
      </c>
      <c r="T118" s="22">
        <v>78.099999999999994</v>
      </c>
      <c r="U118" s="59" t="s">
        <v>1241</v>
      </c>
      <c r="V118" s="61">
        <v>245.57</v>
      </c>
      <c r="W118" s="61">
        <v>236.48</v>
      </c>
      <c r="X118" s="61">
        <v>235.2</v>
      </c>
      <c r="Y118" s="61">
        <v>241.1</v>
      </c>
      <c r="Z118" s="61">
        <v>227.89</v>
      </c>
      <c r="AA118" s="61">
        <v>236.45</v>
      </c>
      <c r="AB118" s="61">
        <v>235.15</v>
      </c>
      <c r="AC118" s="61">
        <v>236.4</v>
      </c>
      <c r="AD118" s="61">
        <v>219.62</v>
      </c>
      <c r="AE118" s="61">
        <v>207.16</v>
      </c>
      <c r="AF118" s="61">
        <v>219.39</v>
      </c>
      <c r="AG118" s="61">
        <v>220.14</v>
      </c>
    </row>
    <row r="119" spans="1:33" s="26" customFormat="1" ht="15.75" x14ac:dyDescent="0.25">
      <c r="A119" s="58"/>
      <c r="C119" s="59" t="s">
        <v>970</v>
      </c>
      <c r="D119" s="22" t="s">
        <v>74</v>
      </c>
      <c r="E119" s="22">
        <v>78.400000000000006</v>
      </c>
      <c r="F119" s="22">
        <v>1</v>
      </c>
      <c r="G119" s="29">
        <v>41640</v>
      </c>
      <c r="H119" s="29">
        <v>44196</v>
      </c>
      <c r="I119" s="22">
        <v>81.400000000000006</v>
      </c>
      <c r="J119" s="22">
        <v>81.400000000000006</v>
      </c>
      <c r="K119" s="22">
        <v>81.400000000000006</v>
      </c>
      <c r="L119" s="22">
        <v>81.400000000000006</v>
      </c>
      <c r="M119" s="22">
        <v>80.7</v>
      </c>
      <c r="N119" s="22">
        <v>78.3</v>
      </c>
      <c r="O119" s="22">
        <v>78.7</v>
      </c>
      <c r="P119" s="22">
        <v>78.400000000000006</v>
      </c>
      <c r="Q119" s="22">
        <v>78.400000000000006</v>
      </c>
      <c r="R119" s="22">
        <v>79.8</v>
      </c>
      <c r="S119" s="22">
        <v>81.400000000000006</v>
      </c>
      <c r="T119" s="22">
        <v>81.400000000000006</v>
      </c>
      <c r="U119" s="51" t="s">
        <v>2163</v>
      </c>
      <c r="V119" s="52">
        <v>1593.8099999999997</v>
      </c>
      <c r="W119" s="52">
        <v>1584.7199999999998</v>
      </c>
      <c r="X119" s="52">
        <v>1583.4399999999998</v>
      </c>
      <c r="Y119" s="52">
        <v>1586.2799999999997</v>
      </c>
      <c r="Z119" s="52">
        <v>1569.9699999999998</v>
      </c>
      <c r="AA119" s="52">
        <v>1520.95</v>
      </c>
      <c r="AB119" s="52">
        <v>1509.1500000000003</v>
      </c>
      <c r="AC119" s="52">
        <v>1508.9000000000003</v>
      </c>
      <c r="AD119" s="52">
        <v>1502.6200000000003</v>
      </c>
      <c r="AE119" s="52">
        <v>1499.75</v>
      </c>
      <c r="AF119" s="52">
        <v>1521.1399999999999</v>
      </c>
      <c r="AG119" s="52">
        <v>1522.7799999999997</v>
      </c>
    </row>
    <row r="120" spans="1:33" s="26" customFormat="1" x14ac:dyDescent="0.2">
      <c r="A120" s="58"/>
      <c r="C120" s="59" t="s">
        <v>972</v>
      </c>
      <c r="D120" s="22" t="s">
        <v>74</v>
      </c>
      <c r="E120" s="22">
        <v>77.25</v>
      </c>
      <c r="F120" s="22" t="s">
        <v>1644</v>
      </c>
      <c r="G120" s="29">
        <v>41640</v>
      </c>
      <c r="H120" s="29">
        <v>44104</v>
      </c>
      <c r="I120" s="22">
        <v>77.25</v>
      </c>
      <c r="J120" s="22">
        <v>77.25</v>
      </c>
      <c r="K120" s="22">
        <v>77.25</v>
      </c>
      <c r="L120" s="22">
        <v>77.25</v>
      </c>
      <c r="M120" s="22">
        <v>77.25</v>
      </c>
      <c r="N120" s="22">
        <v>77.25</v>
      </c>
      <c r="O120" s="22">
        <v>77.25</v>
      </c>
      <c r="P120" s="22">
        <v>77.25</v>
      </c>
      <c r="Q120" s="22">
        <v>77.25</v>
      </c>
      <c r="R120" s="22">
        <v>77.25</v>
      </c>
      <c r="S120" s="22">
        <v>77.25</v>
      </c>
      <c r="T120" s="22">
        <v>77.25</v>
      </c>
    </row>
    <row r="121" spans="1:33" s="26" customFormat="1" x14ac:dyDescent="0.2">
      <c r="A121" s="58"/>
      <c r="C121" s="59" t="s">
        <v>285</v>
      </c>
      <c r="D121" s="22" t="s">
        <v>72</v>
      </c>
      <c r="E121" s="22" t="s">
        <v>2344</v>
      </c>
      <c r="F121" s="22">
        <v>1</v>
      </c>
      <c r="G121" s="29">
        <v>42125</v>
      </c>
      <c r="H121" s="29">
        <v>44681</v>
      </c>
      <c r="I121" s="22">
        <v>46</v>
      </c>
      <c r="J121" s="22">
        <v>46</v>
      </c>
      <c r="K121" s="22">
        <v>46</v>
      </c>
      <c r="L121" s="22">
        <v>46</v>
      </c>
      <c r="M121" s="22">
        <v>46</v>
      </c>
      <c r="N121" s="22">
        <v>46</v>
      </c>
      <c r="O121" s="22">
        <v>46</v>
      </c>
      <c r="P121" s="22">
        <v>46</v>
      </c>
      <c r="Q121" s="22">
        <v>46</v>
      </c>
      <c r="R121" s="22">
        <v>46</v>
      </c>
      <c r="S121" s="22">
        <v>46</v>
      </c>
      <c r="T121" s="22">
        <v>46</v>
      </c>
    </row>
    <row r="122" spans="1:33" s="26" customFormat="1" x14ac:dyDescent="0.2">
      <c r="A122" s="58"/>
      <c r="C122" s="59" t="s">
        <v>182</v>
      </c>
      <c r="D122" s="22" t="s">
        <v>1397</v>
      </c>
      <c r="E122" s="22">
        <v>47</v>
      </c>
      <c r="F122" s="22">
        <v>1</v>
      </c>
      <c r="G122" s="29">
        <v>42125</v>
      </c>
      <c r="H122" s="29">
        <v>44681</v>
      </c>
      <c r="I122" s="22">
        <v>47</v>
      </c>
      <c r="J122" s="22">
        <v>47</v>
      </c>
      <c r="K122" s="22">
        <v>47</v>
      </c>
      <c r="L122" s="22">
        <v>47</v>
      </c>
      <c r="M122" s="22">
        <v>47</v>
      </c>
      <c r="N122" s="22">
        <v>47</v>
      </c>
      <c r="O122" s="22">
        <v>47</v>
      </c>
      <c r="P122" s="22">
        <v>47</v>
      </c>
      <c r="Q122" s="22">
        <v>47</v>
      </c>
      <c r="R122" s="22">
        <v>47</v>
      </c>
      <c r="S122" s="22">
        <v>47</v>
      </c>
      <c r="T122" s="22">
        <v>47</v>
      </c>
    </row>
    <row r="123" spans="1:33" s="26" customFormat="1" x14ac:dyDescent="0.2">
      <c r="A123" s="58"/>
      <c r="C123" s="59" t="s">
        <v>179</v>
      </c>
      <c r="D123" s="22" t="s">
        <v>1397</v>
      </c>
      <c r="E123" s="22">
        <v>44</v>
      </c>
      <c r="F123" s="22">
        <v>1</v>
      </c>
      <c r="G123" s="29">
        <v>42125</v>
      </c>
      <c r="H123" s="29">
        <v>44681</v>
      </c>
      <c r="I123" s="22">
        <v>44</v>
      </c>
      <c r="J123" s="22">
        <v>44</v>
      </c>
      <c r="K123" s="22">
        <v>44</v>
      </c>
      <c r="L123" s="22">
        <v>44</v>
      </c>
      <c r="M123" s="22">
        <v>44</v>
      </c>
      <c r="N123" s="22">
        <v>44</v>
      </c>
      <c r="O123" s="22">
        <v>43.2</v>
      </c>
      <c r="P123" s="22">
        <v>44</v>
      </c>
      <c r="Q123" s="22">
        <v>44</v>
      </c>
      <c r="R123" s="22">
        <v>44</v>
      </c>
      <c r="S123" s="22">
        <v>44</v>
      </c>
      <c r="T123" s="22">
        <v>44</v>
      </c>
    </row>
    <row r="124" spans="1:33" s="26" customFormat="1" x14ac:dyDescent="0.2">
      <c r="A124" s="58"/>
      <c r="C124" s="59" t="s">
        <v>810</v>
      </c>
      <c r="D124" s="22" t="s">
        <v>1397</v>
      </c>
      <c r="E124" s="22">
        <v>44.8</v>
      </c>
      <c r="F124" s="22">
        <v>1</v>
      </c>
      <c r="G124" s="29">
        <v>42125</v>
      </c>
      <c r="H124" s="29">
        <v>44681</v>
      </c>
      <c r="I124" s="22">
        <v>47.49</v>
      </c>
      <c r="J124" s="22">
        <v>47.49</v>
      </c>
      <c r="K124" s="22">
        <v>47.49</v>
      </c>
      <c r="L124" s="22">
        <v>47.49</v>
      </c>
      <c r="M124" s="22">
        <v>47.49</v>
      </c>
      <c r="N124" s="22">
        <v>46.4</v>
      </c>
      <c r="O124" s="22">
        <v>45.6</v>
      </c>
      <c r="P124" s="22">
        <v>44.8</v>
      </c>
      <c r="Q124" s="22">
        <v>44.9</v>
      </c>
      <c r="R124" s="22">
        <v>44.7</v>
      </c>
      <c r="S124" s="22">
        <v>46.6</v>
      </c>
      <c r="T124" s="22">
        <v>47.49</v>
      </c>
    </row>
    <row r="125" spans="1:33" s="26" customFormat="1" x14ac:dyDescent="0.2">
      <c r="A125" s="58"/>
      <c r="C125" s="59" t="s">
        <v>868</v>
      </c>
      <c r="D125" s="22" t="s">
        <v>72</v>
      </c>
      <c r="E125" s="22" t="s">
        <v>2344</v>
      </c>
      <c r="F125" s="22">
        <v>1</v>
      </c>
      <c r="G125" s="29">
        <v>42125</v>
      </c>
      <c r="H125" s="29">
        <v>44681</v>
      </c>
      <c r="I125" s="22">
        <v>45</v>
      </c>
      <c r="J125" s="22">
        <v>45</v>
      </c>
      <c r="K125" s="22">
        <v>45</v>
      </c>
      <c r="L125" s="22">
        <v>45</v>
      </c>
      <c r="M125" s="22">
        <v>45</v>
      </c>
      <c r="N125" s="22">
        <v>45</v>
      </c>
      <c r="O125" s="22">
        <v>45</v>
      </c>
      <c r="P125" s="22">
        <v>45</v>
      </c>
      <c r="Q125" s="22">
        <v>45</v>
      </c>
      <c r="R125" s="22">
        <v>45</v>
      </c>
      <c r="S125" s="22">
        <v>45</v>
      </c>
      <c r="T125" s="22">
        <v>45</v>
      </c>
    </row>
    <row r="126" spans="1:33" s="26" customFormat="1" x14ac:dyDescent="0.2">
      <c r="A126" s="58"/>
      <c r="C126" s="60" t="s">
        <v>1188</v>
      </c>
      <c r="D126" s="22" t="s">
        <v>72</v>
      </c>
      <c r="E126" s="22" t="s">
        <v>2344</v>
      </c>
      <c r="F126" s="22">
        <v>1</v>
      </c>
      <c r="G126" s="29">
        <v>42095</v>
      </c>
      <c r="H126" s="29">
        <v>43251</v>
      </c>
      <c r="I126" s="22">
        <v>45.6</v>
      </c>
      <c r="J126" s="22">
        <v>45.6</v>
      </c>
      <c r="K126" s="22">
        <v>45.6</v>
      </c>
      <c r="L126" s="22">
        <v>45.6</v>
      </c>
      <c r="M126" s="22">
        <v>45.6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</row>
    <row r="127" spans="1:33" s="26" customFormat="1" x14ac:dyDescent="0.2">
      <c r="A127" s="58"/>
      <c r="C127" s="60" t="s">
        <v>1241</v>
      </c>
      <c r="D127" s="22" t="s">
        <v>72</v>
      </c>
      <c r="E127" s="22" t="s">
        <v>2344</v>
      </c>
      <c r="F127" s="22">
        <v>1</v>
      </c>
      <c r="G127" s="29">
        <v>42186</v>
      </c>
      <c r="H127" s="29">
        <v>44104</v>
      </c>
      <c r="I127" s="22">
        <v>245.57</v>
      </c>
      <c r="J127" s="22">
        <v>236.48</v>
      </c>
      <c r="K127" s="22">
        <v>235.2</v>
      </c>
      <c r="L127" s="22">
        <v>241.1</v>
      </c>
      <c r="M127" s="22">
        <v>227.89</v>
      </c>
      <c r="N127" s="22">
        <v>236.45</v>
      </c>
      <c r="O127" s="22">
        <v>235.15</v>
      </c>
      <c r="P127" s="22">
        <v>236.4</v>
      </c>
      <c r="Q127" s="22">
        <v>219.62</v>
      </c>
      <c r="R127" s="22">
        <v>207.16</v>
      </c>
      <c r="S127" s="22">
        <v>219.39</v>
      </c>
      <c r="T127" s="22">
        <v>220.14</v>
      </c>
    </row>
    <row r="128" spans="1:33" s="26" customFormat="1" x14ac:dyDescent="0.2">
      <c r="A128" s="58"/>
      <c r="C128" s="60" t="s">
        <v>439</v>
      </c>
      <c r="D128" s="22" t="s">
        <v>1397</v>
      </c>
      <c r="E128" s="22">
        <v>17.145383870967734</v>
      </c>
      <c r="F128" s="22" t="s">
        <v>1644</v>
      </c>
      <c r="G128" s="29">
        <v>41153</v>
      </c>
      <c r="H128" s="29">
        <v>44651</v>
      </c>
      <c r="I128" s="22">
        <v>19.132203655913965</v>
      </c>
      <c r="J128" s="22">
        <v>19.056060426929374</v>
      </c>
      <c r="K128" s="22">
        <v>17.948080430107513</v>
      </c>
      <c r="L128" s="22">
        <v>17.859284444444445</v>
      </c>
      <c r="M128" s="22">
        <v>19.086061505376342</v>
      </c>
      <c r="N128" s="22">
        <v>19.551053111111113</v>
      </c>
      <c r="O128" s="22">
        <v>10.39865677419354</v>
      </c>
      <c r="P128" s="22">
        <v>17.145383870967734</v>
      </c>
      <c r="Q128" s="22">
        <v>16.458599333333328</v>
      </c>
      <c r="R128" s="22">
        <v>20.07920910451611</v>
      </c>
      <c r="S128" s="22">
        <v>18.371010377999994</v>
      </c>
      <c r="T128" s="22">
        <v>19.942906648817189</v>
      </c>
    </row>
    <row r="129" spans="1:20" s="26" customFormat="1" x14ac:dyDescent="0.2">
      <c r="A129" s="58"/>
      <c r="O129" s="63"/>
    </row>
    <row r="130" spans="1:20" s="26" customFormat="1" x14ac:dyDescent="0.2">
      <c r="A130" s="58"/>
      <c r="C130" s="26" t="s">
        <v>2345</v>
      </c>
      <c r="D130" s="26" t="s">
        <v>2346</v>
      </c>
      <c r="E130" s="26" t="s">
        <v>2346</v>
      </c>
      <c r="F130" s="26" t="s">
        <v>2346</v>
      </c>
      <c r="G130" s="64">
        <v>43101</v>
      </c>
      <c r="H130" s="64">
        <v>43830</v>
      </c>
      <c r="I130" s="26">
        <v>64.48</v>
      </c>
      <c r="J130" s="26">
        <v>67.83</v>
      </c>
      <c r="K130" s="26">
        <v>70.69</v>
      </c>
      <c r="L130" s="26">
        <v>71.94</v>
      </c>
      <c r="M130" s="26">
        <v>71.94</v>
      </c>
      <c r="N130" s="26">
        <v>74.44</v>
      </c>
      <c r="O130" s="26">
        <v>79.36</v>
      </c>
      <c r="P130" s="26">
        <v>79.465000000000003</v>
      </c>
      <c r="Q130" s="26">
        <v>80.465000000000003</v>
      </c>
      <c r="R130" s="26">
        <v>79.11</v>
      </c>
      <c r="S130" s="26">
        <v>76.81</v>
      </c>
      <c r="T130" s="26">
        <v>75.56</v>
      </c>
    </row>
    <row r="132" spans="1:20" ht="30.75" x14ac:dyDescent="0.25">
      <c r="H132" s="48" t="s">
        <v>2347</v>
      </c>
      <c r="I132" s="53">
        <v>2000.4606974193548</v>
      </c>
      <c r="J132" s="53">
        <v>1996.6209114532019</v>
      </c>
      <c r="K132" s="53">
        <v>1994.5413038709676</v>
      </c>
      <c r="L132" s="53">
        <v>2001.0189046666667</v>
      </c>
      <c r="M132" s="53">
        <v>1951.9343533333331</v>
      </c>
      <c r="N132" s="53">
        <v>1905.9070833333335</v>
      </c>
      <c r="O132" s="53">
        <v>1878.2718111827958</v>
      </c>
      <c r="P132" s="53">
        <v>1896.8009891397851</v>
      </c>
      <c r="Q132" s="53">
        <v>1894.3476937777782</v>
      </c>
      <c r="R132" s="53">
        <v>1904.3405312597852</v>
      </c>
      <c r="S132" s="53">
        <v>1923.4857114542222</v>
      </c>
      <c r="T132" s="53">
        <v>1918.567239047527</v>
      </c>
    </row>
    <row r="133" spans="1:20" x14ac:dyDescent="0.2">
      <c r="F133" s="38"/>
    </row>
    <row r="134" spans="1:20" x14ac:dyDescent="0.2">
      <c r="F134" s="38"/>
    </row>
    <row r="135" spans="1:20" x14ac:dyDescent="0.2">
      <c r="B135" s="11" t="s">
        <v>75</v>
      </c>
      <c r="C135" s="47">
        <v>842.45906924731185</v>
      </c>
      <c r="F135" s="38"/>
    </row>
    <row r="136" spans="1:20" x14ac:dyDescent="0.2">
      <c r="B136" s="11" t="s">
        <v>1398</v>
      </c>
      <c r="C136" s="47">
        <v>0</v>
      </c>
      <c r="F136" s="38"/>
    </row>
    <row r="137" spans="1:20" x14ac:dyDescent="0.2">
      <c r="B137" s="11" t="s">
        <v>1397</v>
      </c>
      <c r="C137" s="47">
        <v>308.84538387096774</v>
      </c>
      <c r="F137" s="38"/>
    </row>
    <row r="138" spans="1:20" x14ac:dyDescent="0.2">
      <c r="B138" s="11" t="s">
        <v>1399</v>
      </c>
      <c r="C138" s="47">
        <v>7.5</v>
      </c>
      <c r="F138" s="38"/>
    </row>
    <row r="139" spans="1:20" x14ac:dyDescent="0.2">
      <c r="B139" s="11" t="s">
        <v>74</v>
      </c>
      <c r="C139" s="47">
        <v>305.85000000000002</v>
      </c>
      <c r="F139" s="38"/>
    </row>
    <row r="140" spans="1:20" x14ac:dyDescent="0.2">
      <c r="B140" s="11" t="s">
        <v>72</v>
      </c>
      <c r="C140" s="47">
        <v>340.76178602150537</v>
      </c>
      <c r="F140" s="38"/>
    </row>
    <row r="141" spans="1:20" x14ac:dyDescent="0.2">
      <c r="C141" s="47"/>
      <c r="F141" s="38"/>
    </row>
    <row r="142" spans="1:20" x14ac:dyDescent="0.2">
      <c r="C142" s="47">
        <v>1805.4162391397849</v>
      </c>
      <c r="F142" s="38"/>
    </row>
    <row r="143" spans="1:20" x14ac:dyDescent="0.2">
      <c r="C143" s="47"/>
      <c r="F143" s="38"/>
    </row>
    <row r="144" spans="1:20" x14ac:dyDescent="0.2">
      <c r="A144" s="11"/>
      <c r="B144" s="11" t="s">
        <v>2357</v>
      </c>
      <c r="C144" s="47">
        <v>316.34538387096774</v>
      </c>
      <c r="F144" s="38"/>
    </row>
    <row r="145" spans="1:33" x14ac:dyDescent="0.2">
      <c r="F145" s="38"/>
    </row>
    <row r="146" spans="1:33" x14ac:dyDescent="0.2">
      <c r="F146" s="38"/>
    </row>
    <row r="147" spans="1:33" x14ac:dyDescent="0.2">
      <c r="A147" s="11"/>
      <c r="F147" s="38"/>
    </row>
    <row r="148" spans="1:33" ht="20.25" x14ac:dyDescent="0.3">
      <c r="A148" s="10" t="s">
        <v>2348</v>
      </c>
      <c r="F148" s="38"/>
    </row>
    <row r="149" spans="1:33" x14ac:dyDescent="0.2">
      <c r="A149" s="11"/>
    </row>
    <row r="150" spans="1:33" ht="31.5" x14ac:dyDescent="0.25">
      <c r="I150" s="16" t="s">
        <v>0</v>
      </c>
      <c r="J150" s="16" t="s">
        <v>1</v>
      </c>
      <c r="K150" s="16" t="s">
        <v>2</v>
      </c>
      <c r="L150" s="16" t="s">
        <v>3</v>
      </c>
      <c r="M150" s="16" t="s">
        <v>4</v>
      </c>
      <c r="N150" s="16" t="s">
        <v>5</v>
      </c>
      <c r="O150" s="16" t="s">
        <v>6</v>
      </c>
      <c r="P150" s="16" t="s">
        <v>7</v>
      </c>
      <c r="Q150" s="16" t="s">
        <v>8</v>
      </c>
      <c r="R150" s="16" t="s">
        <v>9</v>
      </c>
      <c r="S150" s="16" t="s">
        <v>10</v>
      </c>
      <c r="T150" s="16" t="s">
        <v>11</v>
      </c>
      <c r="V150" s="16" t="s">
        <v>0</v>
      </c>
      <c r="W150" s="16" t="s">
        <v>1</v>
      </c>
      <c r="X150" s="16" t="s">
        <v>2</v>
      </c>
      <c r="Y150" s="16" t="s">
        <v>3</v>
      </c>
      <c r="Z150" s="16" t="s">
        <v>4</v>
      </c>
      <c r="AA150" s="16" t="s">
        <v>5</v>
      </c>
      <c r="AB150" s="16" t="s">
        <v>6</v>
      </c>
      <c r="AC150" s="16" t="s">
        <v>7</v>
      </c>
      <c r="AD150" s="16" t="s">
        <v>8</v>
      </c>
      <c r="AE150" s="16" t="s">
        <v>9</v>
      </c>
      <c r="AF150" s="16" t="s">
        <v>10</v>
      </c>
      <c r="AG150" s="16" t="s">
        <v>11</v>
      </c>
    </row>
    <row r="151" spans="1:33" ht="63" x14ac:dyDescent="0.25">
      <c r="B151" s="18" t="s">
        <v>2349</v>
      </c>
      <c r="C151" s="18" t="s">
        <v>13</v>
      </c>
      <c r="D151" s="19" t="s">
        <v>14</v>
      </c>
      <c r="E151" s="18" t="s">
        <v>15</v>
      </c>
      <c r="F151" s="18" t="s">
        <v>2343</v>
      </c>
      <c r="G151" s="18" t="s">
        <v>17</v>
      </c>
      <c r="H151" s="16" t="s">
        <v>18</v>
      </c>
      <c r="I151" s="16" t="s">
        <v>19</v>
      </c>
      <c r="J151" s="16" t="s">
        <v>19</v>
      </c>
      <c r="K151" s="16" t="s">
        <v>19</v>
      </c>
      <c r="L151" s="16" t="s">
        <v>19</v>
      </c>
      <c r="M151" s="16" t="s">
        <v>19</v>
      </c>
      <c r="N151" s="16" t="s">
        <v>19</v>
      </c>
      <c r="O151" s="16" t="s">
        <v>19</v>
      </c>
      <c r="P151" s="16" t="s">
        <v>19</v>
      </c>
      <c r="Q151" s="16" t="s">
        <v>19</v>
      </c>
      <c r="R151" s="16" t="s">
        <v>19</v>
      </c>
      <c r="S151" s="16" t="s">
        <v>19</v>
      </c>
      <c r="T151" s="16" t="s">
        <v>19</v>
      </c>
      <c r="V151" s="19" t="s">
        <v>20</v>
      </c>
      <c r="W151" s="19" t="s">
        <v>20</v>
      </c>
      <c r="X151" s="19" t="s">
        <v>20</v>
      </c>
      <c r="Y151" s="19" t="s">
        <v>20</v>
      </c>
      <c r="Z151" s="19" t="s">
        <v>20</v>
      </c>
      <c r="AA151" s="19" t="s">
        <v>20</v>
      </c>
      <c r="AB151" s="19" t="s">
        <v>20</v>
      </c>
      <c r="AC151" s="19" t="s">
        <v>20</v>
      </c>
      <c r="AD151" s="19" t="s">
        <v>20</v>
      </c>
      <c r="AE151" s="19" t="s">
        <v>20</v>
      </c>
      <c r="AF151" s="19" t="s">
        <v>20</v>
      </c>
      <c r="AG151" s="19" t="s">
        <v>20</v>
      </c>
    </row>
    <row r="152" spans="1:33" x14ac:dyDescent="0.2">
      <c r="B152" s="54" t="s">
        <v>2350</v>
      </c>
      <c r="C152" s="28" t="s">
        <v>512</v>
      </c>
      <c r="D152" s="22" t="s">
        <v>209</v>
      </c>
      <c r="E152" s="22">
        <v>48.71</v>
      </c>
      <c r="F152" s="23">
        <v>1</v>
      </c>
      <c r="G152" s="29">
        <v>41760</v>
      </c>
      <c r="H152" s="25">
        <v>51135</v>
      </c>
      <c r="I152" s="22">
        <v>48.71</v>
      </c>
      <c r="J152" s="22">
        <v>48.71</v>
      </c>
      <c r="K152" s="22">
        <v>48.71</v>
      </c>
      <c r="L152" s="22">
        <v>48.71</v>
      </c>
      <c r="M152" s="22">
        <v>48.71</v>
      </c>
      <c r="N152" s="22">
        <v>48.71</v>
      </c>
      <c r="O152" s="22">
        <v>48.71</v>
      </c>
      <c r="P152" s="22">
        <v>48.71</v>
      </c>
      <c r="Q152" s="22">
        <v>48.71</v>
      </c>
      <c r="R152" s="22">
        <v>48.71</v>
      </c>
      <c r="S152" s="22">
        <v>48.71</v>
      </c>
      <c r="T152" s="22">
        <v>48.71</v>
      </c>
      <c r="V152" s="22">
        <v>48.71</v>
      </c>
      <c r="W152" s="22">
        <v>48.71</v>
      </c>
      <c r="X152" s="22">
        <v>48.71</v>
      </c>
      <c r="Y152" s="22">
        <v>48.71</v>
      </c>
      <c r="Z152" s="22">
        <v>48.71</v>
      </c>
      <c r="AA152" s="22">
        <v>48.71</v>
      </c>
      <c r="AB152" s="22">
        <v>48.71</v>
      </c>
      <c r="AC152" s="22">
        <v>48.71</v>
      </c>
      <c r="AD152" s="22">
        <v>48.71</v>
      </c>
      <c r="AE152" s="22">
        <v>48.71</v>
      </c>
      <c r="AF152" s="22">
        <v>48.71</v>
      </c>
      <c r="AG152" s="22">
        <v>48.71</v>
      </c>
    </row>
    <row r="153" spans="1:33" x14ac:dyDescent="0.2">
      <c r="B153" s="54">
        <v>152818</v>
      </c>
      <c r="C153" s="28" t="s">
        <v>2074</v>
      </c>
      <c r="D153" s="22" t="s">
        <v>209</v>
      </c>
      <c r="E153" s="22">
        <v>102.67</v>
      </c>
      <c r="F153" s="23">
        <v>1</v>
      </c>
      <c r="G153" s="29">
        <v>42887</v>
      </c>
      <c r="H153" s="25">
        <v>50405</v>
      </c>
      <c r="I153" s="22">
        <v>102.67</v>
      </c>
      <c r="J153" s="22">
        <v>102.67</v>
      </c>
      <c r="K153" s="22">
        <v>102.67</v>
      </c>
      <c r="L153" s="22">
        <v>102.67</v>
      </c>
      <c r="M153" s="22">
        <v>102.67</v>
      </c>
      <c r="N153" s="22">
        <v>102.67</v>
      </c>
      <c r="O153" s="22">
        <v>102.67</v>
      </c>
      <c r="P153" s="22">
        <v>102.67</v>
      </c>
      <c r="Q153" s="22">
        <v>102.67</v>
      </c>
      <c r="R153" s="22">
        <v>102.67</v>
      </c>
      <c r="S153" s="22">
        <v>102.67</v>
      </c>
      <c r="T153" s="22">
        <v>102.67</v>
      </c>
      <c r="V153" s="22">
        <v>102.67</v>
      </c>
      <c r="W153" s="22">
        <v>102.67</v>
      </c>
      <c r="X153" s="22">
        <v>102.67</v>
      </c>
      <c r="Y153" s="22">
        <v>102.67</v>
      </c>
      <c r="Z153" s="22">
        <v>102.67</v>
      </c>
      <c r="AA153" s="22">
        <v>102.67</v>
      </c>
      <c r="AB153" s="22">
        <v>102.67</v>
      </c>
      <c r="AC153" s="22">
        <v>102.67</v>
      </c>
      <c r="AD153" s="22">
        <v>102.67</v>
      </c>
      <c r="AE153" s="22">
        <v>102.67</v>
      </c>
      <c r="AF153" s="22">
        <v>102.67</v>
      </c>
      <c r="AG153" s="22">
        <v>102.67</v>
      </c>
    </row>
    <row r="154" spans="1:33" x14ac:dyDescent="0.2">
      <c r="B154" s="54">
        <v>152818</v>
      </c>
      <c r="C154" s="28" t="s">
        <v>2077</v>
      </c>
      <c r="D154" s="22" t="s">
        <v>209</v>
      </c>
      <c r="E154" s="22">
        <v>102.67</v>
      </c>
      <c r="F154" s="23">
        <v>1</v>
      </c>
      <c r="G154" s="29">
        <v>42887</v>
      </c>
      <c r="H154" s="25">
        <v>50405</v>
      </c>
      <c r="I154" s="22">
        <v>102.67</v>
      </c>
      <c r="J154" s="22">
        <v>102.67</v>
      </c>
      <c r="K154" s="22">
        <v>102.67</v>
      </c>
      <c r="L154" s="22">
        <v>102.67</v>
      </c>
      <c r="M154" s="22">
        <v>102.67</v>
      </c>
      <c r="N154" s="22">
        <v>102.67</v>
      </c>
      <c r="O154" s="22">
        <v>102.67</v>
      </c>
      <c r="P154" s="22">
        <v>102.67</v>
      </c>
      <c r="Q154" s="22">
        <v>102.67</v>
      </c>
      <c r="R154" s="22">
        <v>102.67</v>
      </c>
      <c r="S154" s="22">
        <v>102.67</v>
      </c>
      <c r="T154" s="22">
        <v>102.67</v>
      </c>
      <c r="V154" s="22">
        <v>102.67</v>
      </c>
      <c r="W154" s="22">
        <v>102.67</v>
      </c>
      <c r="X154" s="22">
        <v>102.67</v>
      </c>
      <c r="Y154" s="22">
        <v>102.67</v>
      </c>
      <c r="Z154" s="22">
        <v>102.67</v>
      </c>
      <c r="AA154" s="22">
        <v>102.67</v>
      </c>
      <c r="AB154" s="22">
        <v>102.67</v>
      </c>
      <c r="AC154" s="22">
        <v>102.67</v>
      </c>
      <c r="AD154" s="22">
        <v>102.67</v>
      </c>
      <c r="AE154" s="22">
        <v>102.67</v>
      </c>
      <c r="AF154" s="22">
        <v>102.67</v>
      </c>
      <c r="AG154" s="22">
        <v>102.67</v>
      </c>
    </row>
    <row r="155" spans="1:33" x14ac:dyDescent="0.2">
      <c r="B155" s="54">
        <v>152818</v>
      </c>
      <c r="C155" s="21" t="s">
        <v>2079</v>
      </c>
      <c r="D155" s="22" t="s">
        <v>209</v>
      </c>
      <c r="E155" s="22">
        <v>102.67</v>
      </c>
      <c r="F155" s="23">
        <v>1</v>
      </c>
      <c r="G155" s="29">
        <v>42887</v>
      </c>
      <c r="H155" s="25">
        <v>50405</v>
      </c>
      <c r="I155" s="22">
        <v>102.67</v>
      </c>
      <c r="J155" s="22">
        <v>102.67</v>
      </c>
      <c r="K155" s="22">
        <v>102.67</v>
      </c>
      <c r="L155" s="22">
        <v>102.67</v>
      </c>
      <c r="M155" s="22">
        <v>102.67</v>
      </c>
      <c r="N155" s="22">
        <v>102.67</v>
      </c>
      <c r="O155" s="22">
        <v>102.67</v>
      </c>
      <c r="P155" s="22">
        <v>102.67</v>
      </c>
      <c r="Q155" s="22">
        <v>102.67</v>
      </c>
      <c r="R155" s="22">
        <v>102.67</v>
      </c>
      <c r="S155" s="22">
        <v>102.67</v>
      </c>
      <c r="T155" s="22">
        <v>102.67</v>
      </c>
      <c r="V155" s="22">
        <v>102.67</v>
      </c>
      <c r="W155" s="22">
        <v>102.67</v>
      </c>
      <c r="X155" s="22">
        <v>102.67</v>
      </c>
      <c r="Y155" s="22">
        <v>102.67</v>
      </c>
      <c r="Z155" s="22">
        <v>102.67</v>
      </c>
      <c r="AA155" s="22">
        <v>102.67</v>
      </c>
      <c r="AB155" s="22">
        <v>102.67</v>
      </c>
      <c r="AC155" s="22">
        <v>102.67</v>
      </c>
      <c r="AD155" s="22">
        <v>102.67</v>
      </c>
      <c r="AE155" s="22">
        <v>102.67</v>
      </c>
      <c r="AF155" s="22">
        <v>102.67</v>
      </c>
      <c r="AG155" s="22">
        <v>102.67</v>
      </c>
    </row>
    <row r="156" spans="1:33" x14ac:dyDescent="0.2">
      <c r="B156" s="54">
        <v>153042</v>
      </c>
      <c r="C156" s="21" t="s">
        <v>1924</v>
      </c>
      <c r="D156" s="22" t="s">
        <v>209</v>
      </c>
      <c r="E156" s="22">
        <v>10</v>
      </c>
      <c r="F156" s="23">
        <v>1</v>
      </c>
      <c r="G156" s="29" t="s">
        <v>2354</v>
      </c>
      <c r="H156" s="25" t="s">
        <v>2355</v>
      </c>
      <c r="I156" s="22">
        <v>10</v>
      </c>
      <c r="J156" s="22">
        <v>10</v>
      </c>
      <c r="K156" s="22">
        <v>10</v>
      </c>
      <c r="L156" s="22">
        <v>10</v>
      </c>
      <c r="M156" s="22">
        <v>10</v>
      </c>
      <c r="N156" s="22">
        <v>10</v>
      </c>
      <c r="O156" s="22">
        <v>10</v>
      </c>
      <c r="P156" s="22">
        <v>10</v>
      </c>
      <c r="Q156" s="22">
        <v>10</v>
      </c>
      <c r="R156" s="22">
        <v>10</v>
      </c>
      <c r="S156" s="22">
        <v>10</v>
      </c>
      <c r="T156" s="22">
        <v>10</v>
      </c>
      <c r="V156" s="22">
        <v>10</v>
      </c>
      <c r="W156" s="22">
        <v>10</v>
      </c>
      <c r="X156" s="22">
        <v>10</v>
      </c>
      <c r="Y156" s="22">
        <v>10</v>
      </c>
      <c r="Z156" s="22">
        <v>10</v>
      </c>
      <c r="AA156" s="22">
        <v>10</v>
      </c>
      <c r="AB156" s="22">
        <v>10</v>
      </c>
      <c r="AC156" s="22">
        <v>10</v>
      </c>
      <c r="AD156" s="22">
        <v>10</v>
      </c>
      <c r="AE156" s="22">
        <v>10</v>
      </c>
      <c r="AF156" s="22">
        <v>10</v>
      </c>
      <c r="AG156" s="22">
        <v>10</v>
      </c>
    </row>
    <row r="157" spans="1:33" x14ac:dyDescent="0.2">
      <c r="B157" s="54">
        <v>153042</v>
      </c>
      <c r="C157" s="21" t="s">
        <v>1925</v>
      </c>
      <c r="D157" s="22" t="s">
        <v>209</v>
      </c>
      <c r="E157" s="22">
        <v>10</v>
      </c>
      <c r="F157" s="23">
        <v>1</v>
      </c>
      <c r="G157" s="29" t="s">
        <v>2354</v>
      </c>
      <c r="H157" s="25" t="s">
        <v>2355</v>
      </c>
      <c r="I157" s="22">
        <v>10</v>
      </c>
      <c r="J157" s="22">
        <v>10</v>
      </c>
      <c r="K157" s="22">
        <v>10</v>
      </c>
      <c r="L157" s="22">
        <v>10</v>
      </c>
      <c r="M157" s="22">
        <v>10</v>
      </c>
      <c r="N157" s="22">
        <v>10</v>
      </c>
      <c r="O157" s="22">
        <v>10</v>
      </c>
      <c r="P157" s="22">
        <v>10</v>
      </c>
      <c r="Q157" s="22">
        <v>10</v>
      </c>
      <c r="R157" s="22">
        <v>10</v>
      </c>
      <c r="S157" s="22">
        <v>10</v>
      </c>
      <c r="T157" s="22">
        <v>10</v>
      </c>
      <c r="V157" s="22">
        <v>10</v>
      </c>
      <c r="W157" s="22">
        <v>10</v>
      </c>
      <c r="X157" s="22">
        <v>10</v>
      </c>
      <c r="Y157" s="22">
        <v>10</v>
      </c>
      <c r="Z157" s="22">
        <v>10</v>
      </c>
      <c r="AA157" s="22">
        <v>10</v>
      </c>
      <c r="AB157" s="22">
        <v>10</v>
      </c>
      <c r="AC157" s="22">
        <v>10</v>
      </c>
      <c r="AD157" s="22">
        <v>10</v>
      </c>
      <c r="AE157" s="22">
        <v>10</v>
      </c>
      <c r="AF157" s="22">
        <v>10</v>
      </c>
      <c r="AG157" s="22">
        <v>10</v>
      </c>
    </row>
    <row r="158" spans="1:33" x14ac:dyDescent="0.2">
      <c r="B158" s="54">
        <v>153042</v>
      </c>
      <c r="C158" s="21" t="s">
        <v>1926</v>
      </c>
      <c r="D158" s="22" t="s">
        <v>209</v>
      </c>
      <c r="E158" s="22">
        <v>10</v>
      </c>
      <c r="F158" s="23">
        <v>1</v>
      </c>
      <c r="G158" s="24" t="s">
        <v>2354</v>
      </c>
      <c r="H158" s="25" t="s">
        <v>2355</v>
      </c>
      <c r="I158" s="22">
        <v>10</v>
      </c>
      <c r="J158" s="22">
        <v>10</v>
      </c>
      <c r="K158" s="22">
        <v>10</v>
      </c>
      <c r="L158" s="22">
        <v>10</v>
      </c>
      <c r="M158" s="22">
        <v>10</v>
      </c>
      <c r="N158" s="22">
        <v>10</v>
      </c>
      <c r="O158" s="22">
        <v>10</v>
      </c>
      <c r="P158" s="22">
        <v>10</v>
      </c>
      <c r="Q158" s="22">
        <v>10</v>
      </c>
      <c r="R158" s="22">
        <v>10</v>
      </c>
      <c r="S158" s="22">
        <v>10</v>
      </c>
      <c r="T158" s="22">
        <v>10</v>
      </c>
      <c r="V158" s="22">
        <v>10</v>
      </c>
      <c r="W158" s="22">
        <v>10</v>
      </c>
      <c r="X158" s="22">
        <v>10</v>
      </c>
      <c r="Y158" s="22">
        <v>10</v>
      </c>
      <c r="Z158" s="22">
        <v>10</v>
      </c>
      <c r="AA158" s="22">
        <v>10</v>
      </c>
      <c r="AB158" s="22">
        <v>10</v>
      </c>
      <c r="AC158" s="22">
        <v>10</v>
      </c>
      <c r="AD158" s="22">
        <v>10</v>
      </c>
      <c r="AE158" s="22">
        <v>10</v>
      </c>
      <c r="AF158" s="22">
        <v>10</v>
      </c>
      <c r="AG158" s="22">
        <v>10</v>
      </c>
    </row>
    <row r="159" spans="1:33" x14ac:dyDescent="0.2">
      <c r="B159" s="54">
        <v>153041</v>
      </c>
      <c r="C159" s="21" t="s">
        <v>1923</v>
      </c>
      <c r="D159" s="22" t="s">
        <v>209</v>
      </c>
      <c r="E159" s="22">
        <v>7.5</v>
      </c>
      <c r="F159" s="23">
        <v>1</v>
      </c>
      <c r="G159" s="24" t="s">
        <v>2356</v>
      </c>
      <c r="H159" s="25" t="s">
        <v>2355</v>
      </c>
      <c r="I159" s="22">
        <v>7.5</v>
      </c>
      <c r="J159" s="22">
        <v>7.5</v>
      </c>
      <c r="K159" s="22">
        <v>7.5</v>
      </c>
      <c r="L159" s="22">
        <v>7.5</v>
      </c>
      <c r="M159" s="22">
        <v>7.5</v>
      </c>
      <c r="N159" s="22">
        <v>7.5</v>
      </c>
      <c r="O159" s="22">
        <v>7.5</v>
      </c>
      <c r="P159" s="22">
        <v>7.5</v>
      </c>
      <c r="Q159" s="22">
        <v>7.5</v>
      </c>
      <c r="R159" s="22">
        <v>7.5</v>
      </c>
      <c r="S159" s="22">
        <v>7.5</v>
      </c>
      <c r="T159" s="22">
        <v>7.5</v>
      </c>
      <c r="V159" s="22">
        <v>7.5</v>
      </c>
      <c r="W159" s="22">
        <v>7.5</v>
      </c>
      <c r="X159" s="22">
        <v>7.5</v>
      </c>
      <c r="Y159" s="22">
        <v>7.5</v>
      </c>
      <c r="Z159" s="22">
        <v>7.5</v>
      </c>
      <c r="AA159" s="22">
        <v>7.5</v>
      </c>
      <c r="AB159" s="22">
        <v>7.5</v>
      </c>
      <c r="AC159" s="22">
        <v>7.5</v>
      </c>
      <c r="AD159" s="22">
        <v>7.5</v>
      </c>
      <c r="AE159" s="22">
        <v>7.5</v>
      </c>
      <c r="AF159" s="22">
        <v>7.5</v>
      </c>
      <c r="AG159" s="22">
        <v>7.5</v>
      </c>
    </row>
    <row r="160" spans="1:33" x14ac:dyDescent="0.2">
      <c r="B160" s="54">
        <v>153047</v>
      </c>
      <c r="C160" s="21" t="s">
        <v>1127</v>
      </c>
      <c r="D160" s="22" t="s">
        <v>209</v>
      </c>
      <c r="E160" s="55">
        <v>3.2679225806451631</v>
      </c>
      <c r="F160" s="23" t="s">
        <v>2353</v>
      </c>
      <c r="G160" s="24">
        <v>42887</v>
      </c>
      <c r="H160" s="25">
        <v>44714</v>
      </c>
      <c r="I160" s="65">
        <v>2.8188193548387215</v>
      </c>
      <c r="J160" s="65">
        <v>4.2328857142857022</v>
      </c>
      <c r="K160" s="65">
        <v>4.0853333333333515</v>
      </c>
      <c r="L160" s="65">
        <v>1.9111955555555558</v>
      </c>
      <c r="M160" s="65">
        <v>1.5899698924731194</v>
      </c>
      <c r="N160" s="65">
        <v>1.3465466666666657</v>
      </c>
      <c r="O160" s="65">
        <v>2.4858881720430124</v>
      </c>
      <c r="P160" s="65">
        <v>3.2679225806451631</v>
      </c>
      <c r="Q160" s="65">
        <v>3.1422622222222221</v>
      </c>
      <c r="R160" s="65">
        <v>4.0029118279569991</v>
      </c>
      <c r="S160" s="65">
        <v>5.6509555555555577</v>
      </c>
      <c r="T160" s="65">
        <v>4.8839741935483829</v>
      </c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</row>
    <row r="161" spans="2:33" x14ac:dyDescent="0.2">
      <c r="B161" s="21" t="s">
        <v>2351</v>
      </c>
      <c r="C161" s="21" t="s">
        <v>2352</v>
      </c>
      <c r="D161" s="22" t="s">
        <v>209</v>
      </c>
      <c r="E161" s="22">
        <v>13.9</v>
      </c>
      <c r="F161" s="22" t="s">
        <v>2353</v>
      </c>
      <c r="G161" s="29">
        <v>43101</v>
      </c>
      <c r="H161" s="25">
        <v>43465</v>
      </c>
      <c r="I161" s="22">
        <v>7.580000000000001</v>
      </c>
      <c r="J161" s="22">
        <v>7.7300000000000013</v>
      </c>
      <c r="K161" s="22">
        <v>7.95</v>
      </c>
      <c r="L161" s="22">
        <v>10.520000000000003</v>
      </c>
      <c r="M161" s="22">
        <v>10.520000000000003</v>
      </c>
      <c r="N161" s="22">
        <v>12.520000000000003</v>
      </c>
      <c r="O161" s="22">
        <v>12.9</v>
      </c>
      <c r="P161" s="22">
        <v>13.9</v>
      </c>
      <c r="Q161" s="22">
        <v>13.970000000000002</v>
      </c>
      <c r="R161" s="22">
        <v>12.970000000000002</v>
      </c>
      <c r="S161" s="22">
        <v>12.470000000000002</v>
      </c>
      <c r="T161" s="22">
        <v>12.470000000000002</v>
      </c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</row>
    <row r="163" spans="2:33" ht="30.75" x14ac:dyDescent="0.25">
      <c r="H163" s="48" t="s">
        <v>2347</v>
      </c>
      <c r="I163" s="56">
        <v>405.75581935483871</v>
      </c>
      <c r="J163" s="56">
        <v>407.34238571428574</v>
      </c>
      <c r="K163" s="56">
        <v>407.44783333333334</v>
      </c>
      <c r="L163" s="56">
        <v>408.22919555555558</v>
      </c>
      <c r="M163" s="56">
        <v>407.90796989247315</v>
      </c>
      <c r="N163" s="56">
        <v>409.96454666666671</v>
      </c>
      <c r="O163" s="56">
        <v>411.54088817204303</v>
      </c>
      <c r="P163" s="56">
        <v>413.47292258064522</v>
      </c>
      <c r="Q163" s="56">
        <v>413.42776222222221</v>
      </c>
      <c r="R163" s="56">
        <v>413.13841182795704</v>
      </c>
      <c r="S163" s="56">
        <v>414.21145555555563</v>
      </c>
      <c r="T163" s="56">
        <v>413.44447419354844</v>
      </c>
      <c r="U163" s="57" t="s">
        <v>2163</v>
      </c>
      <c r="V163" s="56">
        <f>SUM(V152:V159)</f>
        <v>394.22</v>
      </c>
      <c r="W163" s="56">
        <f>SUM(W152:W159)</f>
        <v>394.22</v>
      </c>
      <c r="X163" s="56">
        <f>SUM(X152:X159)</f>
        <v>394.22</v>
      </c>
      <c r="Y163" s="56">
        <f>SUM(Y152:Y159)</f>
        <v>394.22</v>
      </c>
      <c r="Z163" s="56">
        <f>SUM(Z152:Z159)</f>
        <v>394.22</v>
      </c>
      <c r="AA163" s="56">
        <f>SUM(AA152:AA159)</f>
        <v>394.22</v>
      </c>
      <c r="AB163" s="56">
        <f>SUM(AB152:AB159)</f>
        <v>394.22</v>
      </c>
      <c r="AC163" s="56">
        <f>SUM(AC152:AC159)</f>
        <v>394.22</v>
      </c>
      <c r="AD163" s="56">
        <f>SUM(AD152:AD159)</f>
        <v>394.22</v>
      </c>
      <c r="AE163" s="56">
        <f>SUM(AE152:AE159)</f>
        <v>394.22</v>
      </c>
      <c r="AF163" s="56">
        <f>SUM(AF152:AF159)</f>
        <v>394.22</v>
      </c>
      <c r="AG163" s="56">
        <f>SUM(AG152:AG159)</f>
        <v>394.22</v>
      </c>
    </row>
    <row r="177" spans="6:6" x14ac:dyDescent="0.2">
      <c r="F177" s="15"/>
    </row>
    <row r="178" spans="6:6" x14ac:dyDescent="0.2">
      <c r="F178" s="15"/>
    </row>
    <row r="179" spans="6:6" x14ac:dyDescent="0.2">
      <c r="F179" s="15"/>
    </row>
    <row r="180" spans="6:6" x14ac:dyDescent="0.2">
      <c r="F180" s="15"/>
    </row>
    <row r="181" spans="6:6" x14ac:dyDescent="0.2">
      <c r="F181" s="15"/>
    </row>
    <row r="182" spans="6:6" x14ac:dyDescent="0.2">
      <c r="F182" s="15"/>
    </row>
    <row r="183" spans="6:6" x14ac:dyDescent="0.2">
      <c r="F183" s="15"/>
    </row>
    <row r="184" spans="6:6" x14ac:dyDescent="0.2">
      <c r="F184" s="15"/>
    </row>
    <row r="185" spans="6:6" x14ac:dyDescent="0.2">
      <c r="F185" s="15"/>
    </row>
    <row r="186" spans="6:6" x14ac:dyDescent="0.2">
      <c r="F186" s="15"/>
    </row>
    <row r="187" spans="6:6" x14ac:dyDescent="0.2">
      <c r="F187" s="15"/>
    </row>
    <row r="188" spans="6:6" x14ac:dyDescent="0.2">
      <c r="F188" s="15"/>
    </row>
    <row r="189" spans="6:6" x14ac:dyDescent="0.2">
      <c r="F189" s="15"/>
    </row>
    <row r="190" spans="6:6" x14ac:dyDescent="0.2">
      <c r="F190" s="15"/>
    </row>
    <row r="191" spans="6:6" x14ac:dyDescent="0.2">
      <c r="F191" s="15"/>
    </row>
    <row r="192" spans="6:6" x14ac:dyDescent="0.2">
      <c r="F192" s="15"/>
    </row>
    <row r="193" spans="6:6" x14ac:dyDescent="0.2">
      <c r="F193" s="15"/>
    </row>
    <row r="194" spans="6:6" x14ac:dyDescent="0.2">
      <c r="F194" s="15"/>
    </row>
    <row r="195" spans="6:6" x14ac:dyDescent="0.2">
      <c r="F195" s="15"/>
    </row>
    <row r="196" spans="6:6" x14ac:dyDescent="0.2">
      <c r="F196" s="15"/>
    </row>
    <row r="197" spans="6:6" x14ac:dyDescent="0.2">
      <c r="F197" s="15"/>
    </row>
    <row r="198" spans="6:6" x14ac:dyDescent="0.2">
      <c r="F198" s="15"/>
    </row>
    <row r="199" spans="6:6" x14ac:dyDescent="0.2">
      <c r="F199" s="15"/>
    </row>
    <row r="200" spans="6:6" x14ac:dyDescent="0.2">
      <c r="F200" s="15"/>
    </row>
    <row r="201" spans="6:6" x14ac:dyDescent="0.2">
      <c r="F201" s="15"/>
    </row>
    <row r="202" spans="6:6" x14ac:dyDescent="0.2">
      <c r="F202" s="15"/>
    </row>
    <row r="203" spans="6:6" x14ac:dyDescent="0.2">
      <c r="F203" s="15"/>
    </row>
    <row r="204" spans="6:6" x14ac:dyDescent="0.2">
      <c r="F204" s="15"/>
    </row>
    <row r="205" spans="6:6" x14ac:dyDescent="0.2">
      <c r="F205" s="15"/>
    </row>
    <row r="206" spans="6:6" x14ac:dyDescent="0.2">
      <c r="F206" s="15"/>
    </row>
    <row r="207" spans="6:6" x14ac:dyDescent="0.2">
      <c r="F207" s="15"/>
    </row>
    <row r="208" spans="6:6" x14ac:dyDescent="0.2">
      <c r="F208" s="15"/>
    </row>
    <row r="209" spans="6:6" x14ac:dyDescent="0.2">
      <c r="F209" s="15"/>
    </row>
    <row r="210" spans="6:6" x14ac:dyDescent="0.2">
      <c r="F210" s="15"/>
    </row>
    <row r="211" spans="6:6" x14ac:dyDescent="0.2">
      <c r="F211" s="15"/>
    </row>
    <row r="212" spans="6:6" x14ac:dyDescent="0.2">
      <c r="F212" s="15"/>
    </row>
    <row r="213" spans="6:6" x14ac:dyDescent="0.2">
      <c r="F213" s="15"/>
    </row>
    <row r="214" spans="6:6" x14ac:dyDescent="0.2">
      <c r="F214" s="15"/>
    </row>
    <row r="215" spans="6:6" x14ac:dyDescent="0.2">
      <c r="F215" s="15"/>
    </row>
    <row r="216" spans="6:6" x14ac:dyDescent="0.2">
      <c r="F216" s="15"/>
    </row>
    <row r="217" spans="6:6" x14ac:dyDescent="0.2">
      <c r="F217" s="15"/>
    </row>
    <row r="218" spans="6:6" x14ac:dyDescent="0.2">
      <c r="F218" s="15"/>
    </row>
    <row r="219" spans="6:6" x14ac:dyDescent="0.2">
      <c r="F219" s="15"/>
    </row>
    <row r="220" spans="6:6" x14ac:dyDescent="0.2">
      <c r="F220" s="15"/>
    </row>
    <row r="221" spans="6:6" x14ac:dyDescent="0.2">
      <c r="F221" s="15"/>
    </row>
    <row r="222" spans="6:6" x14ac:dyDescent="0.2">
      <c r="F222" s="15"/>
    </row>
    <row r="223" spans="6:6" x14ac:dyDescent="0.2">
      <c r="F223" s="15"/>
    </row>
    <row r="224" spans="6:6" x14ac:dyDescent="0.2">
      <c r="F224" s="15"/>
    </row>
    <row r="225" spans="6:6" x14ac:dyDescent="0.2">
      <c r="F225" s="15"/>
    </row>
    <row r="226" spans="6:6" x14ac:dyDescent="0.2">
      <c r="F226" s="15"/>
    </row>
    <row r="227" spans="6:6" x14ac:dyDescent="0.2">
      <c r="F227" s="15"/>
    </row>
    <row r="228" spans="6:6" x14ac:dyDescent="0.2">
      <c r="F228" s="15"/>
    </row>
    <row r="229" spans="6:6" x14ac:dyDescent="0.2">
      <c r="F229" s="15"/>
    </row>
    <row r="230" spans="6:6" x14ac:dyDescent="0.2">
      <c r="F230" s="15"/>
    </row>
    <row r="231" spans="6:6" x14ac:dyDescent="0.2">
      <c r="F231" s="15"/>
    </row>
    <row r="232" spans="6:6" x14ac:dyDescent="0.2">
      <c r="F232" s="15"/>
    </row>
    <row r="233" spans="6:6" x14ac:dyDescent="0.2">
      <c r="F233" s="15"/>
    </row>
    <row r="234" spans="6:6" x14ac:dyDescent="0.2">
      <c r="F234" s="15"/>
    </row>
    <row r="235" spans="6:6" x14ac:dyDescent="0.2">
      <c r="F235" s="15"/>
    </row>
    <row r="236" spans="6:6" x14ac:dyDescent="0.2">
      <c r="F236" s="15"/>
    </row>
    <row r="237" spans="6:6" x14ac:dyDescent="0.2">
      <c r="F237" s="15"/>
    </row>
    <row r="238" spans="6:6" x14ac:dyDescent="0.2">
      <c r="F238" s="15"/>
    </row>
    <row r="239" spans="6:6" x14ac:dyDescent="0.2">
      <c r="F239" s="15"/>
    </row>
    <row r="240" spans="6:6" x14ac:dyDescent="0.2">
      <c r="F240" s="15"/>
    </row>
    <row r="241" spans="6:6" x14ac:dyDescent="0.2">
      <c r="F241" s="15"/>
    </row>
    <row r="242" spans="6:6" x14ac:dyDescent="0.2">
      <c r="F242" s="15"/>
    </row>
    <row r="243" spans="6:6" x14ac:dyDescent="0.2">
      <c r="F243" s="15"/>
    </row>
    <row r="244" spans="6:6" x14ac:dyDescent="0.2">
      <c r="F244" s="15"/>
    </row>
    <row r="245" spans="6:6" x14ac:dyDescent="0.2">
      <c r="F245" s="15"/>
    </row>
    <row r="246" spans="6:6" x14ac:dyDescent="0.2">
      <c r="F246" s="15"/>
    </row>
    <row r="247" spans="6:6" x14ac:dyDescent="0.2">
      <c r="F247" s="15"/>
    </row>
    <row r="248" spans="6:6" x14ac:dyDescent="0.2">
      <c r="F248" s="15"/>
    </row>
    <row r="249" spans="6:6" x14ac:dyDescent="0.2">
      <c r="F249" s="15"/>
    </row>
    <row r="250" spans="6:6" x14ac:dyDescent="0.2">
      <c r="F250" s="15"/>
    </row>
    <row r="251" spans="6:6" x14ac:dyDescent="0.2">
      <c r="F251" s="15"/>
    </row>
    <row r="252" spans="6:6" x14ac:dyDescent="0.2">
      <c r="F252" s="15"/>
    </row>
    <row r="253" spans="6:6" x14ac:dyDescent="0.2">
      <c r="F253" s="15"/>
    </row>
    <row r="254" spans="6:6" x14ac:dyDescent="0.2">
      <c r="F254" s="15"/>
    </row>
    <row r="255" spans="6:6" x14ac:dyDescent="0.2">
      <c r="F255" s="15"/>
    </row>
    <row r="256" spans="6:6" x14ac:dyDescent="0.2">
      <c r="F256" s="15"/>
    </row>
    <row r="257" spans="6:6" x14ac:dyDescent="0.2">
      <c r="F257" s="15"/>
    </row>
    <row r="258" spans="6:6" x14ac:dyDescent="0.2">
      <c r="F258" s="15"/>
    </row>
    <row r="259" spans="6:6" x14ac:dyDescent="0.2">
      <c r="F259" s="15"/>
    </row>
    <row r="260" spans="6:6" x14ac:dyDescent="0.2">
      <c r="F260" s="15"/>
    </row>
    <row r="261" spans="6:6" x14ac:dyDescent="0.2">
      <c r="F261" s="15"/>
    </row>
    <row r="262" spans="6:6" x14ac:dyDescent="0.2">
      <c r="F262" s="15"/>
    </row>
    <row r="263" spans="6:6" x14ac:dyDescent="0.2">
      <c r="F263" s="15"/>
    </row>
    <row r="264" spans="6:6" x14ac:dyDescent="0.2">
      <c r="F264" s="15"/>
    </row>
    <row r="265" spans="6:6" x14ac:dyDescent="0.2">
      <c r="F265" s="15"/>
    </row>
    <row r="266" spans="6:6" x14ac:dyDescent="0.2">
      <c r="F266" s="15"/>
    </row>
    <row r="267" spans="6:6" x14ac:dyDescent="0.2">
      <c r="F267" s="15"/>
    </row>
    <row r="268" spans="6:6" x14ac:dyDescent="0.2">
      <c r="F268" s="15"/>
    </row>
    <row r="269" spans="6:6" x14ac:dyDescent="0.2">
      <c r="F269" s="15"/>
    </row>
    <row r="270" spans="6:6" x14ac:dyDescent="0.2">
      <c r="F270" s="15"/>
    </row>
    <row r="271" spans="6:6" x14ac:dyDescent="0.2">
      <c r="F271" s="15"/>
    </row>
    <row r="272" spans="6:6" x14ac:dyDescent="0.2">
      <c r="F272" s="15"/>
    </row>
    <row r="273" spans="6:6" x14ac:dyDescent="0.2">
      <c r="F273" s="15"/>
    </row>
    <row r="274" spans="6:6" x14ac:dyDescent="0.2">
      <c r="F274" s="15"/>
    </row>
    <row r="275" spans="6:6" x14ac:dyDescent="0.2">
      <c r="F275" s="15"/>
    </row>
    <row r="276" spans="6:6" x14ac:dyDescent="0.2">
      <c r="F276" s="15"/>
    </row>
    <row r="277" spans="6:6" x14ac:dyDescent="0.2">
      <c r="F277" s="15"/>
    </row>
    <row r="278" spans="6:6" x14ac:dyDescent="0.2">
      <c r="F278" s="15"/>
    </row>
    <row r="279" spans="6:6" x14ac:dyDescent="0.2">
      <c r="F279" s="15"/>
    </row>
    <row r="280" spans="6:6" x14ac:dyDescent="0.2">
      <c r="F280" s="15"/>
    </row>
    <row r="281" spans="6:6" x14ac:dyDescent="0.2">
      <c r="F281" s="15"/>
    </row>
    <row r="282" spans="6:6" x14ac:dyDescent="0.2">
      <c r="F282" s="15"/>
    </row>
    <row r="283" spans="6:6" x14ac:dyDescent="0.2">
      <c r="F283" s="15"/>
    </row>
    <row r="284" spans="6:6" x14ac:dyDescent="0.2">
      <c r="F284" s="15"/>
    </row>
    <row r="285" spans="6:6" x14ac:dyDescent="0.2">
      <c r="F285" s="15"/>
    </row>
    <row r="286" spans="6:6" x14ac:dyDescent="0.2">
      <c r="F286" s="15"/>
    </row>
    <row r="287" spans="6:6" x14ac:dyDescent="0.2">
      <c r="F287" s="15"/>
    </row>
    <row r="288" spans="6:6" x14ac:dyDescent="0.2">
      <c r="F288" s="15"/>
    </row>
    <row r="289" spans="6:6" x14ac:dyDescent="0.2">
      <c r="F289" s="15"/>
    </row>
    <row r="290" spans="6:6" x14ac:dyDescent="0.2">
      <c r="F290" s="15"/>
    </row>
    <row r="291" spans="6:6" x14ac:dyDescent="0.2">
      <c r="F291" s="15"/>
    </row>
    <row r="292" spans="6:6" x14ac:dyDescent="0.2">
      <c r="F292" s="15"/>
    </row>
    <row r="293" spans="6:6" x14ac:dyDescent="0.2">
      <c r="F293" s="15"/>
    </row>
    <row r="294" spans="6:6" x14ac:dyDescent="0.2">
      <c r="F294" s="15"/>
    </row>
    <row r="295" spans="6:6" x14ac:dyDescent="0.2">
      <c r="F295" s="15"/>
    </row>
    <row r="296" spans="6:6" x14ac:dyDescent="0.2">
      <c r="F296" s="15"/>
    </row>
    <row r="297" spans="6:6" x14ac:dyDescent="0.2">
      <c r="F297" s="15"/>
    </row>
    <row r="298" spans="6:6" x14ac:dyDescent="0.2">
      <c r="F298" s="15"/>
    </row>
    <row r="299" spans="6:6" x14ac:dyDescent="0.2">
      <c r="F299" s="15"/>
    </row>
    <row r="300" spans="6:6" x14ac:dyDescent="0.2">
      <c r="F300" s="15"/>
    </row>
    <row r="301" spans="6:6" x14ac:dyDescent="0.2">
      <c r="F301" s="15"/>
    </row>
    <row r="302" spans="6:6" x14ac:dyDescent="0.2">
      <c r="F302" s="15"/>
    </row>
    <row r="303" spans="6:6" x14ac:dyDescent="0.2">
      <c r="F303" s="15"/>
    </row>
    <row r="304" spans="6:6" x14ac:dyDescent="0.2">
      <c r="F304" s="15"/>
    </row>
    <row r="305" spans="6:6" x14ac:dyDescent="0.2">
      <c r="F305" s="15"/>
    </row>
    <row r="306" spans="6:6" x14ac:dyDescent="0.2">
      <c r="F306" s="15"/>
    </row>
    <row r="307" spans="6:6" x14ac:dyDescent="0.2">
      <c r="F307" s="15"/>
    </row>
    <row r="308" spans="6:6" x14ac:dyDescent="0.2">
      <c r="F308" s="15"/>
    </row>
    <row r="309" spans="6:6" x14ac:dyDescent="0.2">
      <c r="F309" s="15"/>
    </row>
    <row r="310" spans="6:6" x14ac:dyDescent="0.2">
      <c r="F310" s="15"/>
    </row>
    <row r="311" spans="6:6" x14ac:dyDescent="0.2">
      <c r="F311" s="15"/>
    </row>
    <row r="312" spans="6:6" x14ac:dyDescent="0.2">
      <c r="F312" s="15"/>
    </row>
    <row r="313" spans="6:6" x14ac:dyDescent="0.2">
      <c r="F313" s="15"/>
    </row>
    <row r="314" spans="6:6" x14ac:dyDescent="0.2">
      <c r="F314" s="15"/>
    </row>
    <row r="315" spans="6:6" x14ac:dyDescent="0.2">
      <c r="F315" s="15"/>
    </row>
    <row r="316" spans="6:6" x14ac:dyDescent="0.2">
      <c r="F316" s="15"/>
    </row>
    <row r="317" spans="6:6" x14ac:dyDescent="0.2">
      <c r="F317" s="15"/>
    </row>
    <row r="318" spans="6:6" x14ac:dyDescent="0.2">
      <c r="F318" s="15"/>
    </row>
    <row r="319" spans="6:6" x14ac:dyDescent="0.2">
      <c r="F319" s="15"/>
    </row>
    <row r="320" spans="6:6" x14ac:dyDescent="0.2">
      <c r="F320" s="15"/>
    </row>
    <row r="321" spans="6:6" x14ac:dyDescent="0.2">
      <c r="F321" s="15"/>
    </row>
    <row r="322" spans="6:6" x14ac:dyDescent="0.2">
      <c r="F322" s="15"/>
    </row>
    <row r="323" spans="6:6" x14ac:dyDescent="0.2">
      <c r="F323" s="15"/>
    </row>
    <row r="324" spans="6:6" x14ac:dyDescent="0.2">
      <c r="F324" s="15"/>
    </row>
    <row r="325" spans="6:6" x14ac:dyDescent="0.2">
      <c r="F325" s="15"/>
    </row>
    <row r="326" spans="6:6" x14ac:dyDescent="0.2">
      <c r="F326" s="15"/>
    </row>
    <row r="327" spans="6:6" x14ac:dyDescent="0.2">
      <c r="F327" s="15"/>
    </row>
    <row r="328" spans="6:6" x14ac:dyDescent="0.2">
      <c r="F328" s="15"/>
    </row>
    <row r="329" spans="6:6" x14ac:dyDescent="0.2">
      <c r="F329" s="15"/>
    </row>
    <row r="330" spans="6:6" x14ac:dyDescent="0.2">
      <c r="F330" s="15"/>
    </row>
    <row r="331" spans="6:6" x14ac:dyDescent="0.2">
      <c r="F331" s="15"/>
    </row>
    <row r="332" spans="6:6" x14ac:dyDescent="0.2">
      <c r="F332" s="15"/>
    </row>
    <row r="333" spans="6:6" x14ac:dyDescent="0.2">
      <c r="F333" s="15"/>
    </row>
    <row r="334" spans="6:6" x14ac:dyDescent="0.2">
      <c r="F334" s="15"/>
    </row>
    <row r="335" spans="6:6" x14ac:dyDescent="0.2">
      <c r="F335" s="15"/>
    </row>
    <row r="336" spans="6:6" x14ac:dyDescent="0.2">
      <c r="F336" s="15"/>
    </row>
    <row r="337" spans="6:6" x14ac:dyDescent="0.2">
      <c r="F337" s="15"/>
    </row>
    <row r="338" spans="6:6" x14ac:dyDescent="0.2">
      <c r="F338" s="15"/>
    </row>
    <row r="339" spans="6:6" x14ac:dyDescent="0.2">
      <c r="F339" s="15"/>
    </row>
    <row r="340" spans="6:6" x14ac:dyDescent="0.2">
      <c r="F340" s="15"/>
    </row>
    <row r="341" spans="6:6" x14ac:dyDescent="0.2">
      <c r="F341" s="15"/>
    </row>
    <row r="342" spans="6:6" x14ac:dyDescent="0.2">
      <c r="F342" s="15"/>
    </row>
    <row r="343" spans="6:6" x14ac:dyDescent="0.2">
      <c r="F343" s="15"/>
    </row>
    <row r="344" spans="6:6" x14ac:dyDescent="0.2">
      <c r="F344" s="15"/>
    </row>
    <row r="345" spans="6:6" x14ac:dyDescent="0.2">
      <c r="F345" s="15"/>
    </row>
    <row r="346" spans="6:6" x14ac:dyDescent="0.2">
      <c r="F346" s="15"/>
    </row>
    <row r="347" spans="6:6" x14ac:dyDescent="0.2">
      <c r="F347" s="15"/>
    </row>
    <row r="348" spans="6:6" x14ac:dyDescent="0.2">
      <c r="F348" s="15"/>
    </row>
    <row r="349" spans="6:6" x14ac:dyDescent="0.2">
      <c r="F349" s="15"/>
    </row>
    <row r="350" spans="6:6" x14ac:dyDescent="0.2">
      <c r="F350" s="15"/>
    </row>
    <row r="351" spans="6:6" x14ac:dyDescent="0.2">
      <c r="F351" s="15"/>
    </row>
    <row r="352" spans="6:6" x14ac:dyDescent="0.2">
      <c r="F352" s="15"/>
    </row>
    <row r="353" spans="6:6" x14ac:dyDescent="0.2">
      <c r="F353" s="15"/>
    </row>
    <row r="354" spans="6:6" x14ac:dyDescent="0.2">
      <c r="F354" s="15"/>
    </row>
    <row r="355" spans="6:6" x14ac:dyDescent="0.2">
      <c r="F355" s="15"/>
    </row>
    <row r="356" spans="6:6" x14ac:dyDescent="0.2">
      <c r="F356" s="15"/>
    </row>
    <row r="357" spans="6:6" x14ac:dyDescent="0.2">
      <c r="F357" s="15"/>
    </row>
    <row r="358" spans="6:6" x14ac:dyDescent="0.2">
      <c r="F358" s="15"/>
    </row>
    <row r="359" spans="6:6" x14ac:dyDescent="0.2">
      <c r="F359" s="15"/>
    </row>
    <row r="360" spans="6:6" x14ac:dyDescent="0.2">
      <c r="F360" s="15"/>
    </row>
    <row r="361" spans="6:6" x14ac:dyDescent="0.2">
      <c r="F361" s="15"/>
    </row>
    <row r="362" spans="6:6" x14ac:dyDescent="0.2">
      <c r="F362" s="15"/>
    </row>
    <row r="363" spans="6:6" x14ac:dyDescent="0.2">
      <c r="F363" s="15"/>
    </row>
    <row r="364" spans="6:6" x14ac:dyDescent="0.2">
      <c r="F364" s="15"/>
    </row>
    <row r="365" spans="6:6" x14ac:dyDescent="0.2">
      <c r="F365" s="15"/>
    </row>
    <row r="366" spans="6:6" x14ac:dyDescent="0.2">
      <c r="F366" s="15"/>
    </row>
    <row r="367" spans="6:6" x14ac:dyDescent="0.2">
      <c r="F367" s="15"/>
    </row>
    <row r="368" spans="6:6" x14ac:dyDescent="0.2">
      <c r="F368" s="15"/>
    </row>
    <row r="369" spans="6:6" x14ac:dyDescent="0.2">
      <c r="F369" s="15"/>
    </row>
    <row r="370" spans="6:6" x14ac:dyDescent="0.2">
      <c r="F370" s="15"/>
    </row>
    <row r="371" spans="6:6" x14ac:dyDescent="0.2">
      <c r="F371" s="15"/>
    </row>
    <row r="372" spans="6:6" x14ac:dyDescent="0.2">
      <c r="F372" s="15"/>
    </row>
    <row r="373" spans="6:6" x14ac:dyDescent="0.2">
      <c r="F373" s="15"/>
    </row>
    <row r="374" spans="6:6" x14ac:dyDescent="0.2">
      <c r="F374" s="15"/>
    </row>
    <row r="375" spans="6:6" x14ac:dyDescent="0.2">
      <c r="F375" s="15"/>
    </row>
    <row r="376" spans="6:6" x14ac:dyDescent="0.2">
      <c r="F376" s="15"/>
    </row>
    <row r="377" spans="6:6" x14ac:dyDescent="0.2">
      <c r="F377" s="15"/>
    </row>
    <row r="378" spans="6:6" x14ac:dyDescent="0.2">
      <c r="F378" s="15"/>
    </row>
    <row r="379" spans="6:6" x14ac:dyDescent="0.2">
      <c r="F379" s="15"/>
    </row>
    <row r="380" spans="6:6" x14ac:dyDescent="0.2">
      <c r="F380" s="15"/>
    </row>
    <row r="381" spans="6:6" x14ac:dyDescent="0.2">
      <c r="F381" s="15"/>
    </row>
    <row r="382" spans="6:6" x14ac:dyDescent="0.2">
      <c r="F382" s="15"/>
    </row>
    <row r="383" spans="6:6" x14ac:dyDescent="0.2">
      <c r="F383" s="15"/>
    </row>
    <row r="384" spans="6:6" x14ac:dyDescent="0.2">
      <c r="F384" s="15"/>
    </row>
    <row r="385" spans="6:6" x14ac:dyDescent="0.2">
      <c r="F385" s="15"/>
    </row>
    <row r="386" spans="6:6" x14ac:dyDescent="0.2">
      <c r="F386" s="15"/>
    </row>
    <row r="387" spans="6:6" x14ac:dyDescent="0.2">
      <c r="F387" s="15"/>
    </row>
    <row r="388" spans="6:6" x14ac:dyDescent="0.2">
      <c r="F388" s="15"/>
    </row>
    <row r="389" spans="6:6" x14ac:dyDescent="0.2">
      <c r="F389" s="15"/>
    </row>
    <row r="390" spans="6:6" x14ac:dyDescent="0.2">
      <c r="F390" s="15"/>
    </row>
    <row r="391" spans="6:6" x14ac:dyDescent="0.2">
      <c r="F391" s="15"/>
    </row>
    <row r="392" spans="6:6" x14ac:dyDescent="0.2">
      <c r="F392" s="15"/>
    </row>
    <row r="393" spans="6:6" x14ac:dyDescent="0.2">
      <c r="F393" s="15"/>
    </row>
    <row r="394" spans="6:6" x14ac:dyDescent="0.2">
      <c r="F394" s="15"/>
    </row>
    <row r="395" spans="6:6" x14ac:dyDescent="0.2">
      <c r="F395" s="15"/>
    </row>
    <row r="396" spans="6:6" x14ac:dyDescent="0.2">
      <c r="F396" s="15"/>
    </row>
    <row r="397" spans="6:6" x14ac:dyDescent="0.2">
      <c r="F397" s="15"/>
    </row>
    <row r="398" spans="6:6" x14ac:dyDescent="0.2">
      <c r="F398" s="15"/>
    </row>
    <row r="399" spans="6:6" x14ac:dyDescent="0.2">
      <c r="F399" s="15"/>
    </row>
    <row r="400" spans="6:6" x14ac:dyDescent="0.2">
      <c r="F400" s="15"/>
    </row>
    <row r="401" spans="6:6" x14ac:dyDescent="0.2">
      <c r="F401" s="15"/>
    </row>
    <row r="402" spans="6:6" x14ac:dyDescent="0.2">
      <c r="F402" s="15"/>
    </row>
    <row r="403" spans="6:6" x14ac:dyDescent="0.2">
      <c r="F403" s="15"/>
    </row>
    <row r="404" spans="6:6" x14ac:dyDescent="0.2">
      <c r="F404" s="15"/>
    </row>
    <row r="405" spans="6:6" x14ac:dyDescent="0.2">
      <c r="F405" s="15"/>
    </row>
    <row r="406" spans="6:6" x14ac:dyDescent="0.2">
      <c r="F406" s="15"/>
    </row>
    <row r="407" spans="6:6" x14ac:dyDescent="0.2">
      <c r="F407" s="15"/>
    </row>
    <row r="408" spans="6:6" x14ac:dyDescent="0.2">
      <c r="F408" s="15"/>
    </row>
    <row r="409" spans="6:6" x14ac:dyDescent="0.2">
      <c r="F409" s="15"/>
    </row>
    <row r="410" spans="6:6" x14ac:dyDescent="0.2">
      <c r="F410" s="15"/>
    </row>
    <row r="411" spans="6:6" x14ac:dyDescent="0.2">
      <c r="F411" s="15"/>
    </row>
    <row r="412" spans="6:6" x14ac:dyDescent="0.2">
      <c r="F412" s="15"/>
    </row>
    <row r="413" spans="6:6" x14ac:dyDescent="0.2">
      <c r="F413" s="15"/>
    </row>
    <row r="414" spans="6:6" x14ac:dyDescent="0.2">
      <c r="F414" s="15"/>
    </row>
    <row r="415" spans="6:6" x14ac:dyDescent="0.2">
      <c r="F415" s="15"/>
    </row>
    <row r="416" spans="6:6" x14ac:dyDescent="0.2">
      <c r="F416" s="15"/>
    </row>
    <row r="417" spans="6:6" x14ac:dyDescent="0.2">
      <c r="F417" s="15"/>
    </row>
    <row r="418" spans="6:6" x14ac:dyDescent="0.2">
      <c r="F418" s="15"/>
    </row>
    <row r="419" spans="6:6" x14ac:dyDescent="0.2">
      <c r="F419" s="15"/>
    </row>
    <row r="420" spans="6:6" x14ac:dyDescent="0.2">
      <c r="F420" s="15"/>
    </row>
    <row r="421" spans="6:6" x14ac:dyDescent="0.2">
      <c r="F421" s="15"/>
    </row>
    <row r="422" spans="6:6" x14ac:dyDescent="0.2">
      <c r="F422" s="15"/>
    </row>
    <row r="423" spans="6:6" x14ac:dyDescent="0.2">
      <c r="F423" s="15"/>
    </row>
    <row r="424" spans="6:6" x14ac:dyDescent="0.2">
      <c r="F424" s="15"/>
    </row>
    <row r="425" spans="6:6" x14ac:dyDescent="0.2">
      <c r="F425" s="15"/>
    </row>
    <row r="426" spans="6:6" x14ac:dyDescent="0.2">
      <c r="F426" s="15"/>
    </row>
    <row r="427" spans="6:6" x14ac:dyDescent="0.2">
      <c r="F427" s="15"/>
    </row>
    <row r="428" spans="6:6" x14ac:dyDescent="0.2">
      <c r="F428" s="15"/>
    </row>
    <row r="429" spans="6:6" x14ac:dyDescent="0.2">
      <c r="F429" s="15"/>
    </row>
    <row r="430" spans="6:6" x14ac:dyDescent="0.2">
      <c r="F430" s="15"/>
    </row>
    <row r="431" spans="6:6" x14ac:dyDescent="0.2">
      <c r="F431" s="15"/>
    </row>
    <row r="432" spans="6:6" x14ac:dyDescent="0.2">
      <c r="F432" s="15"/>
    </row>
    <row r="433" spans="6:6" x14ac:dyDescent="0.2">
      <c r="F433" s="15"/>
    </row>
    <row r="434" spans="6:6" x14ac:dyDescent="0.2">
      <c r="F434" s="15"/>
    </row>
    <row r="435" spans="6:6" x14ac:dyDescent="0.2">
      <c r="F435" s="15"/>
    </row>
    <row r="436" spans="6:6" x14ac:dyDescent="0.2">
      <c r="F436" s="15"/>
    </row>
    <row r="437" spans="6:6" x14ac:dyDescent="0.2">
      <c r="F437" s="15"/>
    </row>
    <row r="438" spans="6:6" x14ac:dyDescent="0.2">
      <c r="F438" s="15"/>
    </row>
    <row r="439" spans="6:6" x14ac:dyDescent="0.2">
      <c r="F439" s="15"/>
    </row>
    <row r="440" spans="6:6" x14ac:dyDescent="0.2">
      <c r="F440" s="15"/>
    </row>
    <row r="441" spans="6:6" x14ac:dyDescent="0.2">
      <c r="F441" s="15"/>
    </row>
    <row r="442" spans="6:6" x14ac:dyDescent="0.2">
      <c r="F442" s="15"/>
    </row>
    <row r="443" spans="6:6" x14ac:dyDescent="0.2">
      <c r="F443" s="15"/>
    </row>
    <row r="444" spans="6:6" x14ac:dyDescent="0.2">
      <c r="F444" s="15"/>
    </row>
    <row r="445" spans="6:6" x14ac:dyDescent="0.2">
      <c r="F445" s="15"/>
    </row>
    <row r="446" spans="6:6" x14ac:dyDescent="0.2">
      <c r="F446" s="15"/>
    </row>
    <row r="447" spans="6:6" x14ac:dyDescent="0.2">
      <c r="F447" s="15"/>
    </row>
    <row r="448" spans="6:6" x14ac:dyDescent="0.2">
      <c r="F448" s="15"/>
    </row>
    <row r="449" spans="6:6" x14ac:dyDescent="0.2">
      <c r="F449" s="15"/>
    </row>
    <row r="450" spans="6:6" x14ac:dyDescent="0.2">
      <c r="F450" s="15"/>
    </row>
    <row r="451" spans="6:6" x14ac:dyDescent="0.2">
      <c r="F451" s="15"/>
    </row>
    <row r="452" spans="6:6" x14ac:dyDescent="0.2">
      <c r="F452" s="15"/>
    </row>
    <row r="453" spans="6:6" x14ac:dyDescent="0.2">
      <c r="F453" s="15"/>
    </row>
    <row r="454" spans="6:6" x14ac:dyDescent="0.2">
      <c r="F454" s="15"/>
    </row>
    <row r="455" spans="6:6" x14ac:dyDescent="0.2">
      <c r="F455" s="15"/>
    </row>
    <row r="456" spans="6:6" x14ac:dyDescent="0.2">
      <c r="F456" s="15"/>
    </row>
    <row r="457" spans="6:6" x14ac:dyDescent="0.2">
      <c r="F457" s="15"/>
    </row>
    <row r="458" spans="6:6" x14ac:dyDescent="0.2">
      <c r="F458" s="15"/>
    </row>
    <row r="459" spans="6:6" x14ac:dyDescent="0.2">
      <c r="F459" s="15"/>
    </row>
    <row r="460" spans="6:6" x14ac:dyDescent="0.2">
      <c r="F460" s="15"/>
    </row>
    <row r="461" spans="6:6" x14ac:dyDescent="0.2">
      <c r="F461" s="15"/>
    </row>
    <row r="462" spans="6:6" x14ac:dyDescent="0.2">
      <c r="F462" s="15"/>
    </row>
    <row r="463" spans="6:6" x14ac:dyDescent="0.2">
      <c r="F463" s="15"/>
    </row>
    <row r="464" spans="6:6" x14ac:dyDescent="0.2">
      <c r="F464" s="15"/>
    </row>
    <row r="465" spans="6:6" x14ac:dyDescent="0.2">
      <c r="F465" s="15"/>
    </row>
    <row r="466" spans="6:6" x14ac:dyDescent="0.2">
      <c r="F466" s="15"/>
    </row>
    <row r="467" spans="6:6" x14ac:dyDescent="0.2">
      <c r="F467" s="15"/>
    </row>
    <row r="468" spans="6:6" x14ac:dyDescent="0.2">
      <c r="F468" s="15"/>
    </row>
    <row r="469" spans="6:6" x14ac:dyDescent="0.2">
      <c r="F469" s="15"/>
    </row>
    <row r="470" spans="6:6" x14ac:dyDescent="0.2">
      <c r="F470" s="15"/>
    </row>
    <row r="471" spans="6:6" x14ac:dyDescent="0.2">
      <c r="F471" s="15"/>
    </row>
    <row r="472" spans="6:6" x14ac:dyDescent="0.2">
      <c r="F472" s="15"/>
    </row>
    <row r="473" spans="6:6" x14ac:dyDescent="0.2">
      <c r="F473" s="15"/>
    </row>
    <row r="474" spans="6:6" x14ac:dyDescent="0.2">
      <c r="F474" s="15"/>
    </row>
    <row r="475" spans="6:6" x14ac:dyDescent="0.2">
      <c r="F475" s="15"/>
    </row>
    <row r="476" spans="6:6" x14ac:dyDescent="0.2">
      <c r="F476" s="15"/>
    </row>
    <row r="477" spans="6:6" x14ac:dyDescent="0.2">
      <c r="F477" s="15"/>
    </row>
    <row r="478" spans="6:6" x14ac:dyDescent="0.2">
      <c r="F478" s="15"/>
    </row>
    <row r="479" spans="6:6" x14ac:dyDescent="0.2">
      <c r="F479" s="15"/>
    </row>
    <row r="480" spans="6:6" x14ac:dyDescent="0.2">
      <c r="F480" s="15"/>
    </row>
    <row r="481" spans="6:6" x14ac:dyDescent="0.2">
      <c r="F481" s="15"/>
    </row>
    <row r="482" spans="6:6" x14ac:dyDescent="0.2">
      <c r="F482" s="15"/>
    </row>
    <row r="483" spans="6:6" x14ac:dyDescent="0.2">
      <c r="F483" s="15"/>
    </row>
    <row r="484" spans="6:6" x14ac:dyDescent="0.2">
      <c r="F484" s="15"/>
    </row>
    <row r="485" spans="6:6" x14ac:dyDescent="0.2">
      <c r="F485" s="15"/>
    </row>
    <row r="486" spans="6:6" x14ac:dyDescent="0.2">
      <c r="F486" s="15"/>
    </row>
    <row r="487" spans="6:6" x14ac:dyDescent="0.2">
      <c r="F487" s="15"/>
    </row>
    <row r="488" spans="6:6" x14ac:dyDescent="0.2">
      <c r="F488" s="15"/>
    </row>
    <row r="489" spans="6:6" x14ac:dyDescent="0.2">
      <c r="F489" s="15"/>
    </row>
    <row r="490" spans="6:6" x14ac:dyDescent="0.2">
      <c r="F490" s="15"/>
    </row>
    <row r="491" spans="6:6" x14ac:dyDescent="0.2">
      <c r="F491" s="15"/>
    </row>
    <row r="492" spans="6:6" x14ac:dyDescent="0.2">
      <c r="F492" s="15"/>
    </row>
    <row r="493" spans="6:6" x14ac:dyDescent="0.2">
      <c r="F493" s="15"/>
    </row>
    <row r="494" spans="6:6" x14ac:dyDescent="0.2">
      <c r="F494" s="15"/>
    </row>
    <row r="495" spans="6:6" x14ac:dyDescent="0.2">
      <c r="F495" s="15"/>
    </row>
    <row r="496" spans="6:6" x14ac:dyDescent="0.2">
      <c r="F496" s="15"/>
    </row>
    <row r="497" spans="6:6" x14ac:dyDescent="0.2">
      <c r="F497" s="15"/>
    </row>
    <row r="498" spans="6:6" x14ac:dyDescent="0.2">
      <c r="F498" s="15"/>
    </row>
    <row r="499" spans="6:6" x14ac:dyDescent="0.2">
      <c r="F499" s="15"/>
    </row>
    <row r="500" spans="6:6" x14ac:dyDescent="0.2">
      <c r="F500" s="15"/>
    </row>
    <row r="501" spans="6:6" x14ac:dyDescent="0.2">
      <c r="F501" s="15"/>
    </row>
    <row r="502" spans="6:6" x14ac:dyDescent="0.2">
      <c r="F502" s="15"/>
    </row>
    <row r="503" spans="6:6" x14ac:dyDescent="0.2">
      <c r="F503" s="15"/>
    </row>
    <row r="504" spans="6:6" x14ac:dyDescent="0.2">
      <c r="F504" s="15"/>
    </row>
    <row r="505" spans="6:6" x14ac:dyDescent="0.2">
      <c r="F505" s="15"/>
    </row>
    <row r="506" spans="6:6" x14ac:dyDescent="0.2">
      <c r="F506" s="15"/>
    </row>
    <row r="507" spans="6:6" x14ac:dyDescent="0.2">
      <c r="F507" s="15"/>
    </row>
    <row r="508" spans="6:6" x14ac:dyDescent="0.2">
      <c r="F508" s="15"/>
    </row>
    <row r="509" spans="6:6" x14ac:dyDescent="0.2">
      <c r="F509" s="15"/>
    </row>
    <row r="510" spans="6:6" x14ac:dyDescent="0.2">
      <c r="F510" s="15"/>
    </row>
    <row r="511" spans="6:6" x14ac:dyDescent="0.2">
      <c r="F511" s="15"/>
    </row>
    <row r="512" spans="6:6" x14ac:dyDescent="0.2">
      <c r="F512" s="15"/>
    </row>
    <row r="513" spans="6:6" x14ac:dyDescent="0.2">
      <c r="F513" s="15"/>
    </row>
    <row r="514" spans="6:6" x14ac:dyDescent="0.2">
      <c r="F514" s="15"/>
    </row>
    <row r="515" spans="6:6" x14ac:dyDescent="0.2">
      <c r="F515" s="15"/>
    </row>
    <row r="516" spans="6:6" x14ac:dyDescent="0.2">
      <c r="F516" s="15"/>
    </row>
    <row r="517" spans="6:6" x14ac:dyDescent="0.2">
      <c r="F517" s="15"/>
    </row>
    <row r="518" spans="6:6" x14ac:dyDescent="0.2">
      <c r="F518" s="15"/>
    </row>
    <row r="519" spans="6:6" x14ac:dyDescent="0.2">
      <c r="F519" s="15"/>
    </row>
    <row r="520" spans="6:6" x14ac:dyDescent="0.2">
      <c r="F520" s="15"/>
    </row>
    <row r="521" spans="6:6" x14ac:dyDescent="0.2">
      <c r="F521" s="15"/>
    </row>
    <row r="522" spans="6:6" x14ac:dyDescent="0.2">
      <c r="F522" s="15"/>
    </row>
    <row r="523" spans="6:6" x14ac:dyDescent="0.2">
      <c r="F523" s="15"/>
    </row>
    <row r="524" spans="6:6" x14ac:dyDescent="0.2">
      <c r="F524" s="15"/>
    </row>
    <row r="525" spans="6:6" x14ac:dyDescent="0.2">
      <c r="F525" s="15"/>
    </row>
    <row r="526" spans="6:6" x14ac:dyDescent="0.2">
      <c r="F526" s="15"/>
    </row>
    <row r="527" spans="6:6" x14ac:dyDescent="0.2">
      <c r="F527" s="15"/>
    </row>
    <row r="528" spans="6:6" x14ac:dyDescent="0.2">
      <c r="F528" s="15"/>
    </row>
    <row r="529" spans="6:6" x14ac:dyDescent="0.2">
      <c r="F529" s="15"/>
    </row>
    <row r="530" spans="6:6" x14ac:dyDescent="0.2">
      <c r="F530" s="15"/>
    </row>
    <row r="531" spans="6:6" x14ac:dyDescent="0.2">
      <c r="F531" s="15"/>
    </row>
    <row r="532" spans="6:6" x14ac:dyDescent="0.2">
      <c r="F532" s="15"/>
    </row>
    <row r="533" spans="6:6" x14ac:dyDescent="0.2">
      <c r="F533" s="15"/>
    </row>
    <row r="534" spans="6:6" x14ac:dyDescent="0.2">
      <c r="F534" s="15"/>
    </row>
    <row r="535" spans="6:6" x14ac:dyDescent="0.2">
      <c r="F535" s="15"/>
    </row>
    <row r="536" spans="6:6" x14ac:dyDescent="0.2">
      <c r="F536" s="15"/>
    </row>
    <row r="537" spans="6:6" x14ac:dyDescent="0.2">
      <c r="F537" s="15"/>
    </row>
    <row r="538" spans="6:6" x14ac:dyDescent="0.2">
      <c r="F538" s="15"/>
    </row>
    <row r="539" spans="6:6" x14ac:dyDescent="0.2">
      <c r="F539" s="15"/>
    </row>
    <row r="540" spans="6:6" x14ac:dyDescent="0.2">
      <c r="F540" s="15"/>
    </row>
    <row r="541" spans="6:6" x14ac:dyDescent="0.2">
      <c r="F541" s="15"/>
    </row>
    <row r="542" spans="6:6" x14ac:dyDescent="0.2">
      <c r="F542" s="15"/>
    </row>
    <row r="543" spans="6:6" x14ac:dyDescent="0.2">
      <c r="F543" s="15"/>
    </row>
    <row r="544" spans="6:6" x14ac:dyDescent="0.2">
      <c r="F544" s="15"/>
    </row>
    <row r="545" spans="6:6" x14ac:dyDescent="0.2">
      <c r="F545" s="15"/>
    </row>
    <row r="546" spans="6:6" x14ac:dyDescent="0.2">
      <c r="F546" s="15"/>
    </row>
    <row r="547" spans="6:6" x14ac:dyDescent="0.2">
      <c r="F547" s="15"/>
    </row>
    <row r="548" spans="6:6" x14ac:dyDescent="0.2">
      <c r="F548" s="15"/>
    </row>
    <row r="549" spans="6:6" x14ac:dyDescent="0.2">
      <c r="F549" s="15"/>
    </row>
    <row r="550" spans="6:6" x14ac:dyDescent="0.2">
      <c r="F550" s="15"/>
    </row>
    <row r="551" spans="6:6" x14ac:dyDescent="0.2">
      <c r="F551" s="15"/>
    </row>
    <row r="552" spans="6:6" x14ac:dyDescent="0.2">
      <c r="F552" s="15"/>
    </row>
    <row r="553" spans="6:6" x14ac:dyDescent="0.2">
      <c r="F553" s="15"/>
    </row>
    <row r="554" spans="6:6" x14ac:dyDescent="0.2">
      <c r="F554" s="15"/>
    </row>
    <row r="555" spans="6:6" x14ac:dyDescent="0.2">
      <c r="F555" s="15"/>
    </row>
    <row r="556" spans="6:6" x14ac:dyDescent="0.2">
      <c r="F556" s="15"/>
    </row>
    <row r="557" spans="6:6" x14ac:dyDescent="0.2">
      <c r="F557" s="15"/>
    </row>
    <row r="558" spans="6:6" x14ac:dyDescent="0.2">
      <c r="F558" s="15"/>
    </row>
    <row r="559" spans="6:6" x14ac:dyDescent="0.2">
      <c r="F559" s="15"/>
    </row>
    <row r="560" spans="6:6" x14ac:dyDescent="0.2">
      <c r="F560" s="15"/>
    </row>
    <row r="561" spans="6:6" x14ac:dyDescent="0.2">
      <c r="F561" s="15"/>
    </row>
    <row r="562" spans="6:6" x14ac:dyDescent="0.2">
      <c r="F562" s="15"/>
    </row>
    <row r="563" spans="6:6" x14ac:dyDescent="0.2">
      <c r="F563" s="15"/>
    </row>
    <row r="564" spans="6:6" x14ac:dyDescent="0.2">
      <c r="F564" s="15"/>
    </row>
    <row r="565" spans="6:6" x14ac:dyDescent="0.2">
      <c r="F565" s="15"/>
    </row>
    <row r="566" spans="6:6" x14ac:dyDescent="0.2">
      <c r="F566" s="15"/>
    </row>
    <row r="567" spans="6:6" x14ac:dyDescent="0.2">
      <c r="F567" s="15"/>
    </row>
    <row r="568" spans="6:6" x14ac:dyDescent="0.2">
      <c r="F568" s="15"/>
    </row>
    <row r="569" spans="6:6" x14ac:dyDescent="0.2">
      <c r="F569" s="15"/>
    </row>
    <row r="570" spans="6:6" x14ac:dyDescent="0.2">
      <c r="F570" s="15"/>
    </row>
    <row r="571" spans="6:6" x14ac:dyDescent="0.2">
      <c r="F571" s="15"/>
    </row>
    <row r="572" spans="6:6" x14ac:dyDescent="0.2">
      <c r="F572" s="15"/>
    </row>
    <row r="573" spans="6:6" x14ac:dyDescent="0.2">
      <c r="F573" s="15"/>
    </row>
    <row r="574" spans="6:6" x14ac:dyDescent="0.2">
      <c r="F574" s="15"/>
    </row>
    <row r="575" spans="6:6" x14ac:dyDescent="0.2">
      <c r="F575" s="15"/>
    </row>
    <row r="576" spans="6:6" x14ac:dyDescent="0.2">
      <c r="F576" s="15"/>
    </row>
    <row r="577" spans="6:6" x14ac:dyDescent="0.2">
      <c r="F577" s="15"/>
    </row>
    <row r="578" spans="6:6" x14ac:dyDescent="0.2">
      <c r="F578" s="15"/>
    </row>
    <row r="579" spans="6:6" x14ac:dyDescent="0.2">
      <c r="F579" s="15"/>
    </row>
    <row r="580" spans="6:6" x14ac:dyDescent="0.2">
      <c r="F580" s="15"/>
    </row>
    <row r="581" spans="6:6" x14ac:dyDescent="0.2">
      <c r="F581" s="15"/>
    </row>
    <row r="582" spans="6:6" x14ac:dyDescent="0.2">
      <c r="F582" s="15"/>
    </row>
    <row r="583" spans="6:6" x14ac:dyDescent="0.2">
      <c r="F583" s="15"/>
    </row>
    <row r="584" spans="6:6" x14ac:dyDescent="0.2">
      <c r="F584" s="15"/>
    </row>
    <row r="585" spans="6:6" x14ac:dyDescent="0.2">
      <c r="F585" s="15"/>
    </row>
    <row r="586" spans="6:6" x14ac:dyDescent="0.2">
      <c r="F586" s="15"/>
    </row>
    <row r="587" spans="6:6" x14ac:dyDescent="0.2">
      <c r="F587" s="15"/>
    </row>
    <row r="588" spans="6:6" x14ac:dyDescent="0.2">
      <c r="F588" s="15"/>
    </row>
    <row r="589" spans="6:6" x14ac:dyDescent="0.2">
      <c r="F589" s="15"/>
    </row>
    <row r="590" spans="6:6" x14ac:dyDescent="0.2">
      <c r="F590" s="15"/>
    </row>
    <row r="591" spans="6:6" x14ac:dyDescent="0.2">
      <c r="F591" s="15"/>
    </row>
    <row r="592" spans="6:6" x14ac:dyDescent="0.2">
      <c r="F592" s="15"/>
    </row>
    <row r="593" spans="6:6" x14ac:dyDescent="0.2">
      <c r="F593" s="15"/>
    </row>
    <row r="594" spans="6:6" x14ac:dyDescent="0.2">
      <c r="F594" s="15"/>
    </row>
    <row r="595" spans="6:6" x14ac:dyDescent="0.2">
      <c r="F595" s="15"/>
    </row>
    <row r="596" spans="6:6" x14ac:dyDescent="0.2">
      <c r="F596" s="15"/>
    </row>
    <row r="597" spans="6:6" x14ac:dyDescent="0.2">
      <c r="F597" s="15"/>
    </row>
    <row r="598" spans="6:6" x14ac:dyDescent="0.2">
      <c r="F598" s="15"/>
    </row>
    <row r="599" spans="6:6" x14ac:dyDescent="0.2">
      <c r="F599" s="15"/>
    </row>
    <row r="600" spans="6:6" x14ac:dyDescent="0.2">
      <c r="F600" s="15"/>
    </row>
    <row r="601" spans="6:6" x14ac:dyDescent="0.2">
      <c r="F601" s="15"/>
    </row>
    <row r="602" spans="6:6" x14ac:dyDescent="0.2">
      <c r="F602" s="15"/>
    </row>
    <row r="603" spans="6:6" x14ac:dyDescent="0.2">
      <c r="F603" s="15"/>
    </row>
    <row r="604" spans="6:6" x14ac:dyDescent="0.2">
      <c r="F604" s="15"/>
    </row>
    <row r="605" spans="6:6" x14ac:dyDescent="0.2">
      <c r="F605" s="15"/>
    </row>
    <row r="606" spans="6:6" x14ac:dyDescent="0.2">
      <c r="F606" s="15"/>
    </row>
    <row r="607" spans="6:6" x14ac:dyDescent="0.2">
      <c r="F607" s="15"/>
    </row>
    <row r="608" spans="6:6" x14ac:dyDescent="0.2">
      <c r="F608" s="15"/>
    </row>
    <row r="609" spans="6:6" x14ac:dyDescent="0.2">
      <c r="F609" s="15"/>
    </row>
    <row r="610" spans="6:6" x14ac:dyDescent="0.2">
      <c r="F610" s="15"/>
    </row>
    <row r="611" spans="6:6" x14ac:dyDescent="0.2">
      <c r="F611" s="15"/>
    </row>
    <row r="612" spans="6:6" x14ac:dyDescent="0.2">
      <c r="F612" s="15"/>
    </row>
    <row r="613" spans="6:6" x14ac:dyDescent="0.2">
      <c r="F613" s="15"/>
    </row>
    <row r="614" spans="6:6" x14ac:dyDescent="0.2">
      <c r="F614" s="15"/>
    </row>
    <row r="615" spans="6:6" x14ac:dyDescent="0.2">
      <c r="F615" s="15"/>
    </row>
    <row r="616" spans="6:6" x14ac:dyDescent="0.2">
      <c r="F616" s="15"/>
    </row>
    <row r="617" spans="6:6" x14ac:dyDescent="0.2">
      <c r="F617" s="15"/>
    </row>
    <row r="618" spans="6:6" x14ac:dyDescent="0.2">
      <c r="F618" s="15"/>
    </row>
    <row r="619" spans="6:6" x14ac:dyDescent="0.2">
      <c r="F619" s="15"/>
    </row>
    <row r="620" spans="6:6" x14ac:dyDescent="0.2">
      <c r="F620" s="15"/>
    </row>
    <row r="621" spans="6:6" x14ac:dyDescent="0.2">
      <c r="F621" s="15"/>
    </row>
    <row r="622" spans="6:6" x14ac:dyDescent="0.2">
      <c r="F622" s="15"/>
    </row>
    <row r="623" spans="6:6" x14ac:dyDescent="0.2">
      <c r="F623" s="15"/>
    </row>
    <row r="624" spans="6:6" x14ac:dyDescent="0.2">
      <c r="F624" s="15"/>
    </row>
    <row r="625" spans="6:6" x14ac:dyDescent="0.2">
      <c r="F625" s="15"/>
    </row>
    <row r="626" spans="6:6" x14ac:dyDescent="0.2">
      <c r="F626" s="15"/>
    </row>
    <row r="627" spans="6:6" x14ac:dyDescent="0.2">
      <c r="F627" s="15"/>
    </row>
    <row r="628" spans="6:6" x14ac:dyDescent="0.2">
      <c r="F628" s="15"/>
    </row>
    <row r="629" spans="6:6" x14ac:dyDescent="0.2">
      <c r="F629" s="15"/>
    </row>
    <row r="630" spans="6:6" x14ac:dyDescent="0.2">
      <c r="F630" s="15"/>
    </row>
    <row r="631" spans="6:6" x14ac:dyDescent="0.2">
      <c r="F631" s="15"/>
    </row>
  </sheetData>
  <autoFilter ref="A4:AG80">
    <filterColumn colId="15">
      <customFilters>
        <customFilter operator="notEqual" val=" "/>
      </customFilters>
    </filterColumn>
  </autoFilter>
  <pageMargins left="0.75" right="0.75" top="1" bottom="1" header="0.5" footer="0.5"/>
  <pageSetup paperSize="5" scale="39" orientation="landscape" r:id="rId1"/>
  <headerFooter alignWithMargins="0"/>
  <ignoredErrors>
    <ignoredError sqref="E75:E79 E70:E72 I5:T41 E5:F29 E73:E74 I42:T46 E42:F42 E32:F32 F30:F31 E34:F41 F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128"/>
  <sheetViews>
    <sheetView zoomScale="85" zoomScaleNormal="85" workbookViewId="0">
      <selection activeCell="A1029" sqref="A1029"/>
    </sheetView>
  </sheetViews>
  <sheetFormatPr defaultRowHeight="12.75" x14ac:dyDescent="0.2"/>
  <cols>
    <col min="1" max="1" width="22" style="3" bestFit="1" customWidth="1"/>
    <col min="2" max="2" width="17.140625" style="3" bestFit="1" customWidth="1"/>
    <col min="3" max="3" width="49.140625" style="3" bestFit="1" customWidth="1"/>
    <col min="4" max="15" width="9.140625" style="3"/>
    <col min="16" max="16" width="7.7109375" style="3" customWidth="1"/>
    <col min="17" max="19" width="9.140625" style="3"/>
    <col min="20" max="20" width="164.85546875" style="3" bestFit="1" customWidth="1"/>
    <col min="21" max="256" width="9.140625" style="3"/>
    <col min="257" max="257" width="21.140625" style="3" bestFit="1" customWidth="1"/>
    <col min="258" max="275" width="9.140625" style="3"/>
    <col min="276" max="276" width="164.85546875" style="3" bestFit="1" customWidth="1"/>
    <col min="277" max="512" width="9.140625" style="3"/>
    <col min="513" max="513" width="21.140625" style="3" bestFit="1" customWidth="1"/>
    <col min="514" max="531" width="9.140625" style="3"/>
    <col min="532" max="532" width="164.85546875" style="3" bestFit="1" customWidth="1"/>
    <col min="533" max="768" width="9.140625" style="3"/>
    <col min="769" max="769" width="21.140625" style="3" bestFit="1" customWidth="1"/>
    <col min="770" max="787" width="9.140625" style="3"/>
    <col min="788" max="788" width="164.85546875" style="3" bestFit="1" customWidth="1"/>
    <col min="789" max="1024" width="9.140625" style="3"/>
    <col min="1025" max="1025" width="21.140625" style="3" bestFit="1" customWidth="1"/>
    <col min="1026" max="1043" width="9.140625" style="3"/>
    <col min="1044" max="1044" width="164.85546875" style="3" bestFit="1" customWidth="1"/>
    <col min="1045" max="1280" width="9.140625" style="3"/>
    <col min="1281" max="1281" width="21.140625" style="3" bestFit="1" customWidth="1"/>
    <col min="1282" max="1299" width="9.140625" style="3"/>
    <col min="1300" max="1300" width="164.85546875" style="3" bestFit="1" customWidth="1"/>
    <col min="1301" max="1536" width="9.140625" style="3"/>
    <col min="1537" max="1537" width="21.140625" style="3" bestFit="1" customWidth="1"/>
    <col min="1538" max="1555" width="9.140625" style="3"/>
    <col min="1556" max="1556" width="164.85546875" style="3" bestFit="1" customWidth="1"/>
    <col min="1557" max="1792" width="9.140625" style="3"/>
    <col min="1793" max="1793" width="21.140625" style="3" bestFit="1" customWidth="1"/>
    <col min="1794" max="1811" width="9.140625" style="3"/>
    <col min="1812" max="1812" width="164.85546875" style="3" bestFit="1" customWidth="1"/>
    <col min="1813" max="2048" width="9.140625" style="3"/>
    <col min="2049" max="2049" width="21.140625" style="3" bestFit="1" customWidth="1"/>
    <col min="2050" max="2067" width="9.140625" style="3"/>
    <col min="2068" max="2068" width="164.85546875" style="3" bestFit="1" customWidth="1"/>
    <col min="2069" max="2304" width="9.140625" style="3"/>
    <col min="2305" max="2305" width="21.140625" style="3" bestFit="1" customWidth="1"/>
    <col min="2306" max="2323" width="9.140625" style="3"/>
    <col min="2324" max="2324" width="164.85546875" style="3" bestFit="1" customWidth="1"/>
    <col min="2325" max="2560" width="9.140625" style="3"/>
    <col min="2561" max="2561" width="21.140625" style="3" bestFit="1" customWidth="1"/>
    <col min="2562" max="2579" width="9.140625" style="3"/>
    <col min="2580" max="2580" width="164.85546875" style="3" bestFit="1" customWidth="1"/>
    <col min="2581" max="2816" width="9.140625" style="3"/>
    <col min="2817" max="2817" width="21.140625" style="3" bestFit="1" customWidth="1"/>
    <col min="2818" max="2835" width="9.140625" style="3"/>
    <col min="2836" max="2836" width="164.85546875" style="3" bestFit="1" customWidth="1"/>
    <col min="2837" max="3072" width="9.140625" style="3"/>
    <col min="3073" max="3073" width="21.140625" style="3" bestFit="1" customWidth="1"/>
    <col min="3074" max="3091" width="9.140625" style="3"/>
    <col min="3092" max="3092" width="164.85546875" style="3" bestFit="1" customWidth="1"/>
    <col min="3093" max="3328" width="9.140625" style="3"/>
    <col min="3329" max="3329" width="21.140625" style="3" bestFit="1" customWidth="1"/>
    <col min="3330" max="3347" width="9.140625" style="3"/>
    <col min="3348" max="3348" width="164.85546875" style="3" bestFit="1" customWidth="1"/>
    <col min="3349" max="3584" width="9.140625" style="3"/>
    <col min="3585" max="3585" width="21.140625" style="3" bestFit="1" customWidth="1"/>
    <col min="3586" max="3603" width="9.140625" style="3"/>
    <col min="3604" max="3604" width="164.85546875" style="3" bestFit="1" customWidth="1"/>
    <col min="3605" max="3840" width="9.140625" style="3"/>
    <col min="3841" max="3841" width="21.140625" style="3" bestFit="1" customWidth="1"/>
    <col min="3842" max="3859" width="9.140625" style="3"/>
    <col min="3860" max="3860" width="164.85546875" style="3" bestFit="1" customWidth="1"/>
    <col min="3861" max="4096" width="9.140625" style="3"/>
    <col min="4097" max="4097" width="21.140625" style="3" bestFit="1" customWidth="1"/>
    <col min="4098" max="4115" width="9.140625" style="3"/>
    <col min="4116" max="4116" width="164.85546875" style="3" bestFit="1" customWidth="1"/>
    <col min="4117" max="4352" width="9.140625" style="3"/>
    <col min="4353" max="4353" width="21.140625" style="3" bestFit="1" customWidth="1"/>
    <col min="4354" max="4371" width="9.140625" style="3"/>
    <col min="4372" max="4372" width="164.85546875" style="3" bestFit="1" customWidth="1"/>
    <col min="4373" max="4608" width="9.140625" style="3"/>
    <col min="4609" max="4609" width="21.140625" style="3" bestFit="1" customWidth="1"/>
    <col min="4610" max="4627" width="9.140625" style="3"/>
    <col min="4628" max="4628" width="164.85546875" style="3" bestFit="1" customWidth="1"/>
    <col min="4629" max="4864" width="9.140625" style="3"/>
    <col min="4865" max="4865" width="21.140625" style="3" bestFit="1" customWidth="1"/>
    <col min="4866" max="4883" width="9.140625" style="3"/>
    <col min="4884" max="4884" width="164.85546875" style="3" bestFit="1" customWidth="1"/>
    <col min="4885" max="5120" width="9.140625" style="3"/>
    <col min="5121" max="5121" width="21.140625" style="3" bestFit="1" customWidth="1"/>
    <col min="5122" max="5139" width="9.140625" style="3"/>
    <col min="5140" max="5140" width="164.85546875" style="3" bestFit="1" customWidth="1"/>
    <col min="5141" max="5376" width="9.140625" style="3"/>
    <col min="5377" max="5377" width="21.140625" style="3" bestFit="1" customWidth="1"/>
    <col min="5378" max="5395" width="9.140625" style="3"/>
    <col min="5396" max="5396" width="164.85546875" style="3" bestFit="1" customWidth="1"/>
    <col min="5397" max="5632" width="9.140625" style="3"/>
    <col min="5633" max="5633" width="21.140625" style="3" bestFit="1" customWidth="1"/>
    <col min="5634" max="5651" width="9.140625" style="3"/>
    <col min="5652" max="5652" width="164.85546875" style="3" bestFit="1" customWidth="1"/>
    <col min="5653" max="5888" width="9.140625" style="3"/>
    <col min="5889" max="5889" width="21.140625" style="3" bestFit="1" customWidth="1"/>
    <col min="5890" max="5907" width="9.140625" style="3"/>
    <col min="5908" max="5908" width="164.85546875" style="3" bestFit="1" customWidth="1"/>
    <col min="5909" max="6144" width="9.140625" style="3"/>
    <col min="6145" max="6145" width="21.140625" style="3" bestFit="1" customWidth="1"/>
    <col min="6146" max="6163" width="9.140625" style="3"/>
    <col min="6164" max="6164" width="164.85546875" style="3" bestFit="1" customWidth="1"/>
    <col min="6165" max="6400" width="9.140625" style="3"/>
    <col min="6401" max="6401" width="21.140625" style="3" bestFit="1" customWidth="1"/>
    <col min="6402" max="6419" width="9.140625" style="3"/>
    <col min="6420" max="6420" width="164.85546875" style="3" bestFit="1" customWidth="1"/>
    <col min="6421" max="6656" width="9.140625" style="3"/>
    <col min="6657" max="6657" width="21.140625" style="3" bestFit="1" customWidth="1"/>
    <col min="6658" max="6675" width="9.140625" style="3"/>
    <col min="6676" max="6676" width="164.85546875" style="3" bestFit="1" customWidth="1"/>
    <col min="6677" max="6912" width="9.140625" style="3"/>
    <col min="6913" max="6913" width="21.140625" style="3" bestFit="1" customWidth="1"/>
    <col min="6914" max="6931" width="9.140625" style="3"/>
    <col min="6932" max="6932" width="164.85546875" style="3" bestFit="1" customWidth="1"/>
    <col min="6933" max="7168" width="9.140625" style="3"/>
    <col min="7169" max="7169" width="21.140625" style="3" bestFit="1" customWidth="1"/>
    <col min="7170" max="7187" width="9.140625" style="3"/>
    <col min="7188" max="7188" width="164.85546875" style="3" bestFit="1" customWidth="1"/>
    <col min="7189" max="7424" width="9.140625" style="3"/>
    <col min="7425" max="7425" width="21.140625" style="3" bestFit="1" customWidth="1"/>
    <col min="7426" max="7443" width="9.140625" style="3"/>
    <col min="7444" max="7444" width="164.85546875" style="3" bestFit="1" customWidth="1"/>
    <col min="7445" max="7680" width="9.140625" style="3"/>
    <col min="7681" max="7681" width="21.140625" style="3" bestFit="1" customWidth="1"/>
    <col min="7682" max="7699" width="9.140625" style="3"/>
    <col min="7700" max="7700" width="164.85546875" style="3" bestFit="1" customWidth="1"/>
    <col min="7701" max="7936" width="9.140625" style="3"/>
    <col min="7937" max="7937" width="21.140625" style="3" bestFit="1" customWidth="1"/>
    <col min="7938" max="7955" width="9.140625" style="3"/>
    <col min="7956" max="7956" width="164.85546875" style="3" bestFit="1" customWidth="1"/>
    <col min="7957" max="8192" width="9.140625" style="3"/>
    <col min="8193" max="8193" width="21.140625" style="3" bestFit="1" customWidth="1"/>
    <col min="8194" max="8211" width="9.140625" style="3"/>
    <col min="8212" max="8212" width="164.85546875" style="3" bestFit="1" customWidth="1"/>
    <col min="8213" max="8448" width="9.140625" style="3"/>
    <col min="8449" max="8449" width="21.140625" style="3" bestFit="1" customWidth="1"/>
    <col min="8450" max="8467" width="9.140625" style="3"/>
    <col min="8468" max="8468" width="164.85546875" style="3" bestFit="1" customWidth="1"/>
    <col min="8469" max="8704" width="9.140625" style="3"/>
    <col min="8705" max="8705" width="21.140625" style="3" bestFit="1" customWidth="1"/>
    <col min="8706" max="8723" width="9.140625" style="3"/>
    <col min="8724" max="8724" width="164.85546875" style="3" bestFit="1" customWidth="1"/>
    <col min="8725" max="8960" width="9.140625" style="3"/>
    <col min="8961" max="8961" width="21.140625" style="3" bestFit="1" customWidth="1"/>
    <col min="8962" max="8979" width="9.140625" style="3"/>
    <col min="8980" max="8980" width="164.85546875" style="3" bestFit="1" customWidth="1"/>
    <col min="8981" max="9216" width="9.140625" style="3"/>
    <col min="9217" max="9217" width="21.140625" style="3" bestFit="1" customWidth="1"/>
    <col min="9218" max="9235" width="9.140625" style="3"/>
    <col min="9236" max="9236" width="164.85546875" style="3" bestFit="1" customWidth="1"/>
    <col min="9237" max="9472" width="9.140625" style="3"/>
    <col min="9473" max="9473" width="21.140625" style="3" bestFit="1" customWidth="1"/>
    <col min="9474" max="9491" width="9.140625" style="3"/>
    <col min="9492" max="9492" width="164.85546875" style="3" bestFit="1" customWidth="1"/>
    <col min="9493" max="9728" width="9.140625" style="3"/>
    <col min="9729" max="9729" width="21.140625" style="3" bestFit="1" customWidth="1"/>
    <col min="9730" max="9747" width="9.140625" style="3"/>
    <col min="9748" max="9748" width="164.85546875" style="3" bestFit="1" customWidth="1"/>
    <col min="9749" max="9984" width="9.140625" style="3"/>
    <col min="9985" max="9985" width="21.140625" style="3" bestFit="1" customWidth="1"/>
    <col min="9986" max="10003" width="9.140625" style="3"/>
    <col min="10004" max="10004" width="164.85546875" style="3" bestFit="1" customWidth="1"/>
    <col min="10005" max="10240" width="9.140625" style="3"/>
    <col min="10241" max="10241" width="21.140625" style="3" bestFit="1" customWidth="1"/>
    <col min="10242" max="10259" width="9.140625" style="3"/>
    <col min="10260" max="10260" width="164.85546875" style="3" bestFit="1" customWidth="1"/>
    <col min="10261" max="10496" width="9.140625" style="3"/>
    <col min="10497" max="10497" width="21.140625" style="3" bestFit="1" customWidth="1"/>
    <col min="10498" max="10515" width="9.140625" style="3"/>
    <col min="10516" max="10516" width="164.85546875" style="3" bestFit="1" customWidth="1"/>
    <col min="10517" max="10752" width="9.140625" style="3"/>
    <col min="10753" max="10753" width="21.140625" style="3" bestFit="1" customWidth="1"/>
    <col min="10754" max="10771" width="9.140625" style="3"/>
    <col min="10772" max="10772" width="164.85546875" style="3" bestFit="1" customWidth="1"/>
    <col min="10773" max="11008" width="9.140625" style="3"/>
    <col min="11009" max="11009" width="21.140625" style="3" bestFit="1" customWidth="1"/>
    <col min="11010" max="11027" width="9.140625" style="3"/>
    <col min="11028" max="11028" width="164.85546875" style="3" bestFit="1" customWidth="1"/>
    <col min="11029" max="11264" width="9.140625" style="3"/>
    <col min="11265" max="11265" width="21.140625" style="3" bestFit="1" customWidth="1"/>
    <col min="11266" max="11283" width="9.140625" style="3"/>
    <col min="11284" max="11284" width="164.85546875" style="3" bestFit="1" customWidth="1"/>
    <col min="11285" max="11520" width="9.140625" style="3"/>
    <col min="11521" max="11521" width="21.140625" style="3" bestFit="1" customWidth="1"/>
    <col min="11522" max="11539" width="9.140625" style="3"/>
    <col min="11540" max="11540" width="164.85546875" style="3" bestFit="1" customWidth="1"/>
    <col min="11541" max="11776" width="9.140625" style="3"/>
    <col min="11777" max="11777" width="21.140625" style="3" bestFit="1" customWidth="1"/>
    <col min="11778" max="11795" width="9.140625" style="3"/>
    <col min="11796" max="11796" width="164.85546875" style="3" bestFit="1" customWidth="1"/>
    <col min="11797" max="12032" width="9.140625" style="3"/>
    <col min="12033" max="12033" width="21.140625" style="3" bestFit="1" customWidth="1"/>
    <col min="12034" max="12051" width="9.140625" style="3"/>
    <col min="12052" max="12052" width="164.85546875" style="3" bestFit="1" customWidth="1"/>
    <col min="12053" max="12288" width="9.140625" style="3"/>
    <col min="12289" max="12289" width="21.140625" style="3" bestFit="1" customWidth="1"/>
    <col min="12290" max="12307" width="9.140625" style="3"/>
    <col min="12308" max="12308" width="164.85546875" style="3" bestFit="1" customWidth="1"/>
    <col min="12309" max="12544" width="9.140625" style="3"/>
    <col min="12545" max="12545" width="21.140625" style="3" bestFit="1" customWidth="1"/>
    <col min="12546" max="12563" width="9.140625" style="3"/>
    <col min="12564" max="12564" width="164.85546875" style="3" bestFit="1" customWidth="1"/>
    <col min="12565" max="12800" width="9.140625" style="3"/>
    <col min="12801" max="12801" width="21.140625" style="3" bestFit="1" customWidth="1"/>
    <col min="12802" max="12819" width="9.140625" style="3"/>
    <col min="12820" max="12820" width="164.85546875" style="3" bestFit="1" customWidth="1"/>
    <col min="12821" max="13056" width="9.140625" style="3"/>
    <col min="13057" max="13057" width="21.140625" style="3" bestFit="1" customWidth="1"/>
    <col min="13058" max="13075" width="9.140625" style="3"/>
    <col min="13076" max="13076" width="164.85546875" style="3" bestFit="1" customWidth="1"/>
    <col min="13077" max="13312" width="9.140625" style="3"/>
    <col min="13313" max="13313" width="21.140625" style="3" bestFit="1" customWidth="1"/>
    <col min="13314" max="13331" width="9.140625" style="3"/>
    <col min="13332" max="13332" width="164.85546875" style="3" bestFit="1" customWidth="1"/>
    <col min="13333" max="13568" width="9.140625" style="3"/>
    <col min="13569" max="13569" width="21.140625" style="3" bestFit="1" customWidth="1"/>
    <col min="13570" max="13587" width="9.140625" style="3"/>
    <col min="13588" max="13588" width="164.85546875" style="3" bestFit="1" customWidth="1"/>
    <col min="13589" max="13824" width="9.140625" style="3"/>
    <col min="13825" max="13825" width="21.140625" style="3" bestFit="1" customWidth="1"/>
    <col min="13826" max="13843" width="9.140625" style="3"/>
    <col min="13844" max="13844" width="164.85546875" style="3" bestFit="1" customWidth="1"/>
    <col min="13845" max="14080" width="9.140625" style="3"/>
    <col min="14081" max="14081" width="21.140625" style="3" bestFit="1" customWidth="1"/>
    <col min="14082" max="14099" width="9.140625" style="3"/>
    <col min="14100" max="14100" width="164.85546875" style="3" bestFit="1" customWidth="1"/>
    <col min="14101" max="14336" width="9.140625" style="3"/>
    <col min="14337" max="14337" width="21.140625" style="3" bestFit="1" customWidth="1"/>
    <col min="14338" max="14355" width="9.140625" style="3"/>
    <col min="14356" max="14356" width="164.85546875" style="3" bestFit="1" customWidth="1"/>
    <col min="14357" max="14592" width="9.140625" style="3"/>
    <col min="14593" max="14593" width="21.140625" style="3" bestFit="1" customWidth="1"/>
    <col min="14594" max="14611" width="9.140625" style="3"/>
    <col min="14612" max="14612" width="164.85546875" style="3" bestFit="1" customWidth="1"/>
    <col min="14613" max="14848" width="9.140625" style="3"/>
    <col min="14849" max="14849" width="21.140625" style="3" bestFit="1" customWidth="1"/>
    <col min="14850" max="14867" width="9.140625" style="3"/>
    <col min="14868" max="14868" width="164.85546875" style="3" bestFit="1" customWidth="1"/>
    <col min="14869" max="15104" width="9.140625" style="3"/>
    <col min="15105" max="15105" width="21.140625" style="3" bestFit="1" customWidth="1"/>
    <col min="15106" max="15123" width="9.140625" style="3"/>
    <col min="15124" max="15124" width="164.85546875" style="3" bestFit="1" customWidth="1"/>
    <col min="15125" max="15360" width="9.140625" style="3"/>
    <col min="15361" max="15361" width="21.140625" style="3" bestFit="1" customWidth="1"/>
    <col min="15362" max="15379" width="9.140625" style="3"/>
    <col min="15380" max="15380" width="164.85546875" style="3" bestFit="1" customWidth="1"/>
    <col min="15381" max="15616" width="9.140625" style="3"/>
    <col min="15617" max="15617" width="21.140625" style="3" bestFit="1" customWidth="1"/>
    <col min="15618" max="15635" width="9.140625" style="3"/>
    <col min="15636" max="15636" width="164.85546875" style="3" bestFit="1" customWidth="1"/>
    <col min="15637" max="15872" width="9.140625" style="3"/>
    <col min="15873" max="15873" width="21.140625" style="3" bestFit="1" customWidth="1"/>
    <col min="15874" max="15891" width="9.140625" style="3"/>
    <col min="15892" max="15892" width="164.85546875" style="3" bestFit="1" customWidth="1"/>
    <col min="15893" max="16128" width="9.140625" style="3"/>
    <col min="16129" max="16129" width="21.140625" style="3" bestFit="1" customWidth="1"/>
    <col min="16130" max="16147" width="9.140625" style="3"/>
    <col min="16148" max="16148" width="164.85546875" style="3" bestFit="1" customWidth="1"/>
    <col min="16149" max="16384" width="9.140625" style="3"/>
  </cols>
  <sheetData>
    <row r="1" spans="1:20" ht="16.5" customHeight="1" x14ac:dyDescent="0.2">
      <c r="A1" s="2" t="s">
        <v>76</v>
      </c>
      <c r="B1" s="2" t="s">
        <v>2164</v>
      </c>
      <c r="C1" s="2" t="s">
        <v>2165</v>
      </c>
      <c r="D1" s="2" t="s">
        <v>1414</v>
      </c>
      <c r="E1" s="2" t="s">
        <v>1415</v>
      </c>
      <c r="F1" s="2" t="s">
        <v>1416</v>
      </c>
      <c r="G1" s="2" t="s">
        <v>1417</v>
      </c>
      <c r="H1" s="2" t="s">
        <v>1418</v>
      </c>
      <c r="I1" s="2" t="s">
        <v>1419</v>
      </c>
      <c r="J1" s="2" t="s">
        <v>1420</v>
      </c>
      <c r="K1" s="2" t="s">
        <v>1421</v>
      </c>
      <c r="L1" s="2" t="s">
        <v>1422</v>
      </c>
      <c r="M1" s="2" t="s">
        <v>1423</v>
      </c>
      <c r="N1" s="2" t="s">
        <v>1424</v>
      </c>
      <c r="O1" s="2" t="s">
        <v>1425</v>
      </c>
      <c r="P1" s="2" t="s">
        <v>2166</v>
      </c>
      <c r="Q1" s="2" t="s">
        <v>2167</v>
      </c>
      <c r="R1" s="2" t="s">
        <v>2168</v>
      </c>
      <c r="S1" s="2" t="s">
        <v>2169</v>
      </c>
      <c r="T1" s="2" t="s">
        <v>2170</v>
      </c>
    </row>
    <row r="2" spans="1:20" ht="13.5" customHeight="1" x14ac:dyDescent="0.2">
      <c r="A2" s="3" t="s">
        <v>1637</v>
      </c>
      <c r="B2" s="3" t="s">
        <v>1397</v>
      </c>
      <c r="C2" s="3" t="s">
        <v>1636</v>
      </c>
      <c r="D2" s="3">
        <v>0</v>
      </c>
      <c r="E2" s="3">
        <v>0.48</v>
      </c>
      <c r="F2" s="3">
        <v>2.08</v>
      </c>
      <c r="G2" s="3">
        <v>6.6400000000000006</v>
      </c>
      <c r="H2" s="3">
        <v>6.1</v>
      </c>
      <c r="I2" s="3">
        <v>8.9600000000000009</v>
      </c>
      <c r="J2" s="3">
        <v>8.34</v>
      </c>
      <c r="K2" s="3">
        <v>8.1999999999999993</v>
      </c>
      <c r="L2" s="3">
        <v>6.6800000000000006</v>
      </c>
      <c r="M2" s="3">
        <v>5.88</v>
      </c>
      <c r="N2" s="3">
        <v>0.82000000000000006</v>
      </c>
      <c r="O2" s="3">
        <v>0</v>
      </c>
      <c r="P2" s="3" t="s">
        <v>84</v>
      </c>
      <c r="Q2" s="3" t="s">
        <v>79</v>
      </c>
      <c r="R2" s="3" t="s">
        <v>80</v>
      </c>
    </row>
    <row r="3" spans="1:20" ht="13.5" customHeight="1" x14ac:dyDescent="0.2">
      <c r="A3" s="3" t="s">
        <v>1635</v>
      </c>
      <c r="B3" s="3" t="s">
        <v>74</v>
      </c>
      <c r="C3" s="3" t="s">
        <v>1934</v>
      </c>
      <c r="D3" s="3">
        <v>0</v>
      </c>
      <c r="E3" s="3">
        <v>0.48</v>
      </c>
      <c r="F3" s="3">
        <v>2.08</v>
      </c>
      <c r="G3" s="3">
        <v>6.6400000000000006</v>
      </c>
      <c r="H3" s="3">
        <v>6.1</v>
      </c>
      <c r="I3" s="3">
        <v>8.9600000000000009</v>
      </c>
      <c r="J3" s="3">
        <v>8.34</v>
      </c>
      <c r="K3" s="3">
        <v>8.1999999999999993</v>
      </c>
      <c r="L3" s="3">
        <v>6.6800000000000006</v>
      </c>
      <c r="M3" s="3">
        <v>5.88</v>
      </c>
      <c r="N3" s="3">
        <v>0.82000000000000006</v>
      </c>
      <c r="O3" s="3">
        <v>0</v>
      </c>
      <c r="P3" s="3" t="s">
        <v>84</v>
      </c>
      <c r="Q3" s="3" t="s">
        <v>90</v>
      </c>
      <c r="R3" s="3" t="s">
        <v>80</v>
      </c>
    </row>
    <row r="4" spans="1:20" ht="13.5" customHeight="1" x14ac:dyDescent="0.2">
      <c r="A4" s="3" t="s">
        <v>1895</v>
      </c>
      <c r="B4" s="3" t="s">
        <v>1398</v>
      </c>
      <c r="C4" s="3" t="s">
        <v>1894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 t="s">
        <v>84</v>
      </c>
      <c r="Q4" s="3" t="s">
        <v>79</v>
      </c>
      <c r="R4" s="3" t="s">
        <v>148</v>
      </c>
    </row>
    <row r="5" spans="1:20" ht="13.5" customHeight="1" x14ac:dyDescent="0.2">
      <c r="A5" s="3" t="s">
        <v>77</v>
      </c>
      <c r="B5" s="3" t="s">
        <v>1396</v>
      </c>
      <c r="C5" s="3" t="s">
        <v>78</v>
      </c>
      <c r="D5" s="3">
        <v>16</v>
      </c>
      <c r="E5" s="3">
        <v>16</v>
      </c>
      <c r="F5" s="3">
        <v>16</v>
      </c>
      <c r="G5" s="3">
        <v>16</v>
      </c>
      <c r="H5" s="3">
        <v>16</v>
      </c>
      <c r="I5" s="3">
        <v>16</v>
      </c>
      <c r="J5" s="3">
        <v>16</v>
      </c>
      <c r="K5" s="3">
        <v>16</v>
      </c>
      <c r="L5" s="3">
        <v>16</v>
      </c>
      <c r="M5" s="3">
        <v>16</v>
      </c>
      <c r="N5" s="3">
        <v>16</v>
      </c>
      <c r="O5" s="3">
        <v>16</v>
      </c>
      <c r="P5" s="3" t="s">
        <v>81</v>
      </c>
      <c r="Q5" s="3" t="s">
        <v>79</v>
      </c>
      <c r="R5" s="3" t="s">
        <v>80</v>
      </c>
    </row>
    <row r="6" spans="1:20" ht="13.5" customHeight="1" x14ac:dyDescent="0.2">
      <c r="A6" s="3" t="s">
        <v>1634</v>
      </c>
      <c r="B6" s="3" t="s">
        <v>1398</v>
      </c>
      <c r="C6" s="3" t="s">
        <v>1633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 t="s">
        <v>84</v>
      </c>
      <c r="Q6" s="3" t="s">
        <v>79</v>
      </c>
      <c r="R6" s="3" t="s">
        <v>148</v>
      </c>
    </row>
    <row r="7" spans="1:20" ht="13.5" customHeight="1" x14ac:dyDescent="0.2">
      <c r="A7" s="3" t="s">
        <v>82</v>
      </c>
      <c r="B7" s="3" t="s">
        <v>1397</v>
      </c>
      <c r="C7" s="3" t="s">
        <v>83</v>
      </c>
      <c r="D7" s="3">
        <v>0</v>
      </c>
      <c r="E7" s="3">
        <v>0.48</v>
      </c>
      <c r="F7" s="3">
        <v>2.08</v>
      </c>
      <c r="G7" s="3">
        <v>6.6400000000000006</v>
      </c>
      <c r="H7" s="3">
        <v>6.1</v>
      </c>
      <c r="I7" s="3">
        <v>8.9600000000000009</v>
      </c>
      <c r="J7" s="3">
        <v>8.34</v>
      </c>
      <c r="K7" s="3">
        <v>8.1999999999999993</v>
      </c>
      <c r="L7" s="3">
        <v>6.6800000000000006</v>
      </c>
      <c r="M7" s="3">
        <v>5.88</v>
      </c>
      <c r="N7" s="3">
        <v>0.82000000000000006</v>
      </c>
      <c r="O7" s="3">
        <v>0</v>
      </c>
      <c r="P7" s="3" t="s">
        <v>84</v>
      </c>
      <c r="Q7" s="3" t="s">
        <v>79</v>
      </c>
      <c r="R7" s="3" t="s">
        <v>80</v>
      </c>
    </row>
    <row r="8" spans="1:20" ht="13.5" customHeight="1" x14ac:dyDescent="0.2">
      <c r="A8" s="3" t="s">
        <v>85</v>
      </c>
      <c r="B8" s="3" t="s">
        <v>1398</v>
      </c>
      <c r="C8" s="3" t="s">
        <v>1632</v>
      </c>
      <c r="D8" s="3">
        <v>20</v>
      </c>
      <c r="E8" s="3">
        <v>20</v>
      </c>
      <c r="F8" s="3">
        <v>20</v>
      </c>
      <c r="G8" s="3">
        <v>20</v>
      </c>
      <c r="H8" s="3">
        <v>20</v>
      </c>
      <c r="I8" s="3">
        <v>20</v>
      </c>
      <c r="J8" s="3">
        <v>20</v>
      </c>
      <c r="K8" s="3">
        <v>20</v>
      </c>
      <c r="L8" s="3">
        <v>20</v>
      </c>
      <c r="M8" s="3">
        <v>20</v>
      </c>
      <c r="N8" s="3">
        <v>20</v>
      </c>
      <c r="O8" s="3">
        <v>20</v>
      </c>
      <c r="P8" s="3" t="s">
        <v>81</v>
      </c>
      <c r="Q8" s="3" t="s">
        <v>79</v>
      </c>
      <c r="R8" s="3" t="s">
        <v>80</v>
      </c>
    </row>
    <row r="9" spans="1:20" ht="13.5" customHeight="1" x14ac:dyDescent="0.2">
      <c r="A9" s="3" t="s">
        <v>86</v>
      </c>
      <c r="B9" s="3" t="s">
        <v>1398</v>
      </c>
      <c r="C9" s="3" t="s">
        <v>87</v>
      </c>
      <c r="D9" s="3">
        <v>50.5</v>
      </c>
      <c r="E9" s="3">
        <v>50.5</v>
      </c>
      <c r="F9" s="3">
        <v>50.5</v>
      </c>
      <c r="G9" s="3">
        <v>50.5</v>
      </c>
      <c r="H9" s="3">
        <v>50.5</v>
      </c>
      <c r="I9" s="3">
        <v>50.5</v>
      </c>
      <c r="J9" s="3">
        <v>50.5</v>
      </c>
      <c r="K9" s="3">
        <v>50.5</v>
      </c>
      <c r="L9" s="3">
        <v>50.5</v>
      </c>
      <c r="M9" s="3">
        <v>50.5</v>
      </c>
      <c r="N9" s="3">
        <v>50.5</v>
      </c>
      <c r="O9" s="3">
        <v>50.5</v>
      </c>
      <c r="P9" s="3" t="s">
        <v>81</v>
      </c>
      <c r="Q9" s="3" t="s">
        <v>79</v>
      </c>
      <c r="R9" s="3" t="s">
        <v>80</v>
      </c>
    </row>
    <row r="10" spans="1:20" ht="13.5" customHeight="1" x14ac:dyDescent="0.2">
      <c r="A10" s="3" t="s">
        <v>1631</v>
      </c>
      <c r="B10" s="3" t="s">
        <v>72</v>
      </c>
      <c r="C10" s="3" t="s">
        <v>1630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 t="s">
        <v>84</v>
      </c>
      <c r="Q10" s="3" t="s">
        <v>90</v>
      </c>
      <c r="R10" s="3" t="s">
        <v>148</v>
      </c>
    </row>
    <row r="11" spans="1:20" ht="13.5" customHeight="1" x14ac:dyDescent="0.2">
      <c r="A11" s="3" t="s">
        <v>88</v>
      </c>
      <c r="B11" s="3" t="s">
        <v>73</v>
      </c>
      <c r="C11" s="3" t="s">
        <v>89</v>
      </c>
      <c r="D11" s="3">
        <v>174.56</v>
      </c>
      <c r="E11" s="3">
        <v>174.56</v>
      </c>
      <c r="F11" s="3">
        <v>174.56</v>
      </c>
      <c r="G11" s="3">
        <v>174.56</v>
      </c>
      <c r="H11" s="3">
        <v>174.56</v>
      </c>
      <c r="I11" s="3">
        <v>174.56</v>
      </c>
      <c r="J11" s="3">
        <v>174.56</v>
      </c>
      <c r="K11" s="3">
        <v>174.56</v>
      </c>
      <c r="L11" s="3">
        <v>174.56</v>
      </c>
      <c r="M11" s="3">
        <v>174.56</v>
      </c>
      <c r="N11" s="3">
        <v>174.56</v>
      </c>
      <c r="O11" s="3">
        <v>174.56</v>
      </c>
      <c r="P11" s="3" t="s">
        <v>81</v>
      </c>
      <c r="Q11" s="3" t="s">
        <v>90</v>
      </c>
      <c r="R11" s="3" t="s">
        <v>80</v>
      </c>
    </row>
    <row r="12" spans="1:20" ht="13.5" customHeight="1" x14ac:dyDescent="0.2">
      <c r="A12" s="3" t="s">
        <v>91</v>
      </c>
      <c r="B12" s="3" t="s">
        <v>73</v>
      </c>
      <c r="C12" s="3" t="s">
        <v>92</v>
      </c>
      <c r="D12" s="3">
        <v>175</v>
      </c>
      <c r="E12" s="3">
        <v>175</v>
      </c>
      <c r="F12" s="3">
        <v>175</v>
      </c>
      <c r="G12" s="3">
        <v>175</v>
      </c>
      <c r="H12" s="3">
        <v>175</v>
      </c>
      <c r="I12" s="3">
        <v>175</v>
      </c>
      <c r="J12" s="3">
        <v>175</v>
      </c>
      <c r="K12" s="3">
        <v>175</v>
      </c>
      <c r="L12" s="3">
        <v>175</v>
      </c>
      <c r="M12" s="3">
        <v>175</v>
      </c>
      <c r="N12" s="3">
        <v>175</v>
      </c>
      <c r="O12" s="3">
        <v>175</v>
      </c>
      <c r="P12" s="3" t="s">
        <v>81</v>
      </c>
      <c r="Q12" s="3" t="s">
        <v>90</v>
      </c>
      <c r="R12" s="3" t="s">
        <v>80</v>
      </c>
    </row>
    <row r="13" spans="1:20" ht="13.5" customHeight="1" x14ac:dyDescent="0.2">
      <c r="A13" s="3" t="s">
        <v>93</v>
      </c>
      <c r="B13" s="3" t="s">
        <v>73</v>
      </c>
      <c r="C13" s="3" t="s">
        <v>94</v>
      </c>
      <c r="D13" s="3">
        <v>332.18</v>
      </c>
      <c r="E13" s="3">
        <v>332.18</v>
      </c>
      <c r="F13" s="3">
        <v>332.18</v>
      </c>
      <c r="G13" s="3">
        <v>332.18</v>
      </c>
      <c r="H13" s="3">
        <v>332.18</v>
      </c>
      <c r="I13" s="3">
        <v>332.18</v>
      </c>
      <c r="J13" s="3">
        <v>332.18</v>
      </c>
      <c r="K13" s="3">
        <v>332.18</v>
      </c>
      <c r="L13" s="3">
        <v>332.18</v>
      </c>
      <c r="M13" s="3">
        <v>332.18</v>
      </c>
      <c r="N13" s="3">
        <v>332.18</v>
      </c>
      <c r="O13" s="3">
        <v>332.18</v>
      </c>
      <c r="P13" s="3" t="s">
        <v>81</v>
      </c>
      <c r="Q13" s="3" t="s">
        <v>90</v>
      </c>
      <c r="R13" s="3" t="s">
        <v>80</v>
      </c>
    </row>
    <row r="14" spans="1:20" ht="13.5" customHeight="1" x14ac:dyDescent="0.2">
      <c r="A14" s="3" t="s">
        <v>95</v>
      </c>
      <c r="B14" s="3" t="s">
        <v>73</v>
      </c>
      <c r="C14" s="3" t="s">
        <v>96</v>
      </c>
      <c r="D14" s="3">
        <v>335.67</v>
      </c>
      <c r="E14" s="3">
        <v>335.67</v>
      </c>
      <c r="F14" s="3">
        <v>335.67</v>
      </c>
      <c r="G14" s="3">
        <v>335.67</v>
      </c>
      <c r="H14" s="3">
        <v>335.67</v>
      </c>
      <c r="I14" s="3">
        <v>335.67</v>
      </c>
      <c r="J14" s="3">
        <v>335.67</v>
      </c>
      <c r="K14" s="3">
        <v>335.67</v>
      </c>
      <c r="L14" s="3">
        <v>335.67</v>
      </c>
      <c r="M14" s="3">
        <v>335.67</v>
      </c>
      <c r="N14" s="3">
        <v>335.67</v>
      </c>
      <c r="O14" s="3">
        <v>335.67</v>
      </c>
      <c r="P14" s="3" t="s">
        <v>81</v>
      </c>
      <c r="Q14" s="3" t="s">
        <v>90</v>
      </c>
      <c r="R14" s="3" t="s">
        <v>80</v>
      </c>
    </row>
    <row r="15" spans="1:20" ht="13.5" customHeight="1" x14ac:dyDescent="0.2">
      <c r="A15" s="3" t="s">
        <v>97</v>
      </c>
      <c r="B15" s="3" t="s">
        <v>73</v>
      </c>
      <c r="C15" s="3" t="s">
        <v>98</v>
      </c>
      <c r="D15" s="3">
        <v>497.97</v>
      </c>
      <c r="E15" s="3">
        <v>497.97</v>
      </c>
      <c r="F15" s="3">
        <v>497.97</v>
      </c>
      <c r="G15" s="3">
        <v>497.97</v>
      </c>
      <c r="H15" s="3">
        <v>497.97</v>
      </c>
      <c r="I15" s="3">
        <v>497.97</v>
      </c>
      <c r="J15" s="3">
        <v>497.97</v>
      </c>
      <c r="K15" s="3">
        <v>497.97</v>
      </c>
      <c r="L15" s="3">
        <v>497.97</v>
      </c>
      <c r="M15" s="3">
        <v>497.97</v>
      </c>
      <c r="N15" s="3">
        <v>497.97</v>
      </c>
      <c r="O15" s="3">
        <v>497.97</v>
      </c>
      <c r="P15" s="3" t="s">
        <v>81</v>
      </c>
      <c r="Q15" s="3" t="s">
        <v>90</v>
      </c>
      <c r="R15" s="3" t="s">
        <v>80</v>
      </c>
    </row>
    <row r="16" spans="1:20" ht="13.5" customHeight="1" x14ac:dyDescent="0.2">
      <c r="A16" s="3" t="s">
        <v>99</v>
      </c>
      <c r="B16" s="3" t="s">
        <v>73</v>
      </c>
      <c r="C16" s="3" t="s">
        <v>100</v>
      </c>
      <c r="D16" s="3">
        <v>495</v>
      </c>
      <c r="E16" s="3">
        <v>495</v>
      </c>
      <c r="F16" s="3">
        <v>495</v>
      </c>
      <c r="G16" s="3">
        <v>495</v>
      </c>
      <c r="H16" s="3">
        <v>495</v>
      </c>
      <c r="I16" s="3">
        <v>495</v>
      </c>
      <c r="J16" s="3">
        <v>495</v>
      </c>
      <c r="K16" s="3">
        <v>495</v>
      </c>
      <c r="L16" s="3">
        <v>495</v>
      </c>
      <c r="M16" s="3">
        <v>495</v>
      </c>
      <c r="N16" s="3">
        <v>495</v>
      </c>
      <c r="O16" s="3">
        <v>495</v>
      </c>
      <c r="P16" s="3" t="s">
        <v>81</v>
      </c>
      <c r="Q16" s="3" t="s">
        <v>90</v>
      </c>
      <c r="R16" s="3" t="s">
        <v>80</v>
      </c>
    </row>
    <row r="17" spans="1:18" ht="13.5" customHeight="1" x14ac:dyDescent="0.2">
      <c r="A17" s="3" t="s">
        <v>101</v>
      </c>
      <c r="B17" s="3" t="s">
        <v>74</v>
      </c>
      <c r="C17" s="3" t="s">
        <v>102</v>
      </c>
      <c r="D17" s="3">
        <v>11.05</v>
      </c>
      <c r="E17" s="3">
        <v>6.77</v>
      </c>
      <c r="F17" s="3">
        <v>8.58</v>
      </c>
      <c r="G17" s="3">
        <v>15.07</v>
      </c>
      <c r="H17" s="3">
        <v>15.07</v>
      </c>
      <c r="I17" s="3">
        <v>15.07</v>
      </c>
      <c r="J17" s="3">
        <v>15.07</v>
      </c>
      <c r="K17" s="3">
        <v>15.07</v>
      </c>
      <c r="L17" s="3">
        <v>15.07</v>
      </c>
      <c r="M17" s="3">
        <v>15.07</v>
      </c>
      <c r="N17" s="3">
        <v>15.07</v>
      </c>
      <c r="O17" s="3">
        <v>15.07</v>
      </c>
      <c r="P17" s="3" t="s">
        <v>81</v>
      </c>
      <c r="Q17" s="3" t="s">
        <v>90</v>
      </c>
      <c r="R17" s="3" t="s">
        <v>80</v>
      </c>
    </row>
    <row r="18" spans="1:18" ht="13.5" customHeight="1" x14ac:dyDescent="0.2">
      <c r="A18" s="3" t="s">
        <v>1629</v>
      </c>
      <c r="B18" s="3" t="s">
        <v>1399</v>
      </c>
      <c r="C18" s="3" t="s">
        <v>1628</v>
      </c>
      <c r="D18" s="3">
        <v>0.30584580645161291</v>
      </c>
      <c r="E18" s="3">
        <v>0.37577601806239719</v>
      </c>
      <c r="F18" s="3">
        <v>0.35154451612903231</v>
      </c>
      <c r="G18" s="3">
        <v>0.22485466666666676</v>
      </c>
      <c r="H18" s="3">
        <v>0.2226608602150538</v>
      </c>
      <c r="I18" s="3">
        <v>0.18298399999999995</v>
      </c>
      <c r="J18" s="3">
        <v>0.10976967741935484</v>
      </c>
      <c r="K18" s="3">
        <v>7.6666666666666675E-2</v>
      </c>
      <c r="L18" s="3">
        <v>0.06</v>
      </c>
      <c r="M18" s="3">
        <v>9.5193521075268808E-2</v>
      </c>
      <c r="N18" s="3">
        <v>0.20886388022222233</v>
      </c>
      <c r="O18" s="3">
        <v>0.25758208107526875</v>
      </c>
      <c r="P18" s="3" t="s">
        <v>84</v>
      </c>
      <c r="Q18" s="3" t="s">
        <v>79</v>
      </c>
      <c r="R18" s="3" t="s">
        <v>80</v>
      </c>
    </row>
    <row r="19" spans="1:18" ht="13.5" customHeight="1" x14ac:dyDescent="0.2">
      <c r="A19" s="3" t="s">
        <v>103</v>
      </c>
      <c r="B19" s="3" t="s">
        <v>75</v>
      </c>
      <c r="C19" s="3" t="s">
        <v>104</v>
      </c>
      <c r="D19" s="3">
        <v>23.8</v>
      </c>
      <c r="E19" s="3">
        <v>23.8</v>
      </c>
      <c r="F19" s="3">
        <v>23.8</v>
      </c>
      <c r="G19" s="3">
        <v>23.8</v>
      </c>
      <c r="H19" s="3">
        <v>23.8</v>
      </c>
      <c r="I19" s="3">
        <v>23.8</v>
      </c>
      <c r="J19" s="3">
        <v>23.8</v>
      </c>
      <c r="K19" s="3">
        <v>23.8</v>
      </c>
      <c r="L19" s="3">
        <v>23.8</v>
      </c>
      <c r="M19" s="3">
        <v>23.8</v>
      </c>
      <c r="N19" s="3">
        <v>23.8</v>
      </c>
      <c r="O19" s="3">
        <v>23.8</v>
      </c>
      <c r="P19" s="3" t="s">
        <v>81</v>
      </c>
      <c r="Q19" s="3" t="s">
        <v>79</v>
      </c>
      <c r="R19" s="3" t="s">
        <v>80</v>
      </c>
    </row>
    <row r="20" spans="1:18" ht="13.5" customHeight="1" x14ac:dyDescent="0.2">
      <c r="A20" s="3" t="s">
        <v>105</v>
      </c>
      <c r="B20" s="3" t="s">
        <v>75</v>
      </c>
      <c r="C20" s="3" t="s">
        <v>106</v>
      </c>
      <c r="D20" s="3">
        <v>24.4</v>
      </c>
      <c r="E20" s="3">
        <v>24.4</v>
      </c>
      <c r="F20" s="3">
        <v>24.4</v>
      </c>
      <c r="G20" s="3">
        <v>24.4</v>
      </c>
      <c r="H20" s="3">
        <v>24.4</v>
      </c>
      <c r="I20" s="3">
        <v>24.4</v>
      </c>
      <c r="J20" s="3">
        <v>24.4</v>
      </c>
      <c r="K20" s="3">
        <v>24.4</v>
      </c>
      <c r="L20" s="3">
        <v>24.4</v>
      </c>
      <c r="M20" s="3">
        <v>24.4</v>
      </c>
      <c r="N20" s="3">
        <v>24.4</v>
      </c>
      <c r="O20" s="3">
        <v>24.4</v>
      </c>
      <c r="P20" s="3" t="s">
        <v>81</v>
      </c>
      <c r="Q20" s="3" t="s">
        <v>79</v>
      </c>
      <c r="R20" s="3" t="s">
        <v>80</v>
      </c>
    </row>
    <row r="21" spans="1:18" ht="13.5" customHeight="1" x14ac:dyDescent="0.2">
      <c r="A21" s="3" t="s">
        <v>107</v>
      </c>
      <c r="B21" s="3" t="s">
        <v>72</v>
      </c>
      <c r="C21" s="3" t="s">
        <v>108</v>
      </c>
      <c r="D21" s="3">
        <v>0</v>
      </c>
      <c r="E21" s="3">
        <v>0.48</v>
      </c>
      <c r="F21" s="3">
        <v>2.08</v>
      </c>
      <c r="G21" s="3">
        <v>6.6400000000000006</v>
      </c>
      <c r="H21" s="3">
        <v>6.1</v>
      </c>
      <c r="I21" s="3">
        <v>8.9600000000000009</v>
      </c>
      <c r="J21" s="3">
        <v>8.34</v>
      </c>
      <c r="K21" s="3">
        <v>8.1999999999999993</v>
      </c>
      <c r="L21" s="3">
        <v>6.6800000000000006</v>
      </c>
      <c r="M21" s="3">
        <v>5.88</v>
      </c>
      <c r="N21" s="3">
        <v>0.82000000000000006</v>
      </c>
      <c r="O21" s="3">
        <v>0</v>
      </c>
      <c r="P21" s="3" t="s">
        <v>84</v>
      </c>
      <c r="Q21" s="3" t="s">
        <v>79</v>
      </c>
      <c r="R21" s="3" t="s">
        <v>80</v>
      </c>
    </row>
    <row r="22" spans="1:18" ht="13.5" customHeight="1" x14ac:dyDescent="0.2">
      <c r="A22" s="3" t="s">
        <v>110</v>
      </c>
      <c r="B22" s="3" t="s">
        <v>72</v>
      </c>
      <c r="C22" s="3" t="s">
        <v>111</v>
      </c>
      <c r="D22" s="3">
        <v>0</v>
      </c>
      <c r="E22" s="3">
        <v>1.2</v>
      </c>
      <c r="F22" s="3">
        <v>5.2</v>
      </c>
      <c r="G22" s="3">
        <v>16.600000000000001</v>
      </c>
      <c r="H22" s="3">
        <v>15.25</v>
      </c>
      <c r="I22" s="3">
        <v>22.400000000000002</v>
      </c>
      <c r="J22" s="3">
        <v>20.849999999999998</v>
      </c>
      <c r="K22" s="3">
        <v>20.5</v>
      </c>
      <c r="L22" s="3">
        <v>16.7</v>
      </c>
      <c r="M22" s="3">
        <v>14.7</v>
      </c>
      <c r="N22" s="3">
        <v>2.0500000000000003</v>
      </c>
      <c r="O22" s="3">
        <v>0</v>
      </c>
      <c r="P22" s="3" t="s">
        <v>84</v>
      </c>
      <c r="Q22" s="3" t="s">
        <v>79</v>
      </c>
      <c r="R22" s="3" t="s">
        <v>80</v>
      </c>
    </row>
    <row r="23" spans="1:18" ht="13.5" customHeight="1" x14ac:dyDescent="0.2">
      <c r="A23" s="3" t="s">
        <v>112</v>
      </c>
      <c r="B23" s="3" t="s">
        <v>72</v>
      </c>
      <c r="C23" s="3" t="s">
        <v>113</v>
      </c>
      <c r="D23" s="3">
        <v>18.984000000000002</v>
      </c>
      <c r="E23" s="3">
        <v>29.063999999999997</v>
      </c>
      <c r="F23" s="3">
        <v>30.744</v>
      </c>
      <c r="G23" s="3">
        <v>52.752000000000002</v>
      </c>
      <c r="H23" s="3">
        <v>51.408000000000001</v>
      </c>
      <c r="I23" s="3">
        <v>79.8</v>
      </c>
      <c r="J23" s="3">
        <v>49.896000000000001</v>
      </c>
      <c r="K23" s="3">
        <v>44.52</v>
      </c>
      <c r="L23" s="3">
        <v>44.52</v>
      </c>
      <c r="M23" s="3">
        <v>14.783999999999999</v>
      </c>
      <c r="N23" s="3">
        <v>14.112</v>
      </c>
      <c r="O23" s="3">
        <v>25.535999999999998</v>
      </c>
      <c r="P23" s="3" t="s">
        <v>84</v>
      </c>
      <c r="Q23" s="3" t="s">
        <v>90</v>
      </c>
      <c r="R23" s="3" t="s">
        <v>80</v>
      </c>
    </row>
    <row r="24" spans="1:18" ht="13.5" customHeight="1" x14ac:dyDescent="0.2">
      <c r="A24" s="3" t="s">
        <v>114</v>
      </c>
      <c r="B24" s="3" t="s">
        <v>72</v>
      </c>
      <c r="C24" s="3" t="s">
        <v>115</v>
      </c>
      <c r="D24" s="3">
        <v>14.916</v>
      </c>
      <c r="E24" s="3">
        <v>22.835999999999999</v>
      </c>
      <c r="F24" s="3">
        <v>24.155999999999999</v>
      </c>
      <c r="G24" s="3">
        <v>41.448</v>
      </c>
      <c r="H24" s="3">
        <v>40.391999999999996</v>
      </c>
      <c r="I24" s="3">
        <v>62.699999999999996</v>
      </c>
      <c r="J24" s="3">
        <v>39.204000000000001</v>
      </c>
      <c r="K24" s="3">
        <v>34.980000000000004</v>
      </c>
      <c r="L24" s="3">
        <v>34.980000000000004</v>
      </c>
      <c r="M24" s="3">
        <v>11.616</v>
      </c>
      <c r="N24" s="3">
        <v>11.088000000000001</v>
      </c>
      <c r="O24" s="3">
        <v>20.064</v>
      </c>
      <c r="P24" s="3" t="s">
        <v>84</v>
      </c>
      <c r="Q24" s="3" t="s">
        <v>90</v>
      </c>
      <c r="R24" s="3" t="s">
        <v>80</v>
      </c>
    </row>
    <row r="25" spans="1:18" ht="13.5" customHeight="1" x14ac:dyDescent="0.2">
      <c r="A25" s="3" t="s">
        <v>116</v>
      </c>
      <c r="B25" s="3" t="s">
        <v>72</v>
      </c>
      <c r="C25" s="3" t="s">
        <v>117</v>
      </c>
      <c r="D25" s="3">
        <v>11.526</v>
      </c>
      <c r="E25" s="3">
        <v>17.645999999999997</v>
      </c>
      <c r="F25" s="3">
        <v>18.666</v>
      </c>
      <c r="G25" s="3">
        <v>32.027999999999999</v>
      </c>
      <c r="H25" s="3">
        <v>31.212</v>
      </c>
      <c r="I25" s="3">
        <v>48.449999999999996</v>
      </c>
      <c r="J25" s="3">
        <v>30.293999999999997</v>
      </c>
      <c r="K25" s="3">
        <v>27.03</v>
      </c>
      <c r="L25" s="3">
        <v>27.03</v>
      </c>
      <c r="M25" s="3">
        <v>8.9759999999999991</v>
      </c>
      <c r="N25" s="3">
        <v>8.5680000000000014</v>
      </c>
      <c r="O25" s="3">
        <v>15.504</v>
      </c>
      <c r="P25" s="3" t="s">
        <v>84</v>
      </c>
      <c r="Q25" s="3" t="s">
        <v>90</v>
      </c>
      <c r="R25" s="3" t="s">
        <v>80</v>
      </c>
    </row>
    <row r="26" spans="1:18" ht="13.5" customHeight="1" x14ac:dyDescent="0.2">
      <c r="A26" s="3" t="s">
        <v>118</v>
      </c>
      <c r="B26" s="3" t="s">
        <v>72</v>
      </c>
      <c r="C26" s="3" t="s">
        <v>119</v>
      </c>
      <c r="D26" s="3">
        <v>18.984000000000002</v>
      </c>
      <c r="E26" s="3">
        <v>29.063999999999997</v>
      </c>
      <c r="F26" s="3">
        <v>30.744</v>
      </c>
      <c r="G26" s="3">
        <v>52.752000000000002</v>
      </c>
      <c r="H26" s="3">
        <v>51.408000000000001</v>
      </c>
      <c r="I26" s="3">
        <v>79.8</v>
      </c>
      <c r="J26" s="3">
        <v>49.896000000000001</v>
      </c>
      <c r="K26" s="3">
        <v>44.52</v>
      </c>
      <c r="L26" s="3">
        <v>44.52</v>
      </c>
      <c r="M26" s="3">
        <v>14.783999999999999</v>
      </c>
      <c r="N26" s="3">
        <v>14.112</v>
      </c>
      <c r="O26" s="3">
        <v>25.535999999999998</v>
      </c>
      <c r="P26" s="3" t="s">
        <v>84</v>
      </c>
      <c r="Q26" s="3" t="s">
        <v>90</v>
      </c>
      <c r="R26" s="3" t="s">
        <v>80</v>
      </c>
    </row>
    <row r="27" spans="1:18" ht="13.5" customHeight="1" x14ac:dyDescent="0.2">
      <c r="A27" s="3" t="s">
        <v>120</v>
      </c>
      <c r="B27" s="3" t="s">
        <v>72</v>
      </c>
      <c r="C27" s="3" t="s">
        <v>121</v>
      </c>
      <c r="D27" s="3">
        <v>16.95</v>
      </c>
      <c r="E27" s="3">
        <v>25.95</v>
      </c>
      <c r="F27" s="3">
        <v>27.45</v>
      </c>
      <c r="G27" s="3">
        <v>47.1</v>
      </c>
      <c r="H27" s="3">
        <v>45.9</v>
      </c>
      <c r="I27" s="3">
        <v>71.25</v>
      </c>
      <c r="J27" s="3">
        <v>44.55</v>
      </c>
      <c r="K27" s="3">
        <v>39.75</v>
      </c>
      <c r="L27" s="3">
        <v>39.75</v>
      </c>
      <c r="M27" s="3">
        <v>13.2</v>
      </c>
      <c r="N27" s="3">
        <v>12.600000000000001</v>
      </c>
      <c r="O27" s="3">
        <v>22.8</v>
      </c>
      <c r="P27" s="3" t="s">
        <v>84</v>
      </c>
      <c r="Q27" s="3" t="s">
        <v>90</v>
      </c>
      <c r="R27" s="3" t="s">
        <v>80</v>
      </c>
    </row>
    <row r="28" spans="1:18" ht="13.5" customHeight="1" x14ac:dyDescent="0.2">
      <c r="A28" s="3" t="s">
        <v>122</v>
      </c>
      <c r="B28" s="3" t="s">
        <v>72</v>
      </c>
      <c r="C28" s="3" t="s">
        <v>123</v>
      </c>
      <c r="D28" s="3">
        <v>16.95</v>
      </c>
      <c r="E28" s="3">
        <v>25.95</v>
      </c>
      <c r="F28" s="3">
        <v>27.45</v>
      </c>
      <c r="G28" s="3">
        <v>47.1</v>
      </c>
      <c r="H28" s="3">
        <v>45.9</v>
      </c>
      <c r="I28" s="3">
        <v>71.25</v>
      </c>
      <c r="J28" s="3">
        <v>44.55</v>
      </c>
      <c r="K28" s="3">
        <v>39.75</v>
      </c>
      <c r="L28" s="3">
        <v>39.75</v>
      </c>
      <c r="M28" s="3">
        <v>13.2</v>
      </c>
      <c r="N28" s="3">
        <v>12.600000000000001</v>
      </c>
      <c r="O28" s="3">
        <v>22.8</v>
      </c>
      <c r="P28" s="3" t="s">
        <v>84</v>
      </c>
      <c r="Q28" s="3" t="s">
        <v>90</v>
      </c>
      <c r="R28" s="3" t="s">
        <v>80</v>
      </c>
    </row>
    <row r="29" spans="1:18" ht="13.5" customHeight="1" x14ac:dyDescent="0.2">
      <c r="A29" s="3" t="s">
        <v>124</v>
      </c>
      <c r="B29" s="3" t="s">
        <v>72</v>
      </c>
      <c r="C29" s="3" t="s">
        <v>125</v>
      </c>
      <c r="D29" s="3">
        <v>16.95</v>
      </c>
      <c r="E29" s="3">
        <v>25.95</v>
      </c>
      <c r="F29" s="3">
        <v>27.45</v>
      </c>
      <c r="G29" s="3">
        <v>47.1</v>
      </c>
      <c r="H29" s="3">
        <v>45.9</v>
      </c>
      <c r="I29" s="3">
        <v>71.25</v>
      </c>
      <c r="J29" s="3">
        <v>44.55</v>
      </c>
      <c r="K29" s="3">
        <v>39.75</v>
      </c>
      <c r="L29" s="3">
        <v>39.75</v>
      </c>
      <c r="M29" s="3">
        <v>13.2</v>
      </c>
      <c r="N29" s="3">
        <v>12.600000000000001</v>
      </c>
      <c r="O29" s="3">
        <v>22.8</v>
      </c>
      <c r="P29" s="3" t="s">
        <v>84</v>
      </c>
      <c r="Q29" s="3" t="s">
        <v>90</v>
      </c>
      <c r="R29" s="3" t="s">
        <v>80</v>
      </c>
    </row>
    <row r="30" spans="1:18" ht="13.5" customHeight="1" x14ac:dyDescent="0.2">
      <c r="A30" s="3" t="s">
        <v>126</v>
      </c>
      <c r="B30" s="3" t="s">
        <v>72</v>
      </c>
      <c r="C30" s="3" t="s">
        <v>127</v>
      </c>
      <c r="D30" s="3">
        <v>16.95</v>
      </c>
      <c r="E30" s="3">
        <v>25.95</v>
      </c>
      <c r="F30" s="3">
        <v>27.45</v>
      </c>
      <c r="G30" s="3">
        <v>47.1</v>
      </c>
      <c r="H30" s="3">
        <v>45.9</v>
      </c>
      <c r="I30" s="3">
        <v>71.25</v>
      </c>
      <c r="J30" s="3">
        <v>44.55</v>
      </c>
      <c r="K30" s="3">
        <v>39.75</v>
      </c>
      <c r="L30" s="3">
        <v>39.75</v>
      </c>
      <c r="M30" s="3">
        <v>13.2</v>
      </c>
      <c r="N30" s="3">
        <v>12.600000000000001</v>
      </c>
      <c r="O30" s="3">
        <v>22.8</v>
      </c>
      <c r="P30" s="3" t="s">
        <v>84</v>
      </c>
      <c r="Q30" s="3" t="s">
        <v>90</v>
      </c>
      <c r="R30" s="3" t="s">
        <v>80</v>
      </c>
    </row>
    <row r="31" spans="1:18" ht="13.5" customHeight="1" x14ac:dyDescent="0.2">
      <c r="A31" s="3" t="s">
        <v>128</v>
      </c>
      <c r="B31" s="3" t="s">
        <v>72</v>
      </c>
      <c r="C31" s="3" t="s">
        <v>129</v>
      </c>
      <c r="D31" s="3">
        <v>16.95</v>
      </c>
      <c r="E31" s="3">
        <v>25.95</v>
      </c>
      <c r="F31" s="3">
        <v>27.45</v>
      </c>
      <c r="G31" s="3">
        <v>47.1</v>
      </c>
      <c r="H31" s="3">
        <v>45.9</v>
      </c>
      <c r="I31" s="3">
        <v>71.25</v>
      </c>
      <c r="J31" s="3">
        <v>44.55</v>
      </c>
      <c r="K31" s="3">
        <v>39.75</v>
      </c>
      <c r="L31" s="3">
        <v>39.75</v>
      </c>
      <c r="M31" s="3">
        <v>13.2</v>
      </c>
      <c r="N31" s="3">
        <v>12.600000000000001</v>
      </c>
      <c r="O31" s="3">
        <v>22.8</v>
      </c>
      <c r="P31" s="3" t="s">
        <v>84</v>
      </c>
      <c r="Q31" s="3" t="s">
        <v>90</v>
      </c>
      <c r="R31" s="3" t="s">
        <v>80</v>
      </c>
    </row>
    <row r="32" spans="1:18" ht="13.5" customHeight="1" x14ac:dyDescent="0.2">
      <c r="A32" s="3" t="s">
        <v>130</v>
      </c>
      <c r="B32" s="3" t="s">
        <v>72</v>
      </c>
      <c r="C32" s="3" t="s">
        <v>131</v>
      </c>
      <c r="D32" s="3">
        <v>10.17</v>
      </c>
      <c r="E32" s="3">
        <v>15.569999999999999</v>
      </c>
      <c r="F32" s="3">
        <v>16.47</v>
      </c>
      <c r="G32" s="3">
        <v>28.26</v>
      </c>
      <c r="H32" s="3">
        <v>27.54</v>
      </c>
      <c r="I32" s="3">
        <v>42.75</v>
      </c>
      <c r="J32" s="3">
        <v>26.73</v>
      </c>
      <c r="K32" s="3">
        <v>23.85</v>
      </c>
      <c r="L32" s="3">
        <v>23.85</v>
      </c>
      <c r="M32" s="3">
        <v>7.92</v>
      </c>
      <c r="N32" s="3">
        <v>7.5600000000000005</v>
      </c>
      <c r="O32" s="3">
        <v>13.68</v>
      </c>
      <c r="P32" s="3" t="s">
        <v>84</v>
      </c>
      <c r="Q32" s="3" t="s">
        <v>90</v>
      </c>
      <c r="R32" s="3" t="s">
        <v>80</v>
      </c>
    </row>
    <row r="33" spans="1:18" ht="13.5" customHeight="1" x14ac:dyDescent="0.2">
      <c r="A33" s="3" t="s">
        <v>132</v>
      </c>
      <c r="B33" s="3" t="s">
        <v>72</v>
      </c>
      <c r="C33" s="3" t="s">
        <v>133</v>
      </c>
      <c r="D33" s="3">
        <v>15.594000000000001</v>
      </c>
      <c r="E33" s="3">
        <v>23.873999999999999</v>
      </c>
      <c r="F33" s="3">
        <v>25.253999999999998</v>
      </c>
      <c r="G33" s="3">
        <v>43.332000000000001</v>
      </c>
      <c r="H33" s="3">
        <v>42.228000000000002</v>
      </c>
      <c r="I33" s="3">
        <v>65.55</v>
      </c>
      <c r="J33" s="3">
        <v>40.985999999999997</v>
      </c>
      <c r="K33" s="3">
        <v>36.57</v>
      </c>
      <c r="L33" s="3">
        <v>36.57</v>
      </c>
      <c r="M33" s="3">
        <v>12.144</v>
      </c>
      <c r="N33" s="3">
        <v>11.592000000000001</v>
      </c>
      <c r="O33" s="3">
        <v>20.975999999999999</v>
      </c>
      <c r="P33" s="3" t="s">
        <v>84</v>
      </c>
      <c r="Q33" s="3" t="s">
        <v>90</v>
      </c>
      <c r="R33" s="3" t="s">
        <v>80</v>
      </c>
    </row>
    <row r="34" spans="1:18" ht="13.5" customHeight="1" x14ac:dyDescent="0.2">
      <c r="A34" s="3" t="s">
        <v>1640</v>
      </c>
      <c r="B34" s="3" t="s">
        <v>73</v>
      </c>
      <c r="C34" s="3" t="s">
        <v>1641</v>
      </c>
      <c r="D34" s="3">
        <v>5.3109999999999999</v>
      </c>
      <c r="E34" s="3">
        <v>8.1310000000000002</v>
      </c>
      <c r="F34" s="3">
        <v>8.6009999999999991</v>
      </c>
      <c r="G34" s="3">
        <v>14.758000000000001</v>
      </c>
      <c r="H34" s="3">
        <v>14.382</v>
      </c>
      <c r="I34" s="3">
        <v>22.324999999999999</v>
      </c>
      <c r="J34" s="3">
        <v>13.959</v>
      </c>
      <c r="K34" s="3">
        <v>12.455</v>
      </c>
      <c r="L34" s="3">
        <v>12.455</v>
      </c>
      <c r="M34" s="3">
        <v>4.1360000000000001</v>
      </c>
      <c r="N34" s="3">
        <v>3.9480000000000004</v>
      </c>
      <c r="O34" s="3">
        <v>7.1440000000000001</v>
      </c>
      <c r="P34" s="3" t="s">
        <v>84</v>
      </c>
      <c r="Q34" s="3" t="s">
        <v>90</v>
      </c>
      <c r="R34" s="3" t="s">
        <v>80</v>
      </c>
    </row>
    <row r="35" spans="1:18" ht="13.5" customHeight="1" x14ac:dyDescent="0.2">
      <c r="A35" s="3" t="s">
        <v>134</v>
      </c>
      <c r="B35" s="3" t="s">
        <v>73</v>
      </c>
      <c r="C35" s="3" t="s">
        <v>135</v>
      </c>
      <c r="D35" s="3">
        <v>49.4</v>
      </c>
      <c r="E35" s="3">
        <v>49.4</v>
      </c>
      <c r="F35" s="3">
        <v>49.4</v>
      </c>
      <c r="G35" s="3">
        <v>49.4</v>
      </c>
      <c r="H35" s="3">
        <v>49.4</v>
      </c>
      <c r="I35" s="3">
        <v>49.4</v>
      </c>
      <c r="J35" s="3">
        <v>49.4</v>
      </c>
      <c r="K35" s="3">
        <v>49.4</v>
      </c>
      <c r="L35" s="3">
        <v>49.4</v>
      </c>
      <c r="M35" s="3">
        <v>49.4</v>
      </c>
      <c r="N35" s="3">
        <v>49.4</v>
      </c>
      <c r="O35" s="3">
        <v>49.4</v>
      </c>
      <c r="P35" s="3" t="s">
        <v>81</v>
      </c>
      <c r="Q35" s="3" t="s">
        <v>90</v>
      </c>
      <c r="R35" s="3" t="s">
        <v>80</v>
      </c>
    </row>
    <row r="36" spans="1:18" ht="13.5" customHeight="1" x14ac:dyDescent="0.2">
      <c r="A36" s="3" t="s">
        <v>136</v>
      </c>
      <c r="B36" s="3" t="s">
        <v>73</v>
      </c>
      <c r="C36" s="3" t="s">
        <v>137</v>
      </c>
      <c r="D36" s="3">
        <v>48</v>
      </c>
      <c r="E36" s="3">
        <v>48</v>
      </c>
      <c r="F36" s="3">
        <v>48</v>
      </c>
      <c r="G36" s="3">
        <v>48</v>
      </c>
      <c r="H36" s="3">
        <v>48</v>
      </c>
      <c r="I36" s="3">
        <v>48</v>
      </c>
      <c r="J36" s="3">
        <v>48</v>
      </c>
      <c r="K36" s="3">
        <v>48</v>
      </c>
      <c r="L36" s="3">
        <v>48</v>
      </c>
      <c r="M36" s="3">
        <v>48</v>
      </c>
      <c r="N36" s="3">
        <v>48</v>
      </c>
      <c r="O36" s="3">
        <v>48</v>
      </c>
      <c r="P36" s="3" t="s">
        <v>81</v>
      </c>
      <c r="Q36" s="3" t="s">
        <v>90</v>
      </c>
      <c r="R36" s="3" t="s">
        <v>80</v>
      </c>
    </row>
    <row r="37" spans="1:18" ht="13.5" customHeight="1" x14ac:dyDescent="0.2">
      <c r="A37" s="3" t="s">
        <v>138</v>
      </c>
      <c r="B37" s="3" t="s">
        <v>73</v>
      </c>
      <c r="C37" s="3" t="s">
        <v>139</v>
      </c>
      <c r="D37" s="3">
        <v>48</v>
      </c>
      <c r="E37" s="3">
        <v>48</v>
      </c>
      <c r="F37" s="3">
        <v>48</v>
      </c>
      <c r="G37" s="3">
        <v>48</v>
      </c>
      <c r="H37" s="3">
        <v>48</v>
      </c>
      <c r="I37" s="3">
        <v>48</v>
      </c>
      <c r="J37" s="3">
        <v>48</v>
      </c>
      <c r="K37" s="3">
        <v>48</v>
      </c>
      <c r="L37" s="3">
        <v>48</v>
      </c>
      <c r="M37" s="3">
        <v>48</v>
      </c>
      <c r="N37" s="3">
        <v>48</v>
      </c>
      <c r="O37" s="3">
        <v>48</v>
      </c>
      <c r="P37" s="3" t="s">
        <v>81</v>
      </c>
      <c r="Q37" s="3" t="s">
        <v>90</v>
      </c>
      <c r="R37" s="3" t="s">
        <v>80</v>
      </c>
    </row>
    <row r="38" spans="1:18" ht="13.5" customHeight="1" x14ac:dyDescent="0.2">
      <c r="A38" s="3" t="s">
        <v>140</v>
      </c>
      <c r="B38" s="3" t="s">
        <v>73</v>
      </c>
      <c r="C38" s="3" t="s">
        <v>141</v>
      </c>
      <c r="D38" s="3">
        <v>49.4</v>
      </c>
      <c r="E38" s="3">
        <v>49.4</v>
      </c>
      <c r="F38" s="3">
        <v>49.4</v>
      </c>
      <c r="G38" s="3">
        <v>49.4</v>
      </c>
      <c r="H38" s="3">
        <v>49.4</v>
      </c>
      <c r="I38" s="3">
        <v>49.4</v>
      </c>
      <c r="J38" s="3">
        <v>49.4</v>
      </c>
      <c r="K38" s="3">
        <v>49.4</v>
      </c>
      <c r="L38" s="3">
        <v>49.4</v>
      </c>
      <c r="M38" s="3">
        <v>49.4</v>
      </c>
      <c r="N38" s="3">
        <v>49.4</v>
      </c>
      <c r="O38" s="3">
        <v>49.4</v>
      </c>
      <c r="P38" s="3" t="s">
        <v>81</v>
      </c>
      <c r="Q38" s="3" t="s">
        <v>90</v>
      </c>
      <c r="R38" s="3" t="s">
        <v>80</v>
      </c>
    </row>
    <row r="39" spans="1:18" ht="13.5" customHeight="1" x14ac:dyDescent="0.2">
      <c r="A39" s="3" t="s">
        <v>142</v>
      </c>
      <c r="B39" s="3" t="s">
        <v>73</v>
      </c>
      <c r="C39" s="3" t="s">
        <v>143</v>
      </c>
      <c r="D39" s="3">
        <v>42.81</v>
      </c>
      <c r="E39" s="3">
        <v>42.81</v>
      </c>
      <c r="F39" s="3">
        <v>42.81</v>
      </c>
      <c r="G39" s="3">
        <v>42.81</v>
      </c>
      <c r="H39" s="3">
        <v>42.81</v>
      </c>
      <c r="I39" s="3">
        <v>40.64</v>
      </c>
      <c r="J39" s="3">
        <v>40.64</v>
      </c>
      <c r="K39" s="3">
        <v>40.64</v>
      </c>
      <c r="L39" s="3">
        <v>40.64</v>
      </c>
      <c r="M39" s="3">
        <v>40.64</v>
      </c>
      <c r="N39" s="3">
        <v>42.81</v>
      </c>
      <c r="O39" s="3">
        <v>42.81</v>
      </c>
      <c r="P39" s="3" t="s">
        <v>81</v>
      </c>
      <c r="Q39" s="3" t="s">
        <v>90</v>
      </c>
      <c r="R39" s="3" t="s">
        <v>80</v>
      </c>
    </row>
    <row r="40" spans="1:18" ht="13.5" customHeight="1" x14ac:dyDescent="0.2">
      <c r="A40" s="3" t="s">
        <v>144</v>
      </c>
      <c r="B40" s="3" t="s">
        <v>72</v>
      </c>
      <c r="C40" s="3" t="s">
        <v>145</v>
      </c>
      <c r="D40" s="3">
        <v>4.0476600000000005</v>
      </c>
      <c r="E40" s="3">
        <v>6.1968599999999991</v>
      </c>
      <c r="F40" s="3">
        <v>6.5550600000000001</v>
      </c>
      <c r="G40" s="3">
        <v>11.247479999999999</v>
      </c>
      <c r="H40" s="3">
        <v>10.96092</v>
      </c>
      <c r="I40" s="3">
        <v>17.014499999999998</v>
      </c>
      <c r="J40" s="3">
        <v>10.638539999999999</v>
      </c>
      <c r="K40" s="3">
        <v>9.4923000000000002</v>
      </c>
      <c r="L40" s="3">
        <v>9.4923000000000002</v>
      </c>
      <c r="M40" s="3">
        <v>3.1521599999999999</v>
      </c>
      <c r="N40" s="3">
        <v>3.00888</v>
      </c>
      <c r="O40" s="3">
        <v>5.4446399999999997</v>
      </c>
      <c r="P40" s="3" t="s">
        <v>84</v>
      </c>
      <c r="Q40" s="3" t="s">
        <v>90</v>
      </c>
      <c r="R40" s="3" t="s">
        <v>80</v>
      </c>
    </row>
    <row r="41" spans="1:18" ht="13.5" customHeight="1" x14ac:dyDescent="0.2">
      <c r="A41" s="3" t="s">
        <v>146</v>
      </c>
      <c r="B41" s="3" t="s">
        <v>1399</v>
      </c>
      <c r="C41" s="3" t="s">
        <v>147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 t="s">
        <v>81</v>
      </c>
      <c r="Q41" s="3" t="s">
        <v>79</v>
      </c>
      <c r="R41" s="3" t="s">
        <v>148</v>
      </c>
    </row>
    <row r="42" spans="1:18" ht="13.5" customHeight="1" x14ac:dyDescent="0.2">
      <c r="A42" s="3" t="s">
        <v>149</v>
      </c>
      <c r="B42" s="3" t="s">
        <v>72</v>
      </c>
      <c r="C42" s="3" t="s">
        <v>150</v>
      </c>
      <c r="D42" s="3">
        <v>2.2543500000000001</v>
      </c>
      <c r="E42" s="3">
        <v>3.4513499999999997</v>
      </c>
      <c r="F42" s="3">
        <v>3.6508499999999997</v>
      </c>
      <c r="G42" s="3">
        <v>6.2642999999999995</v>
      </c>
      <c r="H42" s="3">
        <v>6.1046999999999993</v>
      </c>
      <c r="I42" s="3">
        <v>9.4762499999999985</v>
      </c>
      <c r="J42" s="3">
        <v>5.9251499999999995</v>
      </c>
      <c r="K42" s="3">
        <v>5.2867500000000005</v>
      </c>
      <c r="L42" s="3">
        <v>5.2867500000000005</v>
      </c>
      <c r="M42" s="3">
        <v>1.7555999999999998</v>
      </c>
      <c r="N42" s="3">
        <v>1.6758</v>
      </c>
      <c r="O42" s="3">
        <v>3.0324</v>
      </c>
      <c r="P42" s="3" t="s">
        <v>84</v>
      </c>
      <c r="Q42" s="3" t="s">
        <v>90</v>
      </c>
      <c r="R42" s="3" t="s">
        <v>80</v>
      </c>
    </row>
    <row r="43" spans="1:18" ht="13.5" customHeight="1" x14ac:dyDescent="0.2">
      <c r="A43" s="3" t="s">
        <v>55</v>
      </c>
      <c r="B43" s="3" t="s">
        <v>73</v>
      </c>
      <c r="C43" s="3" t="s">
        <v>1893</v>
      </c>
      <c r="D43" s="3">
        <v>286.79300494623595</v>
      </c>
      <c r="E43" s="3">
        <v>290.13516887520819</v>
      </c>
      <c r="F43" s="3">
        <v>270.10105591397752</v>
      </c>
      <c r="G43" s="3">
        <v>270.40561711111076</v>
      </c>
      <c r="H43" s="3">
        <v>258.65723591397898</v>
      </c>
      <c r="I43" s="3">
        <v>289.63660888889143</v>
      </c>
      <c r="J43" s="3">
        <v>290.40492860215028</v>
      </c>
      <c r="K43" s="3">
        <v>287.00390580645399</v>
      </c>
      <c r="L43" s="3">
        <v>283.61766088888959</v>
      </c>
      <c r="M43" s="3">
        <v>227.59327424537733</v>
      </c>
      <c r="N43" s="3">
        <v>287.62357229111063</v>
      </c>
      <c r="O43" s="3">
        <v>293.61158982795399</v>
      </c>
      <c r="P43" s="3" t="s">
        <v>84</v>
      </c>
      <c r="Q43" s="3" t="s">
        <v>90</v>
      </c>
      <c r="R43" s="3" t="s">
        <v>80</v>
      </c>
    </row>
    <row r="44" spans="1:18" ht="13.5" customHeight="1" x14ac:dyDescent="0.2">
      <c r="A44" s="3" t="s">
        <v>151</v>
      </c>
      <c r="B44" s="3" t="s">
        <v>72</v>
      </c>
      <c r="C44" s="3" t="s">
        <v>152</v>
      </c>
      <c r="D44" s="3">
        <v>0</v>
      </c>
      <c r="E44" s="3">
        <v>0.28800000000000003</v>
      </c>
      <c r="F44" s="3">
        <v>1.248</v>
      </c>
      <c r="G44" s="3">
        <v>3.984</v>
      </c>
      <c r="H44" s="3">
        <v>3.66</v>
      </c>
      <c r="I44" s="3">
        <v>5.3760000000000003</v>
      </c>
      <c r="J44" s="3">
        <v>5.0039999999999996</v>
      </c>
      <c r="K44" s="3">
        <v>4.92</v>
      </c>
      <c r="L44" s="3">
        <v>4.008</v>
      </c>
      <c r="M44" s="3">
        <v>3.5279999999999996</v>
      </c>
      <c r="N44" s="3">
        <v>0.49199999999999999</v>
      </c>
      <c r="O44" s="3">
        <v>0</v>
      </c>
      <c r="P44" s="3" t="s">
        <v>84</v>
      </c>
      <c r="Q44" s="3" t="s">
        <v>79</v>
      </c>
      <c r="R44" s="3" t="s">
        <v>80</v>
      </c>
    </row>
    <row r="45" spans="1:18" ht="13.5" customHeight="1" x14ac:dyDescent="0.2">
      <c r="A45" s="3" t="s">
        <v>153</v>
      </c>
      <c r="B45" s="3" t="s">
        <v>72</v>
      </c>
      <c r="C45" s="3" t="s">
        <v>154</v>
      </c>
      <c r="D45" s="3">
        <v>0</v>
      </c>
      <c r="E45" s="3">
        <v>0.192</v>
      </c>
      <c r="F45" s="3">
        <v>0.83199999999999996</v>
      </c>
      <c r="G45" s="3">
        <v>2.6560000000000001</v>
      </c>
      <c r="H45" s="3">
        <v>2.44</v>
      </c>
      <c r="I45" s="3">
        <v>3.5840000000000001</v>
      </c>
      <c r="J45" s="3">
        <v>3.3359999999999999</v>
      </c>
      <c r="K45" s="3">
        <v>3.28</v>
      </c>
      <c r="L45" s="3">
        <v>2.6720000000000002</v>
      </c>
      <c r="M45" s="3">
        <v>2.3519999999999999</v>
      </c>
      <c r="N45" s="3">
        <v>0.32800000000000001</v>
      </c>
      <c r="O45" s="3">
        <v>0</v>
      </c>
      <c r="P45" s="3" t="s">
        <v>84</v>
      </c>
      <c r="Q45" s="3" t="s">
        <v>79</v>
      </c>
      <c r="R45" s="3" t="s">
        <v>80</v>
      </c>
    </row>
    <row r="46" spans="1:18" ht="13.5" customHeight="1" x14ac:dyDescent="0.2">
      <c r="A46" s="3" t="s">
        <v>1892</v>
      </c>
      <c r="B46" s="3" t="s">
        <v>72</v>
      </c>
      <c r="C46" s="3" t="s">
        <v>1891</v>
      </c>
      <c r="D46" s="3">
        <v>0</v>
      </c>
      <c r="E46" s="3">
        <v>2.4</v>
      </c>
      <c r="F46" s="3">
        <v>10.4</v>
      </c>
      <c r="G46" s="3">
        <v>33.200000000000003</v>
      </c>
      <c r="H46" s="3">
        <v>30.5</v>
      </c>
      <c r="I46" s="3">
        <v>44.800000000000004</v>
      </c>
      <c r="J46" s="3">
        <v>41.699999999999996</v>
      </c>
      <c r="K46" s="3">
        <v>41</v>
      </c>
      <c r="L46" s="3">
        <v>33.4</v>
      </c>
      <c r="M46" s="3">
        <v>29.4</v>
      </c>
      <c r="N46" s="3">
        <v>4.1000000000000005</v>
      </c>
      <c r="O46" s="3">
        <v>0</v>
      </c>
      <c r="P46" s="3" t="s">
        <v>84</v>
      </c>
      <c r="Q46" s="3" t="s">
        <v>90</v>
      </c>
      <c r="R46" s="3" t="s">
        <v>80</v>
      </c>
    </row>
    <row r="47" spans="1:18" ht="13.5" customHeight="1" x14ac:dyDescent="0.2">
      <c r="A47" s="3" t="s">
        <v>1890</v>
      </c>
      <c r="B47" s="3" t="s">
        <v>72</v>
      </c>
      <c r="C47" s="3" t="s">
        <v>1935</v>
      </c>
      <c r="D47" s="3">
        <v>0</v>
      </c>
      <c r="E47" s="3">
        <v>1.8</v>
      </c>
      <c r="F47" s="3">
        <v>7.8</v>
      </c>
      <c r="G47" s="3">
        <v>24.900000000000002</v>
      </c>
      <c r="H47" s="3">
        <v>22.875</v>
      </c>
      <c r="I47" s="3">
        <v>33.6</v>
      </c>
      <c r="J47" s="3">
        <v>31.274999999999999</v>
      </c>
      <c r="K47" s="3">
        <v>30.749999999999996</v>
      </c>
      <c r="L47" s="3">
        <v>25.05</v>
      </c>
      <c r="M47" s="3">
        <v>22.049999999999997</v>
      </c>
      <c r="N47" s="3">
        <v>3.0750000000000002</v>
      </c>
      <c r="O47" s="3">
        <v>0</v>
      </c>
      <c r="P47" s="3" t="s">
        <v>84</v>
      </c>
      <c r="Q47" s="3" t="s">
        <v>90</v>
      </c>
      <c r="R47" s="3" t="s">
        <v>80</v>
      </c>
    </row>
    <row r="48" spans="1:18" ht="13.5" customHeight="1" x14ac:dyDescent="0.2">
      <c r="A48" s="3" t="s">
        <v>1627</v>
      </c>
      <c r="B48" s="3" t="s">
        <v>72</v>
      </c>
      <c r="C48" s="3" t="s">
        <v>1889</v>
      </c>
      <c r="D48" s="3">
        <v>0</v>
      </c>
      <c r="E48" s="3">
        <v>0.48</v>
      </c>
      <c r="F48" s="3">
        <v>2.08</v>
      </c>
      <c r="G48" s="3">
        <v>6.6400000000000006</v>
      </c>
      <c r="H48" s="3">
        <v>6.1</v>
      </c>
      <c r="I48" s="3">
        <v>8.9600000000000009</v>
      </c>
      <c r="J48" s="3">
        <v>8.34</v>
      </c>
      <c r="K48" s="3">
        <v>8.1999999999999993</v>
      </c>
      <c r="L48" s="3">
        <v>6.6800000000000006</v>
      </c>
      <c r="M48" s="3">
        <v>5.88</v>
      </c>
      <c r="N48" s="3">
        <v>0.82000000000000006</v>
      </c>
      <c r="O48" s="3">
        <v>0</v>
      </c>
      <c r="P48" s="3" t="s">
        <v>84</v>
      </c>
      <c r="Q48" s="3" t="s">
        <v>79</v>
      </c>
      <c r="R48" s="3" t="s">
        <v>80</v>
      </c>
    </row>
    <row r="49" spans="1:18" ht="13.5" customHeight="1" x14ac:dyDescent="0.2">
      <c r="A49" s="3" t="s">
        <v>155</v>
      </c>
      <c r="B49" s="3" t="s">
        <v>72</v>
      </c>
      <c r="C49" s="3" t="s">
        <v>156</v>
      </c>
      <c r="D49" s="3">
        <v>0</v>
      </c>
      <c r="E49" s="3">
        <v>0.48</v>
      </c>
      <c r="F49" s="3">
        <v>2.08</v>
      </c>
      <c r="G49" s="3">
        <v>6.6400000000000006</v>
      </c>
      <c r="H49" s="3">
        <v>6.1</v>
      </c>
      <c r="I49" s="3">
        <v>8.9600000000000009</v>
      </c>
      <c r="J49" s="3">
        <v>8.34</v>
      </c>
      <c r="K49" s="3">
        <v>8.1999999999999993</v>
      </c>
      <c r="L49" s="3">
        <v>6.6800000000000006</v>
      </c>
      <c r="M49" s="3">
        <v>5.88</v>
      </c>
      <c r="N49" s="3">
        <v>0.82000000000000006</v>
      </c>
      <c r="O49" s="3">
        <v>0</v>
      </c>
      <c r="P49" s="3" t="s">
        <v>84</v>
      </c>
      <c r="Q49" s="3" t="s">
        <v>79</v>
      </c>
      <c r="R49" s="3" t="s">
        <v>80</v>
      </c>
    </row>
    <row r="50" spans="1:18" ht="13.5" customHeight="1" x14ac:dyDescent="0.2">
      <c r="A50" s="3" t="s">
        <v>157</v>
      </c>
      <c r="B50" s="3" t="s">
        <v>1398</v>
      </c>
      <c r="C50" s="3" t="s">
        <v>158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 t="s">
        <v>84</v>
      </c>
      <c r="Q50" s="3" t="s">
        <v>79</v>
      </c>
      <c r="R50" s="3" t="s">
        <v>148</v>
      </c>
    </row>
    <row r="51" spans="1:18" ht="13.5" customHeight="1" x14ac:dyDescent="0.2">
      <c r="A51" s="3" t="s">
        <v>2171</v>
      </c>
      <c r="B51" s="3" t="s">
        <v>1398</v>
      </c>
      <c r="C51" s="3" t="s">
        <v>2172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 t="s">
        <v>84</v>
      </c>
      <c r="Q51" s="3" t="s">
        <v>79</v>
      </c>
      <c r="R51" s="3" t="s">
        <v>148</v>
      </c>
    </row>
    <row r="52" spans="1:18" ht="13.5" customHeight="1" x14ac:dyDescent="0.2">
      <c r="A52" s="3" t="s">
        <v>2173</v>
      </c>
      <c r="B52" s="3" t="s">
        <v>1398</v>
      </c>
      <c r="C52" s="3" t="s">
        <v>2174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 t="s">
        <v>84</v>
      </c>
      <c r="Q52" s="3" t="s">
        <v>79</v>
      </c>
      <c r="R52" s="3" t="s">
        <v>148</v>
      </c>
    </row>
    <row r="53" spans="1:18" ht="13.5" customHeight="1" x14ac:dyDescent="0.2">
      <c r="A53" s="3" t="s">
        <v>159</v>
      </c>
      <c r="B53" s="3" t="s">
        <v>1398</v>
      </c>
      <c r="C53" s="3" t="s">
        <v>160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 t="s">
        <v>84</v>
      </c>
      <c r="Q53" s="3" t="s">
        <v>79</v>
      </c>
      <c r="R53" s="3" t="s">
        <v>148</v>
      </c>
    </row>
    <row r="54" spans="1:18" ht="13.5" customHeight="1" x14ac:dyDescent="0.2">
      <c r="A54" s="3" t="s">
        <v>161</v>
      </c>
      <c r="B54" s="3" t="s">
        <v>1398</v>
      </c>
      <c r="C54" s="3" t="s">
        <v>162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 t="s">
        <v>84</v>
      </c>
      <c r="Q54" s="3" t="s">
        <v>79</v>
      </c>
      <c r="R54" s="3" t="s">
        <v>148</v>
      </c>
    </row>
    <row r="55" spans="1:18" ht="13.5" customHeight="1" x14ac:dyDescent="0.2">
      <c r="A55" s="3" t="s">
        <v>163</v>
      </c>
      <c r="B55" s="3" t="s">
        <v>72</v>
      </c>
      <c r="C55" s="3" t="s">
        <v>164</v>
      </c>
      <c r="D55" s="3">
        <v>0</v>
      </c>
      <c r="E55" s="3">
        <v>5.7960000000000003</v>
      </c>
      <c r="F55" s="3">
        <v>25.116</v>
      </c>
      <c r="G55" s="3">
        <v>80.177999999999997</v>
      </c>
      <c r="H55" s="3">
        <v>73.657499999999999</v>
      </c>
      <c r="I55" s="3">
        <v>108.19200000000001</v>
      </c>
      <c r="J55" s="3">
        <v>100.7055</v>
      </c>
      <c r="K55" s="3">
        <v>99.015000000000001</v>
      </c>
      <c r="L55" s="3">
        <v>80.661000000000001</v>
      </c>
      <c r="M55" s="3">
        <v>71.000999999999991</v>
      </c>
      <c r="N55" s="3">
        <v>9.9015000000000004</v>
      </c>
      <c r="O55" s="3">
        <v>0</v>
      </c>
      <c r="P55" s="3" t="s">
        <v>84</v>
      </c>
      <c r="Q55" s="3" t="s">
        <v>90</v>
      </c>
      <c r="R55" s="3" t="s">
        <v>80</v>
      </c>
    </row>
    <row r="56" spans="1:18" ht="13.5" customHeight="1" x14ac:dyDescent="0.2">
      <c r="A56" s="3" t="s">
        <v>165</v>
      </c>
      <c r="B56" s="3" t="s">
        <v>1398</v>
      </c>
      <c r="C56" s="3" t="s">
        <v>166</v>
      </c>
      <c r="D56" s="3">
        <v>33</v>
      </c>
      <c r="E56" s="3">
        <v>33</v>
      </c>
      <c r="F56" s="3">
        <v>33</v>
      </c>
      <c r="G56" s="3">
        <v>33</v>
      </c>
      <c r="H56" s="3">
        <v>33</v>
      </c>
      <c r="I56" s="3">
        <v>33</v>
      </c>
      <c r="J56" s="3">
        <v>33</v>
      </c>
      <c r="K56" s="3">
        <v>33</v>
      </c>
      <c r="L56" s="3">
        <v>33</v>
      </c>
      <c r="M56" s="3">
        <v>33</v>
      </c>
      <c r="N56" s="3">
        <v>33</v>
      </c>
      <c r="O56" s="3">
        <v>33</v>
      </c>
      <c r="P56" s="3" t="s">
        <v>81</v>
      </c>
      <c r="Q56" s="3" t="s">
        <v>79</v>
      </c>
      <c r="R56" s="3" t="s">
        <v>80</v>
      </c>
    </row>
    <row r="57" spans="1:18" ht="13.5" customHeight="1" x14ac:dyDescent="0.2">
      <c r="A57" s="3" t="s">
        <v>167</v>
      </c>
      <c r="B57" s="3" t="s">
        <v>1398</v>
      </c>
      <c r="C57" s="3" t="s">
        <v>168</v>
      </c>
      <c r="D57" s="3">
        <v>52.5</v>
      </c>
      <c r="E57" s="3">
        <v>52.5</v>
      </c>
      <c r="F57" s="3">
        <v>52.5</v>
      </c>
      <c r="G57" s="3">
        <v>52.5</v>
      </c>
      <c r="H57" s="3">
        <v>52.5</v>
      </c>
      <c r="I57" s="3">
        <v>52.5</v>
      </c>
      <c r="J57" s="3">
        <v>52.5</v>
      </c>
      <c r="K57" s="3">
        <v>52.5</v>
      </c>
      <c r="L57" s="3">
        <v>52.5</v>
      </c>
      <c r="M57" s="3">
        <v>52.5</v>
      </c>
      <c r="N57" s="3">
        <v>52.5</v>
      </c>
      <c r="O57" s="3">
        <v>52.5</v>
      </c>
      <c r="P57" s="3" t="s">
        <v>81</v>
      </c>
      <c r="Q57" s="3" t="s">
        <v>79</v>
      </c>
      <c r="R57" s="3" t="s">
        <v>80</v>
      </c>
    </row>
    <row r="58" spans="1:18" ht="13.5" customHeight="1" x14ac:dyDescent="0.2">
      <c r="A58" s="3" t="s">
        <v>169</v>
      </c>
      <c r="B58" s="3" t="s">
        <v>1398</v>
      </c>
      <c r="C58" s="3" t="s">
        <v>170</v>
      </c>
      <c r="D58" s="3">
        <v>52.5</v>
      </c>
      <c r="E58" s="3">
        <v>52.5</v>
      </c>
      <c r="F58" s="3">
        <v>52.5</v>
      </c>
      <c r="G58" s="3">
        <v>52.5</v>
      </c>
      <c r="H58" s="3">
        <v>52.5</v>
      </c>
      <c r="I58" s="3">
        <v>52.5</v>
      </c>
      <c r="J58" s="3">
        <v>52.5</v>
      </c>
      <c r="K58" s="3">
        <v>52.5</v>
      </c>
      <c r="L58" s="3">
        <v>52.5</v>
      </c>
      <c r="M58" s="3">
        <v>52.5</v>
      </c>
      <c r="N58" s="3">
        <v>52.5</v>
      </c>
      <c r="O58" s="3">
        <v>52.5</v>
      </c>
      <c r="P58" s="3" t="s">
        <v>81</v>
      </c>
      <c r="Q58" s="3" t="s">
        <v>79</v>
      </c>
      <c r="R58" s="3" t="s">
        <v>80</v>
      </c>
    </row>
    <row r="59" spans="1:18" ht="13.5" customHeight="1" x14ac:dyDescent="0.2">
      <c r="A59" s="3" t="s">
        <v>171</v>
      </c>
      <c r="B59" s="3" t="s">
        <v>1399</v>
      </c>
      <c r="C59" s="3" t="s">
        <v>172</v>
      </c>
      <c r="D59" s="3">
        <v>0.41</v>
      </c>
      <c r="E59" s="3">
        <v>0.36</v>
      </c>
      <c r="F59" s="3">
        <v>0.44</v>
      </c>
      <c r="G59" s="3">
        <v>0.51</v>
      </c>
      <c r="H59" s="3">
        <v>0.59</v>
      </c>
      <c r="I59" s="3">
        <v>0.57999999999999996</v>
      </c>
      <c r="J59" s="3">
        <v>0.61</v>
      </c>
      <c r="K59" s="3">
        <v>0.54</v>
      </c>
      <c r="L59" s="3">
        <v>0.47</v>
      </c>
      <c r="M59" s="3">
        <v>0.33</v>
      </c>
      <c r="N59" s="3">
        <v>0.32</v>
      </c>
      <c r="O59" s="3">
        <v>0.32</v>
      </c>
      <c r="P59" s="3" t="s">
        <v>81</v>
      </c>
      <c r="Q59" s="3" t="s">
        <v>79</v>
      </c>
      <c r="R59" s="3" t="s">
        <v>80</v>
      </c>
    </row>
    <row r="60" spans="1:18" ht="13.5" customHeight="1" x14ac:dyDescent="0.2">
      <c r="A60" s="3" t="s">
        <v>173</v>
      </c>
      <c r="B60" s="3" t="s">
        <v>75</v>
      </c>
      <c r="C60" s="3" t="s">
        <v>173</v>
      </c>
      <c r="D60" s="3">
        <v>127</v>
      </c>
      <c r="E60" s="3">
        <v>127</v>
      </c>
      <c r="F60" s="3">
        <v>127</v>
      </c>
      <c r="G60" s="3">
        <v>127</v>
      </c>
      <c r="H60" s="3">
        <v>127</v>
      </c>
      <c r="I60" s="3">
        <v>127</v>
      </c>
      <c r="J60" s="3">
        <v>127</v>
      </c>
      <c r="K60" s="3">
        <v>127</v>
      </c>
      <c r="L60" s="3">
        <v>127</v>
      </c>
      <c r="M60" s="3">
        <v>127</v>
      </c>
      <c r="N60" s="3">
        <v>127</v>
      </c>
      <c r="O60" s="3">
        <v>127</v>
      </c>
      <c r="P60" s="3" t="s">
        <v>84</v>
      </c>
      <c r="Q60" s="3" t="s">
        <v>79</v>
      </c>
      <c r="R60" s="3" t="s">
        <v>80</v>
      </c>
    </row>
    <row r="61" spans="1:18" ht="13.5" customHeight="1" x14ac:dyDescent="0.2">
      <c r="A61" s="3" t="s">
        <v>174</v>
      </c>
      <c r="B61" s="3" t="s">
        <v>73</v>
      </c>
      <c r="C61" s="3" t="s">
        <v>175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 t="s">
        <v>84</v>
      </c>
      <c r="Q61" s="3" t="s">
        <v>90</v>
      </c>
      <c r="R61" s="3" t="s">
        <v>80</v>
      </c>
    </row>
    <row r="62" spans="1:18" ht="13.5" customHeight="1" x14ac:dyDescent="0.2">
      <c r="A62" s="3" t="s">
        <v>22</v>
      </c>
      <c r="B62" s="3" t="s">
        <v>73</v>
      </c>
      <c r="C62" s="3" t="s">
        <v>176</v>
      </c>
      <c r="D62" s="3">
        <v>47</v>
      </c>
      <c r="E62" s="3">
        <v>47</v>
      </c>
      <c r="F62" s="3">
        <v>47</v>
      </c>
      <c r="G62" s="3">
        <v>47</v>
      </c>
      <c r="H62" s="3">
        <v>47</v>
      </c>
      <c r="I62" s="3">
        <v>47</v>
      </c>
      <c r="J62" s="3">
        <v>47</v>
      </c>
      <c r="K62" s="3">
        <v>47</v>
      </c>
      <c r="L62" s="3">
        <v>47</v>
      </c>
      <c r="M62" s="3">
        <v>47</v>
      </c>
      <c r="N62" s="3">
        <v>47</v>
      </c>
      <c r="O62" s="3">
        <v>47</v>
      </c>
      <c r="P62" s="3" t="s">
        <v>81</v>
      </c>
      <c r="Q62" s="3" t="s">
        <v>90</v>
      </c>
      <c r="R62" s="3" t="s">
        <v>80</v>
      </c>
    </row>
    <row r="63" spans="1:18" ht="13.5" customHeight="1" x14ac:dyDescent="0.2">
      <c r="A63" s="3" t="s">
        <v>177</v>
      </c>
      <c r="B63" s="3" t="s">
        <v>72</v>
      </c>
      <c r="C63" s="3" t="s">
        <v>178</v>
      </c>
      <c r="D63" s="3">
        <v>85.353195698924381</v>
      </c>
      <c r="E63" s="3">
        <v>82.125542528735437</v>
      </c>
      <c r="F63" s="3">
        <v>53.079720430107358</v>
      </c>
      <c r="G63" s="3">
        <v>84.11742666666639</v>
      </c>
      <c r="H63" s="3">
        <v>76.238511827956799</v>
      </c>
      <c r="I63" s="3">
        <v>86.355293333333051</v>
      </c>
      <c r="J63" s="3">
        <v>91.018006881720211</v>
      </c>
      <c r="K63" s="3">
        <v>87.016410322580555</v>
      </c>
      <c r="L63" s="3">
        <v>84.695987555555476</v>
      </c>
      <c r="M63" s="3">
        <v>88.91635698924695</v>
      </c>
      <c r="N63" s="3">
        <v>70.46895111111121</v>
      </c>
      <c r="O63" s="3">
        <v>94.285277419354614</v>
      </c>
      <c r="P63" s="3" t="s">
        <v>84</v>
      </c>
      <c r="Q63" s="3" t="s">
        <v>79</v>
      </c>
      <c r="R63" s="3" t="s">
        <v>80</v>
      </c>
    </row>
    <row r="64" spans="1:18" ht="13.5" customHeight="1" x14ac:dyDescent="0.2">
      <c r="A64" s="3" t="s">
        <v>179</v>
      </c>
      <c r="B64" s="3" t="s">
        <v>1397</v>
      </c>
      <c r="C64" s="3" t="s">
        <v>180</v>
      </c>
      <c r="D64" s="3">
        <v>44</v>
      </c>
      <c r="E64" s="3">
        <v>44</v>
      </c>
      <c r="F64" s="3">
        <v>44</v>
      </c>
      <c r="G64" s="3">
        <v>44</v>
      </c>
      <c r="H64" s="3">
        <v>44</v>
      </c>
      <c r="I64" s="3">
        <v>44</v>
      </c>
      <c r="J64" s="3">
        <v>43.2</v>
      </c>
      <c r="K64" s="3">
        <v>44</v>
      </c>
      <c r="L64" s="3">
        <v>44</v>
      </c>
      <c r="M64" s="3">
        <v>44</v>
      </c>
      <c r="N64" s="3">
        <v>44</v>
      </c>
      <c r="O64" s="3">
        <v>44</v>
      </c>
      <c r="P64" s="3" t="s">
        <v>81</v>
      </c>
      <c r="Q64" s="3" t="s">
        <v>79</v>
      </c>
      <c r="R64" s="3" t="s">
        <v>80</v>
      </c>
    </row>
    <row r="65" spans="1:18" ht="13.5" customHeight="1" x14ac:dyDescent="0.2">
      <c r="A65" s="3" t="s">
        <v>181</v>
      </c>
      <c r="B65" s="3" t="s">
        <v>1400</v>
      </c>
      <c r="C65" s="3" t="s">
        <v>1626</v>
      </c>
      <c r="D65" s="3">
        <v>0.63</v>
      </c>
      <c r="E65" s="3">
        <v>0.42</v>
      </c>
      <c r="F65" s="3">
        <v>0.43</v>
      </c>
      <c r="G65" s="3">
        <v>5.47</v>
      </c>
      <c r="H65" s="3">
        <v>5.93</v>
      </c>
      <c r="I65" s="3">
        <v>7.05</v>
      </c>
      <c r="J65" s="3">
        <v>8.35</v>
      </c>
      <c r="K65" s="3">
        <v>8.36</v>
      </c>
      <c r="L65" s="3">
        <v>6.46</v>
      </c>
      <c r="M65" s="3">
        <v>2.16</v>
      </c>
      <c r="N65" s="3">
        <v>2.04</v>
      </c>
      <c r="O65" s="3">
        <v>3.91</v>
      </c>
      <c r="P65" s="3" t="s">
        <v>81</v>
      </c>
      <c r="Q65" s="3" t="s">
        <v>79</v>
      </c>
      <c r="R65" s="3" t="s">
        <v>80</v>
      </c>
    </row>
    <row r="66" spans="1:18" ht="13.5" customHeight="1" x14ac:dyDescent="0.2">
      <c r="A66" s="3" t="s">
        <v>182</v>
      </c>
      <c r="B66" s="3" t="s">
        <v>1397</v>
      </c>
      <c r="C66" s="3" t="s">
        <v>1888</v>
      </c>
      <c r="D66" s="3">
        <v>47</v>
      </c>
      <c r="E66" s="3">
        <v>47</v>
      </c>
      <c r="F66" s="3">
        <v>47</v>
      </c>
      <c r="G66" s="3">
        <v>47</v>
      </c>
      <c r="H66" s="3">
        <v>47</v>
      </c>
      <c r="I66" s="3">
        <v>47</v>
      </c>
      <c r="J66" s="3">
        <v>47</v>
      </c>
      <c r="K66" s="3">
        <v>47</v>
      </c>
      <c r="L66" s="3">
        <v>47</v>
      </c>
      <c r="M66" s="3">
        <v>47</v>
      </c>
      <c r="N66" s="3">
        <v>47</v>
      </c>
      <c r="O66" s="3">
        <v>47</v>
      </c>
      <c r="P66" s="3" t="s">
        <v>81</v>
      </c>
      <c r="Q66" s="3" t="s">
        <v>79</v>
      </c>
      <c r="R66" s="3" t="s">
        <v>80</v>
      </c>
    </row>
    <row r="67" spans="1:18" ht="13.5" customHeight="1" x14ac:dyDescent="0.2">
      <c r="A67" s="3" t="s">
        <v>183</v>
      </c>
      <c r="B67" s="3" t="s">
        <v>1399</v>
      </c>
      <c r="C67" s="3" t="s">
        <v>184</v>
      </c>
      <c r="D67" s="3">
        <v>119</v>
      </c>
      <c r="E67" s="3">
        <v>119</v>
      </c>
      <c r="F67" s="3">
        <v>119</v>
      </c>
      <c r="G67" s="3">
        <v>119</v>
      </c>
      <c r="H67" s="3">
        <v>119</v>
      </c>
      <c r="I67" s="3">
        <v>119</v>
      </c>
      <c r="J67" s="3">
        <v>119</v>
      </c>
      <c r="K67" s="3">
        <v>119</v>
      </c>
      <c r="L67" s="3">
        <v>119</v>
      </c>
      <c r="M67" s="3">
        <v>119</v>
      </c>
      <c r="N67" s="3">
        <v>119</v>
      </c>
      <c r="O67" s="3">
        <v>119</v>
      </c>
      <c r="P67" s="3" t="s">
        <v>81</v>
      </c>
      <c r="Q67" s="3" t="s">
        <v>79</v>
      </c>
      <c r="R67" s="3" t="s">
        <v>80</v>
      </c>
    </row>
    <row r="68" spans="1:18" ht="13.5" customHeight="1" x14ac:dyDescent="0.2">
      <c r="A68" s="3" t="s">
        <v>185</v>
      </c>
      <c r="B68" s="3" t="s">
        <v>74</v>
      </c>
      <c r="C68" s="3" t="s">
        <v>186</v>
      </c>
      <c r="D68" s="3">
        <v>773.6</v>
      </c>
      <c r="E68" s="3">
        <v>773.6</v>
      </c>
      <c r="F68" s="3">
        <v>773.6</v>
      </c>
      <c r="G68" s="3">
        <v>773.6</v>
      </c>
      <c r="H68" s="3">
        <v>800.6</v>
      </c>
      <c r="I68" s="3">
        <v>800.6</v>
      </c>
      <c r="J68" s="3">
        <v>800.6</v>
      </c>
      <c r="K68" s="3">
        <v>800.6</v>
      </c>
      <c r="L68" s="3">
        <v>773.6</v>
      </c>
      <c r="M68" s="3">
        <v>773.6</v>
      </c>
      <c r="N68" s="3">
        <v>773.6</v>
      </c>
      <c r="O68" s="3">
        <v>773.6</v>
      </c>
      <c r="P68" s="3" t="s">
        <v>81</v>
      </c>
      <c r="Q68" s="3" t="s">
        <v>90</v>
      </c>
      <c r="R68" s="3" t="s">
        <v>80</v>
      </c>
    </row>
    <row r="69" spans="1:18" ht="13.5" customHeight="1" x14ac:dyDescent="0.2">
      <c r="A69" s="3" t="s">
        <v>1887</v>
      </c>
      <c r="B69" s="3" t="s">
        <v>74</v>
      </c>
      <c r="C69" s="3" t="s">
        <v>1936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 t="s">
        <v>84</v>
      </c>
      <c r="Q69" s="3" t="s">
        <v>90</v>
      </c>
      <c r="R69" s="3" t="s">
        <v>148</v>
      </c>
    </row>
    <row r="70" spans="1:18" ht="13.5" customHeight="1" x14ac:dyDescent="0.2">
      <c r="A70" s="3" t="s">
        <v>1886</v>
      </c>
      <c r="B70" s="3" t="s">
        <v>74</v>
      </c>
      <c r="C70" s="3" t="s">
        <v>1937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 t="s">
        <v>84</v>
      </c>
      <c r="Q70" s="3" t="s">
        <v>90</v>
      </c>
      <c r="R70" s="3" t="s">
        <v>148</v>
      </c>
    </row>
    <row r="71" spans="1:18" ht="13.5" customHeight="1" x14ac:dyDescent="0.2">
      <c r="A71" s="3" t="s">
        <v>1885</v>
      </c>
      <c r="B71" s="3" t="s">
        <v>74</v>
      </c>
      <c r="C71" s="3" t="s">
        <v>1938</v>
      </c>
      <c r="D71" s="3">
        <v>0</v>
      </c>
      <c r="E71" s="3">
        <v>0.48</v>
      </c>
      <c r="F71" s="3">
        <v>2.08</v>
      </c>
      <c r="G71" s="3">
        <v>6.6400000000000006</v>
      </c>
      <c r="H71" s="3">
        <v>6.1</v>
      </c>
      <c r="I71" s="3">
        <v>8.9600000000000009</v>
      </c>
      <c r="J71" s="3">
        <v>8.34</v>
      </c>
      <c r="K71" s="3">
        <v>8.1999999999999993</v>
      </c>
      <c r="L71" s="3">
        <v>6.6800000000000006</v>
      </c>
      <c r="M71" s="3">
        <v>5.88</v>
      </c>
      <c r="N71" s="3">
        <v>0.82000000000000006</v>
      </c>
      <c r="O71" s="3">
        <v>0</v>
      </c>
      <c r="P71" s="3" t="s">
        <v>84</v>
      </c>
      <c r="Q71" s="3" t="s">
        <v>90</v>
      </c>
      <c r="R71" s="3" t="s">
        <v>80</v>
      </c>
    </row>
    <row r="72" spans="1:18" ht="13.5" customHeight="1" x14ac:dyDescent="0.2">
      <c r="A72" s="3" t="s">
        <v>1939</v>
      </c>
      <c r="B72" s="3" t="s">
        <v>74</v>
      </c>
      <c r="C72" s="3" t="s">
        <v>1940</v>
      </c>
      <c r="D72" s="3">
        <v>0</v>
      </c>
      <c r="E72" s="3">
        <v>0.96</v>
      </c>
      <c r="F72" s="3">
        <v>4.16</v>
      </c>
      <c r="G72" s="3">
        <v>13.280000000000001</v>
      </c>
      <c r="H72" s="3">
        <v>12.2</v>
      </c>
      <c r="I72" s="3">
        <v>17.920000000000002</v>
      </c>
      <c r="J72" s="3">
        <v>16.68</v>
      </c>
      <c r="K72" s="3">
        <v>16.399999999999999</v>
      </c>
      <c r="L72" s="3">
        <v>13.360000000000001</v>
      </c>
      <c r="M72" s="3">
        <v>11.76</v>
      </c>
      <c r="N72" s="3">
        <v>1.6400000000000001</v>
      </c>
      <c r="O72" s="3">
        <v>0</v>
      </c>
      <c r="P72" s="3" t="s">
        <v>84</v>
      </c>
      <c r="Q72" s="3" t="s">
        <v>90</v>
      </c>
      <c r="R72" s="3" t="s">
        <v>80</v>
      </c>
    </row>
    <row r="73" spans="1:18" ht="13.5" customHeight="1" x14ac:dyDescent="0.2">
      <c r="A73" s="3" t="s">
        <v>1884</v>
      </c>
      <c r="B73" s="3" t="s">
        <v>74</v>
      </c>
      <c r="C73" s="3" t="s">
        <v>1941</v>
      </c>
      <c r="D73" s="3">
        <v>0</v>
      </c>
      <c r="E73" s="3">
        <v>0.48</v>
      </c>
      <c r="F73" s="3">
        <v>2.08</v>
      </c>
      <c r="G73" s="3">
        <v>6.6400000000000006</v>
      </c>
      <c r="H73" s="3">
        <v>6.1</v>
      </c>
      <c r="I73" s="3">
        <v>8.9600000000000009</v>
      </c>
      <c r="J73" s="3">
        <v>8.34</v>
      </c>
      <c r="K73" s="3">
        <v>8.1999999999999993</v>
      </c>
      <c r="L73" s="3">
        <v>6.6800000000000006</v>
      </c>
      <c r="M73" s="3">
        <v>5.88</v>
      </c>
      <c r="N73" s="3">
        <v>0.82000000000000006</v>
      </c>
      <c r="O73" s="3">
        <v>0</v>
      </c>
      <c r="P73" s="3" t="s">
        <v>84</v>
      </c>
      <c r="Q73" s="3" t="s">
        <v>90</v>
      </c>
      <c r="R73" s="3" t="s">
        <v>80</v>
      </c>
    </row>
    <row r="74" spans="1:18" ht="13.5" customHeight="1" x14ac:dyDescent="0.2">
      <c r="A74" s="3" t="s">
        <v>1942</v>
      </c>
      <c r="B74" s="3" t="s">
        <v>74</v>
      </c>
      <c r="C74" s="3" t="s">
        <v>1943</v>
      </c>
      <c r="D74" s="3">
        <v>0</v>
      </c>
      <c r="E74" s="3">
        <v>0.48</v>
      </c>
      <c r="F74" s="3">
        <v>2.08</v>
      </c>
      <c r="G74" s="3">
        <v>6.6400000000000006</v>
      </c>
      <c r="H74" s="3">
        <v>6.1</v>
      </c>
      <c r="I74" s="3">
        <v>8.9600000000000009</v>
      </c>
      <c r="J74" s="3">
        <v>8.34</v>
      </c>
      <c r="K74" s="3">
        <v>8.1999999999999993</v>
      </c>
      <c r="L74" s="3">
        <v>6.6800000000000006</v>
      </c>
      <c r="M74" s="3">
        <v>5.88</v>
      </c>
      <c r="N74" s="3">
        <v>0.82000000000000006</v>
      </c>
      <c r="O74" s="3">
        <v>0</v>
      </c>
      <c r="P74" s="3" t="s">
        <v>84</v>
      </c>
      <c r="Q74" s="3" t="s">
        <v>90</v>
      </c>
      <c r="R74" s="3" t="s">
        <v>80</v>
      </c>
    </row>
    <row r="75" spans="1:18" ht="13.5" customHeight="1" x14ac:dyDescent="0.2">
      <c r="A75" s="3" t="s">
        <v>1944</v>
      </c>
      <c r="B75" s="3" t="s">
        <v>74</v>
      </c>
      <c r="C75" s="3" t="s">
        <v>1945</v>
      </c>
      <c r="D75" s="3">
        <v>0</v>
      </c>
      <c r="E75" s="3">
        <v>0.12</v>
      </c>
      <c r="F75" s="3">
        <v>0.52</v>
      </c>
      <c r="G75" s="3">
        <v>1.6600000000000001</v>
      </c>
      <c r="H75" s="3">
        <v>1.5249999999999999</v>
      </c>
      <c r="I75" s="3">
        <v>2.2400000000000002</v>
      </c>
      <c r="J75" s="3">
        <v>2.085</v>
      </c>
      <c r="K75" s="3">
        <v>2.0499999999999998</v>
      </c>
      <c r="L75" s="3">
        <v>1.6700000000000002</v>
      </c>
      <c r="M75" s="3">
        <v>1.47</v>
      </c>
      <c r="N75" s="3">
        <v>0.20500000000000002</v>
      </c>
      <c r="O75" s="3">
        <v>0</v>
      </c>
      <c r="P75" s="3" t="s">
        <v>84</v>
      </c>
      <c r="Q75" s="3" t="s">
        <v>90</v>
      </c>
      <c r="R75" s="3" t="s">
        <v>80</v>
      </c>
    </row>
    <row r="76" spans="1:18" ht="13.5" customHeight="1" x14ac:dyDescent="0.2">
      <c r="A76" s="3" t="s">
        <v>1946</v>
      </c>
      <c r="B76" s="3" t="s">
        <v>74</v>
      </c>
      <c r="C76" s="3" t="s">
        <v>1947</v>
      </c>
      <c r="D76" s="3">
        <v>0</v>
      </c>
      <c r="E76" s="3">
        <v>2.04</v>
      </c>
      <c r="F76" s="3">
        <v>8.84</v>
      </c>
      <c r="G76" s="3">
        <v>28.220000000000002</v>
      </c>
      <c r="H76" s="3">
        <v>25.925000000000001</v>
      </c>
      <c r="I76" s="3">
        <v>38.08</v>
      </c>
      <c r="J76" s="3">
        <v>35.445</v>
      </c>
      <c r="K76" s="3">
        <v>34.85</v>
      </c>
      <c r="L76" s="3">
        <v>28.39</v>
      </c>
      <c r="M76" s="3">
        <v>24.99</v>
      </c>
      <c r="N76" s="3">
        <v>3.4850000000000003</v>
      </c>
      <c r="O76" s="3">
        <v>0</v>
      </c>
      <c r="P76" s="3" t="s">
        <v>84</v>
      </c>
      <c r="Q76" s="3" t="s">
        <v>90</v>
      </c>
      <c r="R76" s="3" t="s">
        <v>80</v>
      </c>
    </row>
    <row r="77" spans="1:18" ht="13.5" customHeight="1" x14ac:dyDescent="0.2">
      <c r="A77" s="3" t="s">
        <v>1948</v>
      </c>
      <c r="B77" s="3" t="s">
        <v>74</v>
      </c>
      <c r="C77" s="3" t="s">
        <v>1949</v>
      </c>
      <c r="D77" s="3">
        <v>0</v>
      </c>
      <c r="E77" s="3">
        <v>1.2</v>
      </c>
      <c r="F77" s="3">
        <v>5.2</v>
      </c>
      <c r="G77" s="3">
        <v>16.600000000000001</v>
      </c>
      <c r="H77" s="3">
        <v>15.25</v>
      </c>
      <c r="I77" s="3">
        <v>22.400000000000002</v>
      </c>
      <c r="J77" s="3">
        <v>20.849999999999998</v>
      </c>
      <c r="K77" s="3">
        <v>20.5</v>
      </c>
      <c r="L77" s="3">
        <v>16.7</v>
      </c>
      <c r="M77" s="3">
        <v>14.7</v>
      </c>
      <c r="N77" s="3">
        <v>2.0500000000000003</v>
      </c>
      <c r="O77" s="3">
        <v>0</v>
      </c>
      <c r="P77" s="3" t="s">
        <v>84</v>
      </c>
      <c r="Q77" s="3" t="s">
        <v>90</v>
      </c>
      <c r="R77" s="3" t="s">
        <v>80</v>
      </c>
    </row>
    <row r="78" spans="1:18" ht="13.5" customHeight="1" x14ac:dyDescent="0.2">
      <c r="A78" s="3" t="s">
        <v>187</v>
      </c>
      <c r="B78" s="3" t="s">
        <v>1399</v>
      </c>
      <c r="C78" s="3" t="s">
        <v>188</v>
      </c>
      <c r="D78" s="3">
        <v>23.870332903225801</v>
      </c>
      <c r="E78" s="3">
        <v>23.858939523809521</v>
      </c>
      <c r="F78" s="3">
        <v>24.285872473118278</v>
      </c>
      <c r="G78" s="3">
        <v>20.990931555555555</v>
      </c>
      <c r="H78" s="3">
        <v>13.483931612903225</v>
      </c>
      <c r="I78" s="3">
        <v>23.957787111111116</v>
      </c>
      <c r="J78" s="3">
        <v>24.38237526881721</v>
      </c>
      <c r="K78" s="3">
        <v>24.941424301075269</v>
      </c>
      <c r="L78" s="3">
        <v>24.625247999999999</v>
      </c>
      <c r="M78" s="3">
        <v>19.629664946021503</v>
      </c>
      <c r="N78" s="3">
        <v>22.23676904844444</v>
      </c>
      <c r="O78" s="3">
        <v>24.447730579139783</v>
      </c>
      <c r="P78" s="3" t="s">
        <v>84</v>
      </c>
      <c r="Q78" s="3" t="s">
        <v>79</v>
      </c>
      <c r="R78" s="3" t="s">
        <v>80</v>
      </c>
    </row>
    <row r="79" spans="1:18" ht="13.5" customHeight="1" x14ac:dyDescent="0.2">
      <c r="A79" s="3" t="s">
        <v>189</v>
      </c>
      <c r="B79" s="3" t="s">
        <v>72</v>
      </c>
      <c r="C79" s="3" t="s">
        <v>190</v>
      </c>
      <c r="D79" s="3">
        <v>1.18</v>
      </c>
      <c r="E79" s="3">
        <v>1.08</v>
      </c>
      <c r="F79" s="3">
        <v>1.58</v>
      </c>
      <c r="G79" s="3">
        <v>2.76</v>
      </c>
      <c r="H79" s="3">
        <v>6.15</v>
      </c>
      <c r="I79" s="3">
        <v>8.2799999999999994</v>
      </c>
      <c r="J79" s="3">
        <v>7.34</v>
      </c>
      <c r="K79" s="3">
        <v>6.25</v>
      </c>
      <c r="L79" s="3">
        <v>3.62</v>
      </c>
      <c r="M79" s="3">
        <v>2.17</v>
      </c>
      <c r="N79" s="3">
        <v>1.92</v>
      </c>
      <c r="O79" s="3">
        <v>2.08</v>
      </c>
      <c r="P79" s="3" t="s">
        <v>84</v>
      </c>
      <c r="Q79" s="3" t="s">
        <v>90</v>
      </c>
      <c r="R79" s="3" t="s">
        <v>80</v>
      </c>
    </row>
    <row r="80" spans="1:18" ht="13.5" customHeight="1" x14ac:dyDescent="0.2">
      <c r="A80" s="3" t="s">
        <v>191</v>
      </c>
      <c r="B80" s="3" t="s">
        <v>72</v>
      </c>
      <c r="C80" s="3" t="s">
        <v>192</v>
      </c>
      <c r="D80" s="3">
        <v>2.35</v>
      </c>
      <c r="E80" s="3">
        <v>2.52</v>
      </c>
      <c r="F80" s="3">
        <v>2.63</v>
      </c>
      <c r="G80" s="3">
        <v>3.57</v>
      </c>
      <c r="H80" s="3">
        <v>8.4600000000000009</v>
      </c>
      <c r="I80" s="3">
        <v>10.19</v>
      </c>
      <c r="J80" s="3">
        <v>9.2799999999999994</v>
      </c>
      <c r="K80" s="3">
        <v>7.44</v>
      </c>
      <c r="L80" s="3">
        <v>3.96</v>
      </c>
      <c r="M80" s="3">
        <v>2.34</v>
      </c>
      <c r="N80" s="3">
        <v>2.38</v>
      </c>
      <c r="O80" s="3">
        <v>2.48</v>
      </c>
      <c r="P80" s="3" t="s">
        <v>84</v>
      </c>
      <c r="Q80" s="3" t="s">
        <v>90</v>
      </c>
      <c r="R80" s="3" t="s">
        <v>80</v>
      </c>
    </row>
    <row r="81" spans="1:18" ht="13.5" customHeight="1" x14ac:dyDescent="0.2">
      <c r="A81" s="3" t="s">
        <v>1883</v>
      </c>
      <c r="B81" s="3" t="s">
        <v>1397</v>
      </c>
      <c r="C81" s="3" t="s">
        <v>1882</v>
      </c>
      <c r="D81" s="3">
        <v>0</v>
      </c>
      <c r="E81" s="3">
        <v>3.3119999999999997E-2</v>
      </c>
      <c r="F81" s="3">
        <v>0.14351999999999998</v>
      </c>
      <c r="G81" s="3">
        <v>0.45816000000000001</v>
      </c>
      <c r="H81" s="3">
        <v>0.42089999999999994</v>
      </c>
      <c r="I81" s="3">
        <v>0.61824000000000001</v>
      </c>
      <c r="J81" s="3">
        <v>0.57545999999999997</v>
      </c>
      <c r="K81" s="3">
        <v>0.56579999999999997</v>
      </c>
      <c r="L81" s="3">
        <v>0.46092</v>
      </c>
      <c r="M81" s="3">
        <v>0.40571999999999997</v>
      </c>
      <c r="N81" s="3">
        <v>5.6579999999999998E-2</v>
      </c>
      <c r="O81" s="3">
        <v>0</v>
      </c>
      <c r="P81" s="3" t="s">
        <v>84</v>
      </c>
      <c r="Q81" s="3" t="s">
        <v>79</v>
      </c>
      <c r="R81" s="3" t="s">
        <v>80</v>
      </c>
    </row>
    <row r="82" spans="1:18" ht="13.5" customHeight="1" x14ac:dyDescent="0.2">
      <c r="A82" s="3" t="s">
        <v>193</v>
      </c>
      <c r="B82" s="3" t="s">
        <v>72</v>
      </c>
      <c r="C82" s="3" t="s">
        <v>194</v>
      </c>
      <c r="D82" s="3">
        <v>85</v>
      </c>
      <c r="E82" s="3">
        <v>85</v>
      </c>
      <c r="F82" s="3">
        <v>85</v>
      </c>
      <c r="G82" s="3">
        <v>85</v>
      </c>
      <c r="H82" s="3">
        <v>85</v>
      </c>
      <c r="I82" s="3">
        <v>85</v>
      </c>
      <c r="J82" s="3">
        <v>85</v>
      </c>
      <c r="K82" s="3">
        <v>85</v>
      </c>
      <c r="L82" s="3">
        <v>85</v>
      </c>
      <c r="M82" s="3">
        <v>85</v>
      </c>
      <c r="N82" s="3">
        <v>85</v>
      </c>
      <c r="O82" s="3">
        <v>85</v>
      </c>
      <c r="P82" s="3" t="s">
        <v>81</v>
      </c>
      <c r="Q82" s="3" t="s">
        <v>79</v>
      </c>
      <c r="R82" s="3" t="s">
        <v>80</v>
      </c>
    </row>
    <row r="83" spans="1:18" ht="13.5" customHeight="1" x14ac:dyDescent="0.2">
      <c r="A83" s="3" t="s">
        <v>195</v>
      </c>
      <c r="B83" s="3" t="s">
        <v>72</v>
      </c>
      <c r="C83" s="3" t="s">
        <v>196</v>
      </c>
      <c r="D83" s="3">
        <v>84.1</v>
      </c>
      <c r="E83" s="3">
        <v>84.1</v>
      </c>
      <c r="F83" s="3">
        <v>84.1</v>
      </c>
      <c r="G83" s="3">
        <v>84.1</v>
      </c>
      <c r="H83" s="3">
        <v>84.1</v>
      </c>
      <c r="I83" s="3">
        <v>84.1</v>
      </c>
      <c r="J83" s="3">
        <v>84.1</v>
      </c>
      <c r="K83" s="3">
        <v>84.1</v>
      </c>
      <c r="L83" s="3">
        <v>84.1</v>
      </c>
      <c r="M83" s="3">
        <v>84.1</v>
      </c>
      <c r="N83" s="3">
        <v>84.1</v>
      </c>
      <c r="O83" s="3">
        <v>84.1</v>
      </c>
      <c r="P83" s="3" t="s">
        <v>81</v>
      </c>
      <c r="Q83" s="3" t="s">
        <v>79</v>
      </c>
      <c r="R83" s="3" t="s">
        <v>80</v>
      </c>
    </row>
    <row r="84" spans="1:18" ht="13.5" customHeight="1" x14ac:dyDescent="0.2">
      <c r="A84" s="3" t="s">
        <v>197</v>
      </c>
      <c r="B84" s="3" t="s">
        <v>73</v>
      </c>
      <c r="C84" s="3" t="s">
        <v>198</v>
      </c>
      <c r="D84" s="3">
        <v>5.5369999999999999</v>
      </c>
      <c r="E84" s="3">
        <v>8.4769999999999985</v>
      </c>
      <c r="F84" s="3">
        <v>8.9670000000000005</v>
      </c>
      <c r="G84" s="3">
        <v>15.385999999999999</v>
      </c>
      <c r="H84" s="3">
        <v>14.994</v>
      </c>
      <c r="I84" s="3">
        <v>23.274999999999999</v>
      </c>
      <c r="J84" s="3">
        <v>14.552999999999999</v>
      </c>
      <c r="K84" s="3">
        <v>12.985000000000001</v>
      </c>
      <c r="L84" s="3">
        <v>12.985000000000001</v>
      </c>
      <c r="M84" s="3">
        <v>4.3119999999999994</v>
      </c>
      <c r="N84" s="3">
        <v>4.1160000000000005</v>
      </c>
      <c r="O84" s="3">
        <v>7.4479999999999995</v>
      </c>
      <c r="P84" s="3" t="s">
        <v>84</v>
      </c>
      <c r="Q84" s="3" t="s">
        <v>90</v>
      </c>
      <c r="R84" s="3" t="s">
        <v>80</v>
      </c>
    </row>
    <row r="85" spans="1:18" ht="13.5" customHeight="1" x14ac:dyDescent="0.2">
      <c r="A85" s="3" t="s">
        <v>199</v>
      </c>
      <c r="B85" s="3" t="s">
        <v>72</v>
      </c>
      <c r="C85" s="3" t="s">
        <v>200</v>
      </c>
      <c r="D85" s="3">
        <v>2.04</v>
      </c>
      <c r="E85" s="3">
        <v>1.6</v>
      </c>
      <c r="F85" s="3">
        <v>1.3</v>
      </c>
      <c r="G85" s="3">
        <v>3.5</v>
      </c>
      <c r="H85" s="3">
        <v>2.7</v>
      </c>
      <c r="I85" s="3">
        <v>2.57</v>
      </c>
      <c r="J85" s="3">
        <v>2.02</v>
      </c>
      <c r="K85" s="3">
        <v>1.83</v>
      </c>
      <c r="L85" s="3">
        <v>1.5</v>
      </c>
      <c r="M85" s="3">
        <v>1.5</v>
      </c>
      <c r="N85" s="3">
        <v>2.1</v>
      </c>
      <c r="O85" s="3">
        <v>2.5099999999999998</v>
      </c>
      <c r="P85" s="3" t="s">
        <v>81</v>
      </c>
      <c r="Q85" s="3" t="s">
        <v>79</v>
      </c>
      <c r="R85" s="3" t="s">
        <v>80</v>
      </c>
    </row>
    <row r="86" spans="1:18" ht="13.5" customHeight="1" x14ac:dyDescent="0.2">
      <c r="A86" s="3" t="s">
        <v>1625</v>
      </c>
      <c r="B86" s="3" t="s">
        <v>72</v>
      </c>
      <c r="C86" s="3" t="s">
        <v>1624</v>
      </c>
      <c r="D86" s="3">
        <v>0</v>
      </c>
      <c r="E86" s="3">
        <v>0.28800000000000003</v>
      </c>
      <c r="F86" s="3">
        <v>1.248</v>
      </c>
      <c r="G86" s="3">
        <v>3.984</v>
      </c>
      <c r="H86" s="3">
        <v>3.66</v>
      </c>
      <c r="I86" s="3">
        <v>5.3760000000000003</v>
      </c>
      <c r="J86" s="3">
        <v>5.0039999999999996</v>
      </c>
      <c r="K86" s="3">
        <v>4.92</v>
      </c>
      <c r="L86" s="3">
        <v>4.008</v>
      </c>
      <c r="M86" s="3">
        <v>3.5279999999999996</v>
      </c>
      <c r="N86" s="3">
        <v>0.49199999999999999</v>
      </c>
      <c r="O86" s="3">
        <v>0</v>
      </c>
      <c r="P86" s="3" t="s">
        <v>84</v>
      </c>
      <c r="Q86" s="3" t="s">
        <v>79</v>
      </c>
      <c r="R86" s="3" t="s">
        <v>80</v>
      </c>
    </row>
    <row r="87" spans="1:18" ht="13.5" customHeight="1" x14ac:dyDescent="0.2">
      <c r="A87" s="3" t="s">
        <v>1881</v>
      </c>
      <c r="B87" s="3" t="s">
        <v>72</v>
      </c>
      <c r="C87" s="3" t="s">
        <v>1950</v>
      </c>
      <c r="D87" s="3">
        <v>0</v>
      </c>
      <c r="E87" s="3">
        <v>6</v>
      </c>
      <c r="F87" s="3">
        <v>26</v>
      </c>
      <c r="G87" s="3">
        <v>83</v>
      </c>
      <c r="H87" s="3">
        <v>76.25</v>
      </c>
      <c r="I87" s="3">
        <v>112</v>
      </c>
      <c r="J87" s="3">
        <v>104.25</v>
      </c>
      <c r="K87" s="3">
        <v>102.5</v>
      </c>
      <c r="L87" s="3">
        <v>83.5</v>
      </c>
      <c r="M87" s="3">
        <v>73.5</v>
      </c>
      <c r="N87" s="3">
        <v>10.25</v>
      </c>
      <c r="O87" s="3">
        <v>0</v>
      </c>
      <c r="P87" s="3" t="s">
        <v>84</v>
      </c>
      <c r="Q87" s="3" t="s">
        <v>90</v>
      </c>
      <c r="R87" s="3" t="s">
        <v>80</v>
      </c>
    </row>
    <row r="88" spans="1:18" ht="13.5" customHeight="1" x14ac:dyDescent="0.2">
      <c r="A88" s="3" t="s">
        <v>201</v>
      </c>
      <c r="B88" s="3" t="s">
        <v>72</v>
      </c>
      <c r="C88" s="3" t="s">
        <v>1880</v>
      </c>
      <c r="D88" s="3">
        <v>44.2</v>
      </c>
      <c r="E88" s="3">
        <v>43.6</v>
      </c>
      <c r="F88" s="3">
        <v>39.11</v>
      </c>
      <c r="G88" s="3">
        <v>37.92</v>
      </c>
      <c r="H88" s="3">
        <v>36.4</v>
      </c>
      <c r="I88" s="3">
        <v>44.72</v>
      </c>
      <c r="J88" s="3">
        <v>42.98</v>
      </c>
      <c r="K88" s="3">
        <v>44.62</v>
      </c>
      <c r="L88" s="3">
        <v>45.01</v>
      </c>
      <c r="M88" s="3">
        <v>39.130000000000003</v>
      </c>
      <c r="N88" s="3">
        <v>38.46</v>
      </c>
      <c r="O88" s="3">
        <v>37.69</v>
      </c>
      <c r="P88" s="3" t="s">
        <v>84</v>
      </c>
      <c r="Q88" s="3" t="s">
        <v>90</v>
      </c>
      <c r="R88" s="3" t="s">
        <v>80</v>
      </c>
    </row>
    <row r="89" spans="1:18" ht="13.5" customHeight="1" x14ac:dyDescent="0.2">
      <c r="A89" s="3" t="s">
        <v>202</v>
      </c>
      <c r="B89" s="3" t="s">
        <v>72</v>
      </c>
      <c r="C89" s="3" t="s">
        <v>203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 t="s">
        <v>84</v>
      </c>
      <c r="Q89" s="3" t="s">
        <v>90</v>
      </c>
      <c r="R89" s="3" t="s">
        <v>148</v>
      </c>
    </row>
    <row r="90" spans="1:18" ht="13.5" customHeight="1" x14ac:dyDescent="0.2">
      <c r="A90" s="3" t="s">
        <v>2175</v>
      </c>
      <c r="B90" s="3" t="s">
        <v>72</v>
      </c>
      <c r="C90" s="3" t="s">
        <v>2176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 t="s">
        <v>84</v>
      </c>
      <c r="Q90" s="3" t="s">
        <v>90</v>
      </c>
      <c r="R90" s="3" t="s">
        <v>148</v>
      </c>
    </row>
    <row r="91" spans="1:18" ht="13.5" customHeight="1" x14ac:dyDescent="0.2">
      <c r="A91" s="3" t="s">
        <v>204</v>
      </c>
      <c r="B91" s="3" t="s">
        <v>1399</v>
      </c>
      <c r="C91" s="3" t="s">
        <v>205</v>
      </c>
      <c r="D91" s="3">
        <v>1</v>
      </c>
      <c r="E91" s="3">
        <v>1</v>
      </c>
      <c r="F91" s="3">
        <v>1</v>
      </c>
      <c r="G91" s="3">
        <v>1</v>
      </c>
      <c r="H91" s="3">
        <v>1</v>
      </c>
      <c r="I91" s="3">
        <v>1</v>
      </c>
      <c r="J91" s="3">
        <v>1</v>
      </c>
      <c r="K91" s="3">
        <v>1</v>
      </c>
      <c r="L91" s="3">
        <v>1</v>
      </c>
      <c r="M91" s="3">
        <v>1</v>
      </c>
      <c r="N91" s="3">
        <v>1</v>
      </c>
      <c r="O91" s="3">
        <v>1</v>
      </c>
      <c r="P91" s="3" t="s">
        <v>81</v>
      </c>
      <c r="Q91" s="3" t="s">
        <v>79</v>
      </c>
      <c r="R91" s="3" t="s">
        <v>80</v>
      </c>
    </row>
    <row r="92" spans="1:18" ht="13.5" customHeight="1" x14ac:dyDescent="0.2">
      <c r="A92" s="3" t="s">
        <v>206</v>
      </c>
      <c r="B92" s="3" t="s">
        <v>1399</v>
      </c>
      <c r="C92" s="3" t="s">
        <v>207</v>
      </c>
      <c r="D92" s="3">
        <v>46.3</v>
      </c>
      <c r="E92" s="3">
        <v>46.3</v>
      </c>
      <c r="F92" s="3">
        <v>46.3</v>
      </c>
      <c r="G92" s="3">
        <v>46.3</v>
      </c>
      <c r="H92" s="3">
        <v>46.3</v>
      </c>
      <c r="I92" s="3">
        <v>46</v>
      </c>
      <c r="J92" s="3">
        <v>45</v>
      </c>
      <c r="K92" s="3">
        <v>45</v>
      </c>
      <c r="L92" s="3">
        <v>45</v>
      </c>
      <c r="M92" s="3">
        <v>46.3</v>
      </c>
      <c r="N92" s="3">
        <v>46.3</v>
      </c>
      <c r="O92" s="3">
        <v>46.3</v>
      </c>
      <c r="P92" s="3" t="s">
        <v>81</v>
      </c>
      <c r="Q92" s="3" t="s">
        <v>79</v>
      </c>
      <c r="R92" s="3" t="s">
        <v>80</v>
      </c>
    </row>
    <row r="93" spans="1:18" ht="13.5" customHeight="1" x14ac:dyDescent="0.2">
      <c r="A93" s="3" t="s">
        <v>208</v>
      </c>
      <c r="B93" s="3" t="s">
        <v>209</v>
      </c>
      <c r="C93" s="3" t="s">
        <v>210</v>
      </c>
      <c r="D93" s="3">
        <v>48</v>
      </c>
      <c r="E93" s="3">
        <v>48</v>
      </c>
      <c r="F93" s="3">
        <v>48</v>
      </c>
      <c r="G93" s="3">
        <v>48</v>
      </c>
      <c r="H93" s="3">
        <v>48</v>
      </c>
      <c r="I93" s="3">
        <v>48</v>
      </c>
      <c r="J93" s="3">
        <v>48</v>
      </c>
      <c r="K93" s="3">
        <v>48</v>
      </c>
      <c r="L93" s="3">
        <v>48</v>
      </c>
      <c r="M93" s="3">
        <v>48</v>
      </c>
      <c r="N93" s="3">
        <v>48</v>
      </c>
      <c r="O93" s="3">
        <v>48</v>
      </c>
      <c r="P93" s="3" t="s">
        <v>81</v>
      </c>
      <c r="Q93" s="3" t="s">
        <v>90</v>
      </c>
      <c r="R93" s="3" t="s">
        <v>80</v>
      </c>
    </row>
    <row r="94" spans="1:18" ht="13.5" customHeight="1" x14ac:dyDescent="0.2">
      <c r="A94" s="3" t="s">
        <v>1951</v>
      </c>
      <c r="B94" s="3" t="s">
        <v>1399</v>
      </c>
      <c r="C94" s="3" t="s">
        <v>1952</v>
      </c>
      <c r="D94" s="3">
        <v>0.45</v>
      </c>
      <c r="E94" s="3">
        <v>0.06</v>
      </c>
      <c r="F94" s="3">
        <v>0.03</v>
      </c>
      <c r="G94" s="3">
        <v>0.17</v>
      </c>
      <c r="H94" s="3">
        <v>0.59</v>
      </c>
      <c r="I94" s="3">
        <v>0.37</v>
      </c>
      <c r="J94" s="3">
        <v>0.65</v>
      </c>
      <c r="K94" s="3">
        <v>1.98</v>
      </c>
      <c r="L94" s="3">
        <v>1.56</v>
      </c>
      <c r="M94" s="3">
        <v>1.02</v>
      </c>
      <c r="N94" s="3">
        <v>0.37</v>
      </c>
      <c r="O94" s="3">
        <v>0.08</v>
      </c>
      <c r="P94" s="3" t="s">
        <v>81</v>
      </c>
      <c r="Q94" s="3" t="s">
        <v>79</v>
      </c>
      <c r="R94" s="3" t="s">
        <v>80</v>
      </c>
    </row>
    <row r="95" spans="1:18" ht="13.5" customHeight="1" x14ac:dyDescent="0.2">
      <c r="A95" s="3" t="s">
        <v>211</v>
      </c>
      <c r="B95" s="3" t="s">
        <v>1399</v>
      </c>
      <c r="C95" s="3" t="s">
        <v>212</v>
      </c>
      <c r="D95" s="3">
        <v>0.45</v>
      </c>
      <c r="E95" s="3">
        <v>0.06</v>
      </c>
      <c r="F95" s="3">
        <v>0.03</v>
      </c>
      <c r="G95" s="3">
        <v>0.17</v>
      </c>
      <c r="H95" s="3">
        <v>0.59</v>
      </c>
      <c r="I95" s="3">
        <v>0.37</v>
      </c>
      <c r="J95" s="3">
        <v>0.65</v>
      </c>
      <c r="K95" s="3">
        <v>1.98</v>
      </c>
      <c r="L95" s="3">
        <v>1.56</v>
      </c>
      <c r="M95" s="3">
        <v>1.02</v>
      </c>
      <c r="N95" s="3">
        <v>0.37</v>
      </c>
      <c r="O95" s="3">
        <v>0.08</v>
      </c>
      <c r="P95" s="3" t="s">
        <v>84</v>
      </c>
      <c r="Q95" s="3" t="s">
        <v>79</v>
      </c>
      <c r="R95" s="3" t="s">
        <v>80</v>
      </c>
    </row>
    <row r="96" spans="1:18" ht="13.5" customHeight="1" x14ac:dyDescent="0.2">
      <c r="A96" s="3" t="s">
        <v>1426</v>
      </c>
      <c r="B96" s="3" t="s">
        <v>1401</v>
      </c>
      <c r="C96" s="3" t="s">
        <v>1427</v>
      </c>
      <c r="D96" s="3">
        <v>0.1653763440860215</v>
      </c>
      <c r="E96" s="3">
        <v>0.17047619047619048</v>
      </c>
      <c r="F96" s="3">
        <v>0.2964516129032258</v>
      </c>
      <c r="G96" s="3">
        <v>0.23444444444444446</v>
      </c>
      <c r="H96" s="3">
        <v>0.75139784946236554</v>
      </c>
      <c r="I96" s="3">
        <v>0.88</v>
      </c>
      <c r="J96" s="3">
        <v>0.9</v>
      </c>
      <c r="K96" s="3">
        <v>0.8833333333333333</v>
      </c>
      <c r="L96" s="3">
        <v>0.84</v>
      </c>
      <c r="M96" s="3">
        <v>0.9204301075268817</v>
      </c>
      <c r="N96" s="3">
        <v>0.33777777777777773</v>
      </c>
      <c r="O96" s="3">
        <v>4.301075268817204E-2</v>
      </c>
      <c r="P96" s="3" t="s">
        <v>84</v>
      </c>
      <c r="Q96" s="3" t="s">
        <v>79</v>
      </c>
      <c r="R96" s="3" t="s">
        <v>80</v>
      </c>
    </row>
    <row r="97" spans="1:18" ht="13.5" customHeight="1" x14ac:dyDescent="0.2">
      <c r="A97" s="3" t="s">
        <v>213</v>
      </c>
      <c r="B97" s="3" t="s">
        <v>75</v>
      </c>
      <c r="C97" s="3" t="s">
        <v>214</v>
      </c>
      <c r="D97" s="3">
        <v>18.306000000000001</v>
      </c>
      <c r="E97" s="3">
        <v>28.025999999999996</v>
      </c>
      <c r="F97" s="3">
        <v>29.646000000000001</v>
      </c>
      <c r="G97" s="3">
        <v>50.868000000000002</v>
      </c>
      <c r="H97" s="3">
        <v>49.571999999999996</v>
      </c>
      <c r="I97" s="3">
        <v>76.95</v>
      </c>
      <c r="J97" s="3">
        <v>48.113999999999997</v>
      </c>
      <c r="K97" s="3">
        <v>42.93</v>
      </c>
      <c r="L97" s="3">
        <v>42.93</v>
      </c>
      <c r="M97" s="3">
        <v>14.255999999999998</v>
      </c>
      <c r="N97" s="3">
        <v>13.608000000000001</v>
      </c>
      <c r="O97" s="3">
        <v>24.623999999999999</v>
      </c>
      <c r="P97" s="3" t="s">
        <v>84</v>
      </c>
      <c r="Q97" s="3" t="s">
        <v>79</v>
      </c>
      <c r="R97" s="3" t="s">
        <v>80</v>
      </c>
    </row>
    <row r="98" spans="1:18" ht="13.5" customHeight="1" x14ac:dyDescent="0.2">
      <c r="A98" s="3" t="s">
        <v>215</v>
      </c>
      <c r="B98" s="3" t="s">
        <v>75</v>
      </c>
      <c r="C98" s="3" t="s">
        <v>216</v>
      </c>
      <c r="D98" s="3">
        <v>8.8366000000000007</v>
      </c>
      <c r="E98" s="3">
        <v>13.528599999999999</v>
      </c>
      <c r="F98" s="3">
        <v>14.310600000000001</v>
      </c>
      <c r="G98" s="3">
        <v>24.5548</v>
      </c>
      <c r="H98" s="3">
        <v>23.929200000000002</v>
      </c>
      <c r="I98" s="3">
        <v>37.145000000000003</v>
      </c>
      <c r="J98" s="3">
        <v>23.2254</v>
      </c>
      <c r="K98" s="3">
        <v>20.723000000000003</v>
      </c>
      <c r="L98" s="3">
        <v>20.723000000000003</v>
      </c>
      <c r="M98" s="3">
        <v>6.8815999999999997</v>
      </c>
      <c r="N98" s="3">
        <v>6.5688000000000004</v>
      </c>
      <c r="O98" s="3">
        <v>11.8864</v>
      </c>
      <c r="P98" s="3" t="s">
        <v>84</v>
      </c>
      <c r="Q98" s="3" t="s">
        <v>79</v>
      </c>
      <c r="R98" s="3" t="s">
        <v>80</v>
      </c>
    </row>
    <row r="99" spans="1:18" ht="13.5" customHeight="1" x14ac:dyDescent="0.2">
      <c r="A99" s="3" t="s">
        <v>217</v>
      </c>
      <c r="B99" s="3" t="s">
        <v>75</v>
      </c>
      <c r="C99" s="3" t="s">
        <v>218</v>
      </c>
      <c r="D99" s="3">
        <v>4.1583999999999994</v>
      </c>
      <c r="E99" s="3">
        <v>6.3663999999999987</v>
      </c>
      <c r="F99" s="3">
        <v>6.7343999999999991</v>
      </c>
      <c r="G99" s="3">
        <v>11.555199999999999</v>
      </c>
      <c r="H99" s="3">
        <v>11.2608</v>
      </c>
      <c r="I99" s="3">
        <v>17.479999999999997</v>
      </c>
      <c r="J99" s="3">
        <v>10.929599999999999</v>
      </c>
      <c r="K99" s="3">
        <v>9.7519999999999989</v>
      </c>
      <c r="L99" s="3">
        <v>9.7519999999999989</v>
      </c>
      <c r="M99" s="3">
        <v>3.2383999999999995</v>
      </c>
      <c r="N99" s="3">
        <v>3.0912000000000002</v>
      </c>
      <c r="O99" s="3">
        <v>5.5935999999999995</v>
      </c>
      <c r="P99" s="3" t="s">
        <v>84</v>
      </c>
      <c r="Q99" s="3" t="s">
        <v>79</v>
      </c>
      <c r="R99" s="3" t="s">
        <v>80</v>
      </c>
    </row>
    <row r="100" spans="1:18" ht="13.5" customHeight="1" x14ac:dyDescent="0.2">
      <c r="A100" s="3" t="s">
        <v>219</v>
      </c>
      <c r="B100" s="3" t="s">
        <v>75</v>
      </c>
      <c r="C100" s="3" t="s">
        <v>220</v>
      </c>
      <c r="D100" s="3">
        <v>16.95</v>
      </c>
      <c r="E100" s="3">
        <v>25.95</v>
      </c>
      <c r="F100" s="3">
        <v>27.45</v>
      </c>
      <c r="G100" s="3">
        <v>47.1</v>
      </c>
      <c r="H100" s="3">
        <v>45.9</v>
      </c>
      <c r="I100" s="3">
        <v>71.25</v>
      </c>
      <c r="J100" s="3">
        <v>44.55</v>
      </c>
      <c r="K100" s="3">
        <v>39.75</v>
      </c>
      <c r="L100" s="3">
        <v>39.75</v>
      </c>
      <c r="M100" s="3">
        <v>13.2</v>
      </c>
      <c r="N100" s="3">
        <v>12.600000000000001</v>
      </c>
      <c r="O100" s="3">
        <v>22.8</v>
      </c>
      <c r="P100" s="3" t="s">
        <v>84</v>
      </c>
      <c r="Q100" s="3" t="s">
        <v>79</v>
      </c>
      <c r="R100" s="3" t="s">
        <v>80</v>
      </c>
    </row>
    <row r="101" spans="1:18" ht="13.5" customHeight="1" x14ac:dyDescent="0.2">
      <c r="A101" s="3" t="s">
        <v>221</v>
      </c>
      <c r="B101" s="3" t="s">
        <v>75</v>
      </c>
      <c r="C101" s="3" t="s">
        <v>222</v>
      </c>
      <c r="D101" s="3">
        <v>16.95</v>
      </c>
      <c r="E101" s="3">
        <v>25.95</v>
      </c>
      <c r="F101" s="3">
        <v>27.45</v>
      </c>
      <c r="G101" s="3">
        <v>47.1</v>
      </c>
      <c r="H101" s="3">
        <v>45.9</v>
      </c>
      <c r="I101" s="3">
        <v>71.25</v>
      </c>
      <c r="J101" s="3">
        <v>44.55</v>
      </c>
      <c r="K101" s="3">
        <v>39.75</v>
      </c>
      <c r="L101" s="3">
        <v>39.75</v>
      </c>
      <c r="M101" s="3">
        <v>13.2</v>
      </c>
      <c r="N101" s="3">
        <v>12.600000000000001</v>
      </c>
      <c r="O101" s="3">
        <v>22.8</v>
      </c>
      <c r="P101" s="3" t="s">
        <v>84</v>
      </c>
      <c r="Q101" s="3" t="s">
        <v>79</v>
      </c>
      <c r="R101" s="3" t="s">
        <v>80</v>
      </c>
    </row>
    <row r="102" spans="1:18" ht="13.5" customHeight="1" x14ac:dyDescent="0.2">
      <c r="A102" s="3" t="s">
        <v>223</v>
      </c>
      <c r="B102" s="3" t="s">
        <v>75</v>
      </c>
      <c r="C102" s="3" t="s">
        <v>224</v>
      </c>
      <c r="D102" s="3">
        <v>11.5825</v>
      </c>
      <c r="E102" s="3">
        <v>17.732499999999998</v>
      </c>
      <c r="F102" s="3">
        <v>18.7575</v>
      </c>
      <c r="G102" s="3">
        <v>32.185000000000002</v>
      </c>
      <c r="H102" s="3">
        <v>31.364999999999998</v>
      </c>
      <c r="I102" s="3">
        <v>48.6875</v>
      </c>
      <c r="J102" s="3">
        <v>30.442499999999999</v>
      </c>
      <c r="K102" s="3">
        <v>27.162500000000001</v>
      </c>
      <c r="L102" s="3">
        <v>27.162500000000001</v>
      </c>
      <c r="M102" s="3">
        <v>9.02</v>
      </c>
      <c r="N102" s="3">
        <v>8.6100000000000012</v>
      </c>
      <c r="O102" s="3">
        <v>15.58</v>
      </c>
      <c r="P102" s="3" t="s">
        <v>84</v>
      </c>
      <c r="Q102" s="3" t="s">
        <v>79</v>
      </c>
      <c r="R102" s="3" t="s">
        <v>80</v>
      </c>
    </row>
    <row r="103" spans="1:18" ht="13.5" customHeight="1" x14ac:dyDescent="0.2">
      <c r="A103" s="3" t="s">
        <v>225</v>
      </c>
      <c r="B103" s="3" t="s">
        <v>75</v>
      </c>
      <c r="C103" s="3" t="s">
        <v>226</v>
      </c>
      <c r="D103" s="3">
        <v>11.3</v>
      </c>
      <c r="E103" s="3">
        <v>17.299999999999997</v>
      </c>
      <c r="F103" s="3">
        <v>18.3</v>
      </c>
      <c r="G103" s="3">
        <v>31.4</v>
      </c>
      <c r="H103" s="3">
        <v>30.599999999999998</v>
      </c>
      <c r="I103" s="3">
        <v>47.5</v>
      </c>
      <c r="J103" s="3">
        <v>29.7</v>
      </c>
      <c r="K103" s="3">
        <v>26.5</v>
      </c>
      <c r="L103" s="3">
        <v>26.5</v>
      </c>
      <c r="M103" s="3">
        <v>8.7999999999999989</v>
      </c>
      <c r="N103" s="3">
        <v>8.4</v>
      </c>
      <c r="O103" s="3">
        <v>15.2</v>
      </c>
      <c r="P103" s="3" t="s">
        <v>84</v>
      </c>
      <c r="Q103" s="3" t="s">
        <v>79</v>
      </c>
      <c r="R103" s="3" t="s">
        <v>80</v>
      </c>
    </row>
    <row r="104" spans="1:18" ht="13.5" customHeight="1" x14ac:dyDescent="0.2">
      <c r="A104" s="3" t="s">
        <v>1428</v>
      </c>
      <c r="B104" s="3" t="s">
        <v>209</v>
      </c>
      <c r="C104" s="3" t="s">
        <v>1429</v>
      </c>
      <c r="D104" s="3">
        <v>0</v>
      </c>
      <c r="E104" s="3">
        <v>0.1512</v>
      </c>
      <c r="F104" s="3">
        <v>0.6552</v>
      </c>
      <c r="G104" s="3">
        <v>2.0916000000000001</v>
      </c>
      <c r="H104" s="3">
        <v>1.9215</v>
      </c>
      <c r="I104" s="3">
        <v>2.8224</v>
      </c>
      <c r="J104" s="3">
        <v>2.6271</v>
      </c>
      <c r="K104" s="3">
        <v>2.5829999999999997</v>
      </c>
      <c r="L104" s="3">
        <v>2.1042000000000001</v>
      </c>
      <c r="M104" s="3">
        <v>1.8521999999999998</v>
      </c>
      <c r="N104" s="3">
        <v>0.25830000000000003</v>
      </c>
      <c r="O104" s="3">
        <v>0</v>
      </c>
      <c r="P104" s="3" t="s">
        <v>84</v>
      </c>
      <c r="Q104" s="3" t="s">
        <v>90</v>
      </c>
      <c r="R104" s="3" t="s">
        <v>80</v>
      </c>
    </row>
    <row r="105" spans="1:18" ht="13.5" customHeight="1" x14ac:dyDescent="0.2">
      <c r="A105" s="3" t="s">
        <v>227</v>
      </c>
      <c r="B105" s="3" t="s">
        <v>209</v>
      </c>
      <c r="C105" s="3" t="s">
        <v>228</v>
      </c>
      <c r="D105" s="3">
        <v>0</v>
      </c>
      <c r="E105" s="3">
        <v>0.624</v>
      </c>
      <c r="F105" s="3">
        <v>2.7039999999999997</v>
      </c>
      <c r="G105" s="3">
        <v>8.6319999999999997</v>
      </c>
      <c r="H105" s="3">
        <v>7.93</v>
      </c>
      <c r="I105" s="3">
        <v>11.648</v>
      </c>
      <c r="J105" s="3">
        <v>10.841999999999999</v>
      </c>
      <c r="K105" s="3">
        <v>10.66</v>
      </c>
      <c r="L105" s="3">
        <v>8.6840000000000011</v>
      </c>
      <c r="M105" s="3">
        <v>7.6439999999999992</v>
      </c>
      <c r="N105" s="3">
        <v>1.0660000000000001</v>
      </c>
      <c r="O105" s="3">
        <v>0</v>
      </c>
      <c r="P105" s="3" t="s">
        <v>84</v>
      </c>
      <c r="Q105" s="3" t="s">
        <v>90</v>
      </c>
      <c r="R105" s="3" t="s">
        <v>80</v>
      </c>
    </row>
    <row r="106" spans="1:18" ht="13.5" customHeight="1" x14ac:dyDescent="0.2">
      <c r="A106" s="3" t="s">
        <v>229</v>
      </c>
      <c r="B106" s="3" t="s">
        <v>72</v>
      </c>
      <c r="C106" s="3" t="s">
        <v>230</v>
      </c>
      <c r="D106" s="3">
        <v>11.526</v>
      </c>
      <c r="E106" s="3">
        <v>17.645999999999997</v>
      </c>
      <c r="F106" s="3">
        <v>18.666</v>
      </c>
      <c r="G106" s="3">
        <v>32.027999999999999</v>
      </c>
      <c r="H106" s="3">
        <v>31.212</v>
      </c>
      <c r="I106" s="3">
        <v>48.449999999999996</v>
      </c>
      <c r="J106" s="3">
        <v>30.293999999999997</v>
      </c>
      <c r="K106" s="3">
        <v>27.03</v>
      </c>
      <c r="L106" s="3">
        <v>27.03</v>
      </c>
      <c r="M106" s="3">
        <v>8.9759999999999991</v>
      </c>
      <c r="N106" s="3">
        <v>8.5680000000000014</v>
      </c>
      <c r="O106" s="3">
        <v>15.504</v>
      </c>
      <c r="P106" s="3" t="s">
        <v>84</v>
      </c>
      <c r="Q106" s="3" t="s">
        <v>90</v>
      </c>
      <c r="R106" s="3" t="s">
        <v>80</v>
      </c>
    </row>
    <row r="107" spans="1:18" ht="13.5" customHeight="1" x14ac:dyDescent="0.2">
      <c r="A107" s="3" t="s">
        <v>29</v>
      </c>
      <c r="B107" s="3" t="s">
        <v>72</v>
      </c>
      <c r="C107" s="3" t="s">
        <v>231</v>
      </c>
      <c r="D107" s="3">
        <v>490</v>
      </c>
      <c r="E107" s="3">
        <v>490</v>
      </c>
      <c r="F107" s="3">
        <v>490</v>
      </c>
      <c r="G107" s="3">
        <v>490</v>
      </c>
      <c r="H107" s="3">
        <v>490</v>
      </c>
      <c r="I107" s="3">
        <v>490</v>
      </c>
      <c r="J107" s="3">
        <v>490</v>
      </c>
      <c r="K107" s="3">
        <v>490</v>
      </c>
      <c r="L107" s="3">
        <v>490</v>
      </c>
      <c r="M107" s="3">
        <v>490</v>
      </c>
      <c r="N107" s="3">
        <v>490</v>
      </c>
      <c r="O107" s="3">
        <v>490</v>
      </c>
      <c r="P107" s="3" t="s">
        <v>81</v>
      </c>
      <c r="Q107" s="3" t="s">
        <v>90</v>
      </c>
      <c r="R107" s="3" t="s">
        <v>80</v>
      </c>
    </row>
    <row r="108" spans="1:18" ht="13.5" customHeight="1" x14ac:dyDescent="0.2">
      <c r="A108" s="3" t="s">
        <v>1879</v>
      </c>
      <c r="B108" s="3" t="s">
        <v>1399</v>
      </c>
      <c r="C108" s="3" t="s">
        <v>1878</v>
      </c>
      <c r="D108" s="3">
        <v>0.25</v>
      </c>
      <c r="E108" s="3">
        <v>0.28999999999999998</v>
      </c>
      <c r="F108" s="3">
        <v>0.31</v>
      </c>
      <c r="G108" s="3">
        <v>0.26</v>
      </c>
      <c r="H108" s="3">
        <v>0.32</v>
      </c>
      <c r="I108" s="3">
        <v>0.41384666666666664</v>
      </c>
      <c r="J108" s="3">
        <v>0.34328838709677423</v>
      </c>
      <c r="K108" s="3">
        <v>0.28666666666666668</v>
      </c>
      <c r="L108" s="3">
        <v>0.22666666666666668</v>
      </c>
      <c r="M108" s="3">
        <v>0.16060576344086022</v>
      </c>
      <c r="N108" s="3">
        <v>0.3319631999999999</v>
      </c>
      <c r="O108" s="3">
        <v>0.37682576344086027</v>
      </c>
      <c r="P108" s="3" t="s">
        <v>84</v>
      </c>
      <c r="Q108" s="3" t="s">
        <v>79</v>
      </c>
      <c r="R108" s="3" t="s">
        <v>80</v>
      </c>
    </row>
    <row r="109" spans="1:18" ht="13.5" customHeight="1" x14ac:dyDescent="0.2">
      <c r="A109" s="3" t="s">
        <v>232</v>
      </c>
      <c r="B109" s="3" t="s">
        <v>1399</v>
      </c>
      <c r="C109" s="3" t="s">
        <v>233</v>
      </c>
      <c r="D109" s="3">
        <v>1.3</v>
      </c>
      <c r="E109" s="3">
        <v>1.3</v>
      </c>
      <c r="F109" s="3">
        <v>1.3</v>
      </c>
      <c r="G109" s="3">
        <v>1.3</v>
      </c>
      <c r="H109" s="3">
        <v>1.3</v>
      </c>
      <c r="I109" s="3">
        <v>1.3</v>
      </c>
      <c r="J109" s="3">
        <v>1.3</v>
      </c>
      <c r="K109" s="3">
        <v>1.3</v>
      </c>
      <c r="L109" s="3">
        <v>1.3</v>
      </c>
      <c r="M109" s="3">
        <v>1.3</v>
      </c>
      <c r="N109" s="3">
        <v>1.3</v>
      </c>
      <c r="O109" s="3">
        <v>1.3</v>
      </c>
      <c r="P109" s="3" t="s">
        <v>81</v>
      </c>
      <c r="Q109" s="3" t="s">
        <v>79</v>
      </c>
      <c r="R109" s="3" t="s">
        <v>80</v>
      </c>
    </row>
    <row r="110" spans="1:18" ht="13.5" customHeight="1" x14ac:dyDescent="0.2">
      <c r="A110" s="3" t="s">
        <v>234</v>
      </c>
      <c r="B110" s="3" t="s">
        <v>1399</v>
      </c>
      <c r="C110" s="3" t="s">
        <v>235</v>
      </c>
      <c r="D110" s="3">
        <v>58</v>
      </c>
      <c r="E110" s="3">
        <v>58</v>
      </c>
      <c r="F110" s="3">
        <v>58</v>
      </c>
      <c r="G110" s="3">
        <v>58</v>
      </c>
      <c r="H110" s="3">
        <v>58</v>
      </c>
      <c r="I110" s="3">
        <v>58</v>
      </c>
      <c r="J110" s="3">
        <v>58</v>
      </c>
      <c r="K110" s="3">
        <v>58</v>
      </c>
      <c r="L110" s="3">
        <v>58</v>
      </c>
      <c r="M110" s="3">
        <v>58</v>
      </c>
      <c r="N110" s="3">
        <v>58</v>
      </c>
      <c r="O110" s="3">
        <v>58</v>
      </c>
      <c r="P110" s="3" t="s">
        <v>81</v>
      </c>
      <c r="Q110" s="3" t="s">
        <v>79</v>
      </c>
      <c r="R110" s="3" t="s">
        <v>80</v>
      </c>
    </row>
    <row r="111" spans="1:18" ht="13.5" customHeight="1" x14ac:dyDescent="0.2">
      <c r="A111" s="3" t="s">
        <v>236</v>
      </c>
      <c r="B111" s="3" t="s">
        <v>73</v>
      </c>
      <c r="C111" s="3" t="s">
        <v>237</v>
      </c>
      <c r="D111" s="3">
        <v>0</v>
      </c>
      <c r="E111" s="3">
        <v>5.7599999999999998E-2</v>
      </c>
      <c r="F111" s="3">
        <v>0.24959999999999999</v>
      </c>
      <c r="G111" s="3">
        <v>0.79680000000000006</v>
      </c>
      <c r="H111" s="3">
        <v>0.73199999999999998</v>
      </c>
      <c r="I111" s="3">
        <v>1.0751999999999999</v>
      </c>
      <c r="J111" s="3">
        <v>1.0007999999999999</v>
      </c>
      <c r="K111" s="3">
        <v>0.98399999999999987</v>
      </c>
      <c r="L111" s="3">
        <v>0.80159999999999998</v>
      </c>
      <c r="M111" s="3">
        <v>0.70559999999999989</v>
      </c>
      <c r="N111" s="3">
        <v>9.8400000000000001E-2</v>
      </c>
      <c r="O111" s="3">
        <v>0</v>
      </c>
      <c r="P111" s="3" t="s">
        <v>84</v>
      </c>
      <c r="Q111" s="3" t="s">
        <v>90</v>
      </c>
      <c r="R111" s="3" t="s">
        <v>80</v>
      </c>
    </row>
    <row r="112" spans="1:18" ht="13.5" customHeight="1" x14ac:dyDescent="0.2">
      <c r="A112" s="3" t="s">
        <v>238</v>
      </c>
      <c r="B112" s="3" t="s">
        <v>73</v>
      </c>
      <c r="C112" s="3" t="s">
        <v>239</v>
      </c>
      <c r="D112" s="3">
        <v>1.8645</v>
      </c>
      <c r="E112" s="3">
        <v>2.8544999999999998</v>
      </c>
      <c r="F112" s="3">
        <v>3.0194999999999999</v>
      </c>
      <c r="G112" s="3">
        <v>5.181</v>
      </c>
      <c r="H112" s="3">
        <v>5.0489999999999995</v>
      </c>
      <c r="I112" s="3">
        <v>7.8374999999999995</v>
      </c>
      <c r="J112" s="3">
        <v>4.9005000000000001</v>
      </c>
      <c r="K112" s="3">
        <v>4.3725000000000005</v>
      </c>
      <c r="L112" s="3">
        <v>4.3725000000000005</v>
      </c>
      <c r="M112" s="3">
        <v>1.452</v>
      </c>
      <c r="N112" s="3">
        <v>1.3860000000000001</v>
      </c>
      <c r="O112" s="3">
        <v>2.508</v>
      </c>
      <c r="P112" s="3" t="s">
        <v>84</v>
      </c>
      <c r="Q112" s="3" t="s">
        <v>90</v>
      </c>
      <c r="R112" s="3" t="s">
        <v>80</v>
      </c>
    </row>
    <row r="113" spans="1:20" ht="13.5" customHeight="1" x14ac:dyDescent="0.2">
      <c r="A113" s="3" t="s">
        <v>240</v>
      </c>
      <c r="B113" s="3" t="s">
        <v>73</v>
      </c>
      <c r="C113" s="3" t="s">
        <v>241</v>
      </c>
      <c r="D113" s="3">
        <v>0.14916000000000001</v>
      </c>
      <c r="E113" s="3">
        <v>0.22836000000000001</v>
      </c>
      <c r="F113" s="3">
        <v>0.24156</v>
      </c>
      <c r="G113" s="3">
        <v>0.41448000000000002</v>
      </c>
      <c r="H113" s="3">
        <v>0.40392</v>
      </c>
      <c r="I113" s="3">
        <v>0.627</v>
      </c>
      <c r="J113" s="3">
        <v>0.39204</v>
      </c>
      <c r="K113" s="3">
        <v>0.34980000000000006</v>
      </c>
      <c r="L113" s="3">
        <v>0.34980000000000006</v>
      </c>
      <c r="M113" s="3">
        <v>0.11616</v>
      </c>
      <c r="N113" s="3">
        <v>0.11088000000000001</v>
      </c>
      <c r="O113" s="3">
        <v>0.20064000000000001</v>
      </c>
      <c r="P113" s="3" t="s">
        <v>84</v>
      </c>
      <c r="Q113" s="3" t="s">
        <v>90</v>
      </c>
      <c r="R113" s="3" t="s">
        <v>80</v>
      </c>
    </row>
    <row r="114" spans="1:20" ht="13.5" customHeight="1" x14ac:dyDescent="0.2">
      <c r="A114" s="3" t="s">
        <v>242</v>
      </c>
      <c r="B114" s="3" t="s">
        <v>72</v>
      </c>
      <c r="C114" s="3" t="s">
        <v>243</v>
      </c>
      <c r="D114" s="3">
        <v>27.320322580645165</v>
      </c>
      <c r="E114" s="3">
        <v>27.283905862068963</v>
      </c>
      <c r="F114" s="3">
        <v>21.660330752688168</v>
      </c>
      <c r="G114" s="3">
        <v>14.610956888888888</v>
      </c>
      <c r="H114" s="3">
        <v>28.456176344086007</v>
      </c>
      <c r="I114" s="3">
        <v>29.41049244444444</v>
      </c>
      <c r="J114" s="3">
        <v>29.344544516129034</v>
      </c>
      <c r="K114" s="3">
        <v>29.490460215053758</v>
      </c>
      <c r="L114" s="3">
        <v>26.190112888888876</v>
      </c>
      <c r="M114" s="3">
        <v>28.898453763389252</v>
      </c>
      <c r="N114" s="3">
        <v>21.279232888799999</v>
      </c>
      <c r="O114" s="3">
        <v>25.691009462253771</v>
      </c>
      <c r="P114" s="3" t="s">
        <v>84</v>
      </c>
      <c r="Q114" s="3" t="s">
        <v>79</v>
      </c>
      <c r="R114" s="3" t="s">
        <v>80</v>
      </c>
    </row>
    <row r="115" spans="1:20" ht="13.5" customHeight="1" x14ac:dyDescent="0.2">
      <c r="A115" s="3" t="s">
        <v>244</v>
      </c>
      <c r="B115" s="3" t="s">
        <v>72</v>
      </c>
      <c r="C115" s="3" t="s">
        <v>245</v>
      </c>
      <c r="D115" s="3">
        <v>39.5</v>
      </c>
      <c r="E115" s="3">
        <v>39.5</v>
      </c>
      <c r="F115" s="3">
        <v>39.5</v>
      </c>
      <c r="G115" s="3">
        <v>39.5</v>
      </c>
      <c r="H115" s="3">
        <v>39.5</v>
      </c>
      <c r="I115" s="3">
        <v>39.5</v>
      </c>
      <c r="J115" s="3">
        <v>39.5</v>
      </c>
      <c r="K115" s="3">
        <v>39.5</v>
      </c>
      <c r="L115" s="3">
        <v>39.5</v>
      </c>
      <c r="M115" s="3">
        <v>39.5</v>
      </c>
      <c r="N115" s="3">
        <v>39.5</v>
      </c>
      <c r="O115" s="3">
        <v>39.5</v>
      </c>
      <c r="P115" s="3" t="s">
        <v>81</v>
      </c>
      <c r="Q115" s="3" t="s">
        <v>79</v>
      </c>
      <c r="R115" s="3" t="s">
        <v>80</v>
      </c>
    </row>
    <row r="116" spans="1:20" ht="13.5" customHeight="1" x14ac:dyDescent="0.2">
      <c r="A116" s="3" t="s">
        <v>246</v>
      </c>
      <c r="B116" s="3" t="s">
        <v>73</v>
      </c>
      <c r="C116" s="3" t="s">
        <v>247</v>
      </c>
      <c r="D116" s="3">
        <v>4.633</v>
      </c>
      <c r="E116" s="3">
        <v>7.0929999999999991</v>
      </c>
      <c r="F116" s="3">
        <v>7.5030000000000001</v>
      </c>
      <c r="G116" s="3">
        <v>12.874000000000001</v>
      </c>
      <c r="H116" s="3">
        <v>12.545999999999999</v>
      </c>
      <c r="I116" s="3">
        <v>19.474999999999998</v>
      </c>
      <c r="J116" s="3">
        <v>12.177</v>
      </c>
      <c r="K116" s="3">
        <v>10.865</v>
      </c>
      <c r="L116" s="3">
        <v>10.865</v>
      </c>
      <c r="M116" s="3">
        <v>3.6079999999999997</v>
      </c>
      <c r="N116" s="3">
        <v>3.4440000000000004</v>
      </c>
      <c r="O116" s="3">
        <v>6.2320000000000002</v>
      </c>
      <c r="P116" s="3" t="s">
        <v>84</v>
      </c>
      <c r="Q116" s="3" t="s">
        <v>90</v>
      </c>
      <c r="R116" s="3" t="s">
        <v>80</v>
      </c>
    </row>
    <row r="117" spans="1:20" ht="13.5" customHeight="1" x14ac:dyDescent="0.2">
      <c r="A117" s="3" t="s">
        <v>2177</v>
      </c>
      <c r="B117" s="3" t="s">
        <v>72</v>
      </c>
      <c r="C117" s="3" t="s">
        <v>2178</v>
      </c>
      <c r="D117" s="3">
        <v>0</v>
      </c>
      <c r="E117" s="3">
        <v>3.12</v>
      </c>
      <c r="F117" s="3">
        <v>13.52</v>
      </c>
      <c r="G117" s="3">
        <v>43.160000000000004</v>
      </c>
      <c r="H117" s="3">
        <v>39.65</v>
      </c>
      <c r="I117" s="3">
        <v>58.24</v>
      </c>
      <c r="J117" s="3">
        <v>54.21</v>
      </c>
      <c r="K117" s="3">
        <v>53.3</v>
      </c>
      <c r="L117" s="3">
        <v>43.42</v>
      </c>
      <c r="M117" s="3">
        <v>38.22</v>
      </c>
      <c r="N117" s="3">
        <v>5.33</v>
      </c>
      <c r="O117" s="3">
        <v>0</v>
      </c>
      <c r="P117" s="3" t="s">
        <v>84</v>
      </c>
      <c r="Q117" s="3" t="s">
        <v>79</v>
      </c>
      <c r="R117" s="3" t="s">
        <v>109</v>
      </c>
      <c r="S117" s="3">
        <v>1</v>
      </c>
      <c r="T117" s="3" t="s">
        <v>2179</v>
      </c>
    </row>
    <row r="118" spans="1:20" ht="13.5" customHeight="1" x14ac:dyDescent="0.2">
      <c r="A118" s="3" t="s">
        <v>248</v>
      </c>
      <c r="B118" s="3" t="s">
        <v>72</v>
      </c>
      <c r="C118" s="3" t="s">
        <v>249</v>
      </c>
      <c r="D118" s="3">
        <v>56.36</v>
      </c>
      <c r="E118" s="3">
        <v>57.26</v>
      </c>
      <c r="F118" s="3">
        <v>51.84</v>
      </c>
      <c r="G118" s="3">
        <v>54.61</v>
      </c>
      <c r="H118" s="3">
        <v>57.04</v>
      </c>
      <c r="I118" s="3">
        <v>55.36</v>
      </c>
      <c r="J118" s="3">
        <v>54.19</v>
      </c>
      <c r="K118" s="3">
        <v>53.8</v>
      </c>
      <c r="L118" s="3">
        <v>53.91</v>
      </c>
      <c r="M118" s="3">
        <v>52.85</v>
      </c>
      <c r="N118" s="3">
        <v>58.03</v>
      </c>
      <c r="O118" s="3">
        <v>57.77</v>
      </c>
      <c r="P118" s="3" t="s">
        <v>84</v>
      </c>
      <c r="Q118" s="3" t="s">
        <v>90</v>
      </c>
      <c r="R118" s="3" t="s">
        <v>80</v>
      </c>
    </row>
    <row r="119" spans="1:20" ht="13.5" customHeight="1" x14ac:dyDescent="0.2">
      <c r="A119" s="3" t="s">
        <v>250</v>
      </c>
      <c r="B119" s="3" t="s">
        <v>75</v>
      </c>
      <c r="C119" s="3" t="s">
        <v>251</v>
      </c>
      <c r="D119" s="3">
        <v>28</v>
      </c>
      <c r="E119" s="3">
        <v>28</v>
      </c>
      <c r="F119" s="3">
        <v>28</v>
      </c>
      <c r="G119" s="3">
        <v>28</v>
      </c>
      <c r="H119" s="3">
        <v>28</v>
      </c>
      <c r="I119" s="3">
        <v>28</v>
      </c>
      <c r="J119" s="3">
        <v>28</v>
      </c>
      <c r="K119" s="3">
        <v>28</v>
      </c>
      <c r="L119" s="3">
        <v>28</v>
      </c>
      <c r="M119" s="3">
        <v>28</v>
      </c>
      <c r="N119" s="3">
        <v>28</v>
      </c>
      <c r="O119" s="3">
        <v>28</v>
      </c>
      <c r="P119" s="3" t="s">
        <v>81</v>
      </c>
      <c r="Q119" s="3" t="s">
        <v>79</v>
      </c>
      <c r="R119" s="3" t="s">
        <v>80</v>
      </c>
    </row>
    <row r="120" spans="1:20" ht="13.5" customHeight="1" x14ac:dyDescent="0.2">
      <c r="A120" s="3" t="s">
        <v>252</v>
      </c>
      <c r="B120" s="3" t="s">
        <v>1400</v>
      </c>
      <c r="C120" s="3" t="s">
        <v>253</v>
      </c>
      <c r="D120" s="3">
        <v>0.79</v>
      </c>
      <c r="E120" s="3">
        <v>0.82</v>
      </c>
      <c r="F120" s="3">
        <v>0.41</v>
      </c>
      <c r="G120" s="3">
        <v>1.25</v>
      </c>
      <c r="H120" s="3">
        <v>1.6</v>
      </c>
      <c r="I120" s="3">
        <v>1.86</v>
      </c>
      <c r="J120" s="3">
        <v>0.74</v>
      </c>
      <c r="K120" s="3">
        <v>0.59</v>
      </c>
      <c r="L120" s="3">
        <v>0.28999999999999998</v>
      </c>
      <c r="M120" s="3">
        <v>0.55000000000000004</v>
      </c>
      <c r="N120" s="3">
        <v>0.6</v>
      </c>
      <c r="O120" s="3">
        <v>2.38</v>
      </c>
      <c r="P120" s="3" t="s">
        <v>84</v>
      </c>
      <c r="Q120" s="3" t="s">
        <v>79</v>
      </c>
      <c r="R120" s="3" t="s">
        <v>80</v>
      </c>
    </row>
    <row r="121" spans="1:20" ht="13.5" customHeight="1" x14ac:dyDescent="0.2">
      <c r="A121" s="3" t="s">
        <v>1623</v>
      </c>
      <c r="B121" s="3" t="s">
        <v>72</v>
      </c>
      <c r="C121" s="3" t="s">
        <v>1622</v>
      </c>
      <c r="D121" s="3">
        <v>0</v>
      </c>
      <c r="E121" s="3">
        <v>1.08</v>
      </c>
      <c r="F121" s="3">
        <v>4.68</v>
      </c>
      <c r="G121" s="3">
        <v>14.940000000000001</v>
      </c>
      <c r="H121" s="3">
        <v>13.725</v>
      </c>
      <c r="I121" s="3">
        <v>20.16</v>
      </c>
      <c r="J121" s="3">
        <v>18.765000000000001</v>
      </c>
      <c r="K121" s="3">
        <v>18.45</v>
      </c>
      <c r="L121" s="3">
        <v>15.030000000000001</v>
      </c>
      <c r="M121" s="3">
        <v>13.229999999999999</v>
      </c>
      <c r="N121" s="3">
        <v>1.845</v>
      </c>
      <c r="O121" s="3">
        <v>0</v>
      </c>
      <c r="P121" s="3" t="s">
        <v>84</v>
      </c>
      <c r="Q121" s="3" t="s">
        <v>90</v>
      </c>
      <c r="R121" s="3" t="s">
        <v>80</v>
      </c>
    </row>
    <row r="122" spans="1:20" ht="13.5" customHeight="1" x14ac:dyDescent="0.2">
      <c r="A122" s="3" t="s">
        <v>1430</v>
      </c>
      <c r="B122" s="3" t="s">
        <v>72</v>
      </c>
      <c r="C122" s="3" t="s">
        <v>1431</v>
      </c>
      <c r="D122" s="3">
        <v>0</v>
      </c>
      <c r="E122" s="3">
        <v>0.36</v>
      </c>
      <c r="F122" s="3">
        <v>1.5599999999999998</v>
      </c>
      <c r="G122" s="3">
        <v>4.9800000000000004</v>
      </c>
      <c r="H122" s="3">
        <v>4.5750000000000002</v>
      </c>
      <c r="I122" s="3">
        <v>6.72</v>
      </c>
      <c r="J122" s="3">
        <v>6.2549999999999999</v>
      </c>
      <c r="K122" s="3">
        <v>6.1499999999999995</v>
      </c>
      <c r="L122" s="3">
        <v>5.0100000000000007</v>
      </c>
      <c r="M122" s="3">
        <v>4.41</v>
      </c>
      <c r="N122" s="3">
        <v>0.61499999999999999</v>
      </c>
      <c r="O122" s="3">
        <v>0</v>
      </c>
      <c r="P122" s="3" t="s">
        <v>84</v>
      </c>
      <c r="Q122" s="3" t="s">
        <v>90</v>
      </c>
      <c r="R122" s="3" t="s">
        <v>80</v>
      </c>
    </row>
    <row r="123" spans="1:20" ht="13.5" customHeight="1" x14ac:dyDescent="0.2">
      <c r="A123" s="3" t="s">
        <v>254</v>
      </c>
      <c r="B123" s="3" t="s">
        <v>1399</v>
      </c>
      <c r="C123" s="3" t="s">
        <v>255</v>
      </c>
      <c r="D123" s="3">
        <v>4.8600000000000003</v>
      </c>
      <c r="E123" s="3">
        <v>4.3099999999999996</v>
      </c>
      <c r="F123" s="3">
        <v>4.3499999999999996</v>
      </c>
      <c r="G123" s="3">
        <v>5.73</v>
      </c>
      <c r="H123" s="3">
        <v>4.3099999999999996</v>
      </c>
      <c r="I123" s="3">
        <v>2.87</v>
      </c>
      <c r="J123" s="3">
        <v>2.97</v>
      </c>
      <c r="K123" s="3">
        <v>2.9</v>
      </c>
      <c r="L123" s="3">
        <v>0.56999999999999995</v>
      </c>
      <c r="M123" s="3">
        <v>0</v>
      </c>
      <c r="N123" s="3">
        <v>0</v>
      </c>
      <c r="O123" s="3">
        <v>2.2799999999999998</v>
      </c>
      <c r="P123" s="3" t="s">
        <v>81</v>
      </c>
      <c r="Q123" s="3" t="s">
        <v>79</v>
      </c>
      <c r="R123" s="3" t="s">
        <v>80</v>
      </c>
    </row>
    <row r="124" spans="1:20" ht="13.5" customHeight="1" x14ac:dyDescent="0.2">
      <c r="A124" s="3" t="s">
        <v>256</v>
      </c>
      <c r="B124" s="3" t="s">
        <v>1398</v>
      </c>
      <c r="C124" s="3" t="s">
        <v>257</v>
      </c>
      <c r="D124" s="3">
        <v>0</v>
      </c>
      <c r="E124" s="3">
        <v>0.48</v>
      </c>
      <c r="F124" s="3">
        <v>2.08</v>
      </c>
      <c r="G124" s="3">
        <v>6.6400000000000006</v>
      </c>
      <c r="H124" s="3">
        <v>6.1</v>
      </c>
      <c r="I124" s="3">
        <v>8.9600000000000009</v>
      </c>
      <c r="J124" s="3">
        <v>8.34</v>
      </c>
      <c r="K124" s="3">
        <v>8.1999999999999993</v>
      </c>
      <c r="L124" s="3">
        <v>6.6800000000000006</v>
      </c>
      <c r="M124" s="3">
        <v>5.88</v>
      </c>
      <c r="N124" s="3">
        <v>0.82000000000000006</v>
      </c>
      <c r="O124" s="3">
        <v>0</v>
      </c>
      <c r="P124" s="3" t="s">
        <v>84</v>
      </c>
      <c r="Q124" s="3" t="s">
        <v>79</v>
      </c>
      <c r="R124" s="3" t="s">
        <v>109</v>
      </c>
      <c r="S124" s="3" t="s">
        <v>1905</v>
      </c>
      <c r="T124" s="3" t="s">
        <v>2180</v>
      </c>
    </row>
    <row r="125" spans="1:20" ht="13.5" customHeight="1" x14ac:dyDescent="0.2">
      <c r="A125" s="3" t="s">
        <v>258</v>
      </c>
      <c r="B125" s="3" t="s">
        <v>1398</v>
      </c>
      <c r="C125" s="3" t="s">
        <v>259</v>
      </c>
      <c r="D125" s="3">
        <v>11.71</v>
      </c>
      <c r="E125" s="3">
        <v>14.29</v>
      </c>
      <c r="F125" s="3">
        <v>13.28</v>
      </c>
      <c r="G125" s="3">
        <v>3.77</v>
      </c>
      <c r="H125" s="3">
        <v>1.53</v>
      </c>
      <c r="I125" s="3">
        <v>6.25</v>
      </c>
      <c r="J125" s="3">
        <v>4.6399999999999997</v>
      </c>
      <c r="K125" s="3">
        <v>4.29</v>
      </c>
      <c r="L125" s="3">
        <v>5.79</v>
      </c>
      <c r="M125" s="3">
        <v>5.57</v>
      </c>
      <c r="N125" s="3">
        <v>7.1</v>
      </c>
      <c r="O125" s="3">
        <v>6.55</v>
      </c>
      <c r="P125" s="3" t="s">
        <v>81</v>
      </c>
      <c r="Q125" s="3" t="s">
        <v>79</v>
      </c>
      <c r="R125" s="3" t="s">
        <v>80</v>
      </c>
    </row>
    <row r="126" spans="1:20" ht="13.5" customHeight="1" x14ac:dyDescent="0.2">
      <c r="A126" s="3" t="s">
        <v>1877</v>
      </c>
      <c r="B126" s="3" t="s">
        <v>73</v>
      </c>
      <c r="C126" s="3" t="s">
        <v>1876</v>
      </c>
      <c r="D126" s="3">
        <v>2.2091500000000002</v>
      </c>
      <c r="E126" s="3">
        <v>3.3821499999999998</v>
      </c>
      <c r="F126" s="3">
        <v>3.5776500000000002</v>
      </c>
      <c r="G126" s="3">
        <v>6.1387</v>
      </c>
      <c r="H126" s="3">
        <v>5.9823000000000004</v>
      </c>
      <c r="I126" s="3">
        <v>9.2862500000000008</v>
      </c>
      <c r="J126" s="3">
        <v>5.8063500000000001</v>
      </c>
      <c r="K126" s="3">
        <v>5.1807500000000006</v>
      </c>
      <c r="L126" s="3">
        <v>5.1807500000000006</v>
      </c>
      <c r="M126" s="3">
        <v>1.7203999999999999</v>
      </c>
      <c r="N126" s="3">
        <v>1.6422000000000001</v>
      </c>
      <c r="O126" s="3">
        <v>2.9716</v>
      </c>
      <c r="P126" s="3" t="s">
        <v>84</v>
      </c>
      <c r="Q126" s="3" t="s">
        <v>90</v>
      </c>
      <c r="R126" s="3" t="s">
        <v>80</v>
      </c>
    </row>
    <row r="127" spans="1:20" ht="13.5" customHeight="1" x14ac:dyDescent="0.2">
      <c r="A127" s="3" t="s">
        <v>260</v>
      </c>
      <c r="B127" s="3" t="s">
        <v>72</v>
      </c>
      <c r="C127" s="3" t="s">
        <v>261</v>
      </c>
      <c r="D127" s="3">
        <v>48</v>
      </c>
      <c r="E127" s="3">
        <v>48</v>
      </c>
      <c r="F127" s="3">
        <v>48</v>
      </c>
      <c r="G127" s="3">
        <v>48</v>
      </c>
      <c r="H127" s="3">
        <v>48</v>
      </c>
      <c r="I127" s="3">
        <v>48</v>
      </c>
      <c r="J127" s="3">
        <v>48</v>
      </c>
      <c r="K127" s="3">
        <v>48</v>
      </c>
      <c r="L127" s="3">
        <v>48</v>
      </c>
      <c r="M127" s="3">
        <v>48</v>
      </c>
      <c r="N127" s="3">
        <v>48</v>
      </c>
      <c r="O127" s="3">
        <v>48</v>
      </c>
      <c r="P127" s="3" t="s">
        <v>81</v>
      </c>
      <c r="Q127" s="3" t="s">
        <v>79</v>
      </c>
      <c r="R127" s="3" t="s">
        <v>80</v>
      </c>
    </row>
    <row r="128" spans="1:20" ht="13.5" customHeight="1" x14ac:dyDescent="0.2">
      <c r="A128" s="3" t="s">
        <v>262</v>
      </c>
      <c r="B128" s="3" t="s">
        <v>72</v>
      </c>
      <c r="C128" s="3" t="s">
        <v>263</v>
      </c>
      <c r="D128" s="3">
        <v>120</v>
      </c>
      <c r="E128" s="3">
        <v>120</v>
      </c>
      <c r="F128" s="3">
        <v>120</v>
      </c>
      <c r="G128" s="3">
        <v>120</v>
      </c>
      <c r="H128" s="3">
        <v>120</v>
      </c>
      <c r="I128" s="3">
        <v>120</v>
      </c>
      <c r="J128" s="3">
        <v>120</v>
      </c>
      <c r="K128" s="3">
        <v>120</v>
      </c>
      <c r="L128" s="3">
        <v>120</v>
      </c>
      <c r="M128" s="3">
        <v>120</v>
      </c>
      <c r="N128" s="3">
        <v>120</v>
      </c>
      <c r="O128" s="3">
        <v>120</v>
      </c>
      <c r="P128" s="3" t="s">
        <v>81</v>
      </c>
      <c r="Q128" s="3" t="s">
        <v>79</v>
      </c>
      <c r="R128" s="3" t="s">
        <v>80</v>
      </c>
    </row>
    <row r="129" spans="1:18" ht="13.5" customHeight="1" x14ac:dyDescent="0.2">
      <c r="A129" s="3" t="s">
        <v>264</v>
      </c>
      <c r="B129" s="3" t="s">
        <v>72</v>
      </c>
      <c r="C129" s="3" t="s">
        <v>265</v>
      </c>
      <c r="D129" s="3">
        <v>24</v>
      </c>
      <c r="E129" s="3">
        <v>24</v>
      </c>
      <c r="F129" s="3">
        <v>24</v>
      </c>
      <c r="G129" s="3">
        <v>24</v>
      </c>
      <c r="H129" s="3">
        <v>24</v>
      </c>
      <c r="I129" s="3">
        <v>24</v>
      </c>
      <c r="J129" s="3">
        <v>24</v>
      </c>
      <c r="K129" s="3">
        <v>24</v>
      </c>
      <c r="L129" s="3">
        <v>24</v>
      </c>
      <c r="M129" s="3">
        <v>24</v>
      </c>
      <c r="N129" s="3">
        <v>24</v>
      </c>
      <c r="O129" s="3">
        <v>24</v>
      </c>
      <c r="P129" s="3" t="s">
        <v>81</v>
      </c>
      <c r="Q129" s="3" t="s">
        <v>79</v>
      </c>
      <c r="R129" s="3" t="s">
        <v>80</v>
      </c>
    </row>
    <row r="130" spans="1:18" ht="13.5" customHeight="1" x14ac:dyDescent="0.2">
      <c r="A130" s="3" t="s">
        <v>266</v>
      </c>
      <c r="B130" s="3" t="s">
        <v>72</v>
      </c>
      <c r="C130" s="3" t="s">
        <v>267</v>
      </c>
      <c r="D130" s="3">
        <v>0</v>
      </c>
      <c r="E130" s="3">
        <v>2.64</v>
      </c>
      <c r="F130" s="3">
        <v>11.44</v>
      </c>
      <c r="G130" s="3">
        <v>36.520000000000003</v>
      </c>
      <c r="H130" s="3">
        <v>33.549999999999997</v>
      </c>
      <c r="I130" s="3">
        <v>49.28</v>
      </c>
      <c r="J130" s="3">
        <v>45.87</v>
      </c>
      <c r="K130" s="3">
        <v>45.099999999999994</v>
      </c>
      <c r="L130" s="3">
        <v>36.74</v>
      </c>
      <c r="M130" s="3">
        <v>32.339999999999996</v>
      </c>
      <c r="N130" s="3">
        <v>4.51</v>
      </c>
      <c r="O130" s="3">
        <v>0</v>
      </c>
      <c r="P130" s="3" t="s">
        <v>84</v>
      </c>
      <c r="Q130" s="3" t="s">
        <v>90</v>
      </c>
      <c r="R130" s="3" t="s">
        <v>80</v>
      </c>
    </row>
    <row r="131" spans="1:18" ht="13.5" customHeight="1" x14ac:dyDescent="0.2">
      <c r="A131" s="3" t="s">
        <v>1621</v>
      </c>
      <c r="B131" s="3" t="s">
        <v>72</v>
      </c>
      <c r="C131" s="3" t="s">
        <v>1620</v>
      </c>
      <c r="D131" s="3">
        <v>0</v>
      </c>
      <c r="E131" s="3">
        <v>0.432</v>
      </c>
      <c r="F131" s="3">
        <v>1.8719999999999999</v>
      </c>
      <c r="G131" s="3">
        <v>5.976</v>
      </c>
      <c r="H131" s="3">
        <v>5.49</v>
      </c>
      <c r="I131" s="3">
        <v>8.0640000000000001</v>
      </c>
      <c r="J131" s="3">
        <v>7.5059999999999993</v>
      </c>
      <c r="K131" s="3">
        <v>7.38</v>
      </c>
      <c r="L131" s="3">
        <v>6.0120000000000005</v>
      </c>
      <c r="M131" s="3">
        <v>5.2919999999999998</v>
      </c>
      <c r="N131" s="3">
        <v>0.73799999999999999</v>
      </c>
      <c r="O131" s="3">
        <v>0</v>
      </c>
      <c r="P131" s="3" t="s">
        <v>84</v>
      </c>
      <c r="Q131" s="3" t="s">
        <v>90</v>
      </c>
      <c r="R131" s="3" t="s">
        <v>80</v>
      </c>
    </row>
    <row r="132" spans="1:18" ht="13.5" customHeight="1" x14ac:dyDescent="0.2">
      <c r="A132" s="3" t="s">
        <v>268</v>
      </c>
      <c r="B132" s="3" t="s">
        <v>72</v>
      </c>
      <c r="C132" s="3" t="s">
        <v>269</v>
      </c>
      <c r="D132" s="3">
        <v>0</v>
      </c>
      <c r="E132" s="3">
        <v>0.96</v>
      </c>
      <c r="F132" s="3">
        <v>4.16</v>
      </c>
      <c r="G132" s="3">
        <v>13.280000000000001</v>
      </c>
      <c r="H132" s="3">
        <v>12.2</v>
      </c>
      <c r="I132" s="3">
        <v>17.920000000000002</v>
      </c>
      <c r="J132" s="3">
        <v>16.68</v>
      </c>
      <c r="K132" s="3">
        <v>16.399999999999999</v>
      </c>
      <c r="L132" s="3">
        <v>13.360000000000001</v>
      </c>
      <c r="M132" s="3">
        <v>11.76</v>
      </c>
      <c r="N132" s="3">
        <v>1.6400000000000001</v>
      </c>
      <c r="O132" s="3">
        <v>0</v>
      </c>
      <c r="P132" s="3" t="s">
        <v>84</v>
      </c>
      <c r="Q132" s="3" t="s">
        <v>79</v>
      </c>
      <c r="R132" s="3" t="s">
        <v>80</v>
      </c>
    </row>
    <row r="133" spans="1:18" ht="13.5" customHeight="1" x14ac:dyDescent="0.2">
      <c r="A133" s="3" t="s">
        <v>270</v>
      </c>
      <c r="B133" s="3" t="s">
        <v>72</v>
      </c>
      <c r="C133" s="3" t="s">
        <v>271</v>
      </c>
      <c r="D133" s="3">
        <v>0</v>
      </c>
      <c r="E133" s="3">
        <v>5.04</v>
      </c>
      <c r="F133" s="3">
        <v>21.84</v>
      </c>
      <c r="G133" s="3">
        <v>69.72</v>
      </c>
      <c r="H133" s="3">
        <v>64.05</v>
      </c>
      <c r="I133" s="3">
        <v>94.08</v>
      </c>
      <c r="J133" s="3">
        <v>87.57</v>
      </c>
      <c r="K133" s="3">
        <v>86.1</v>
      </c>
      <c r="L133" s="3">
        <v>70.14</v>
      </c>
      <c r="M133" s="3">
        <v>61.739999999999995</v>
      </c>
      <c r="N133" s="3">
        <v>8.6100000000000012</v>
      </c>
      <c r="O133" s="3">
        <v>0</v>
      </c>
      <c r="P133" s="3" t="s">
        <v>84</v>
      </c>
      <c r="Q133" s="3" t="s">
        <v>79</v>
      </c>
      <c r="R133" s="3" t="s">
        <v>80</v>
      </c>
    </row>
    <row r="134" spans="1:18" ht="13.5" customHeight="1" x14ac:dyDescent="0.2">
      <c r="A134" s="3" t="s">
        <v>1402</v>
      </c>
      <c r="B134" s="3" t="s">
        <v>75</v>
      </c>
      <c r="C134" s="3" t="s">
        <v>1875</v>
      </c>
      <c r="D134" s="3">
        <v>3.8255503225806451</v>
      </c>
      <c r="E134" s="3">
        <v>3.2344771264367815</v>
      </c>
      <c r="F134" s="3">
        <v>3.5987729032258056</v>
      </c>
      <c r="G134" s="3">
        <v>3.7490933333333332</v>
      </c>
      <c r="H134" s="3">
        <v>3.5902436559139779</v>
      </c>
      <c r="I134" s="3">
        <v>3.7971624444444445</v>
      </c>
      <c r="J134" s="3">
        <v>3.9138565591397856</v>
      </c>
      <c r="K134" s="3">
        <v>3.899740430107526</v>
      </c>
      <c r="L134" s="3">
        <v>3.8668204444444441</v>
      </c>
      <c r="M134" s="3">
        <v>3.7829566410752693</v>
      </c>
      <c r="N134" s="3">
        <v>3.7752682977777767</v>
      </c>
      <c r="O134" s="3">
        <v>4.1164891832258066</v>
      </c>
      <c r="P134" s="3" t="s">
        <v>84</v>
      </c>
      <c r="Q134" s="3" t="s">
        <v>79</v>
      </c>
      <c r="R134" s="3" t="s">
        <v>80</v>
      </c>
    </row>
    <row r="135" spans="1:18" ht="13.5" customHeight="1" x14ac:dyDescent="0.2">
      <c r="A135" s="3" t="s">
        <v>272</v>
      </c>
      <c r="B135" s="3" t="s">
        <v>209</v>
      </c>
      <c r="C135" s="3" t="s">
        <v>273</v>
      </c>
      <c r="D135" s="3">
        <v>2.3450399999999973</v>
      </c>
      <c r="E135" s="3">
        <v>2.1321699096880127</v>
      </c>
      <c r="F135" s="3">
        <v>2.3666090322580611</v>
      </c>
      <c r="G135" s="3">
        <v>2.2372404444444531</v>
      </c>
      <c r="H135" s="3">
        <v>2.6847202150537672</v>
      </c>
      <c r="I135" s="3">
        <v>2.446217555555541</v>
      </c>
      <c r="J135" s="3">
        <v>2.8175836559139662</v>
      </c>
      <c r="K135" s="3">
        <v>2.7175483870967736</v>
      </c>
      <c r="L135" s="3">
        <v>2.492440222222235</v>
      </c>
      <c r="M135" s="3">
        <v>2.0664724995698918</v>
      </c>
      <c r="N135" s="3">
        <v>2.6007628106666631</v>
      </c>
      <c r="O135" s="3">
        <v>2.4562625036559118</v>
      </c>
      <c r="P135" s="3" t="s">
        <v>84</v>
      </c>
      <c r="Q135" s="3" t="s">
        <v>90</v>
      </c>
      <c r="R135" s="3" t="s">
        <v>80</v>
      </c>
    </row>
    <row r="136" spans="1:18" ht="13.5" customHeight="1" x14ac:dyDescent="0.2">
      <c r="A136" s="3" t="s">
        <v>274</v>
      </c>
      <c r="B136" s="3" t="s">
        <v>209</v>
      </c>
      <c r="C136" s="3" t="s">
        <v>275</v>
      </c>
      <c r="D136" s="3">
        <v>0.81</v>
      </c>
      <c r="E136" s="3">
        <v>0.55000000000000004</v>
      </c>
      <c r="F136" s="3">
        <v>0.59</v>
      </c>
      <c r="G136" s="3">
        <v>1.67</v>
      </c>
      <c r="H136" s="3">
        <v>1.26</v>
      </c>
      <c r="I136" s="3">
        <v>1</v>
      </c>
      <c r="J136" s="3">
        <v>1.8</v>
      </c>
      <c r="K136" s="3">
        <v>2</v>
      </c>
      <c r="L136" s="3">
        <v>1.4</v>
      </c>
      <c r="M136" s="3">
        <v>1.57</v>
      </c>
      <c r="N136" s="3">
        <v>1.04</v>
      </c>
      <c r="O136" s="3">
        <v>0</v>
      </c>
      <c r="P136" s="3" t="s">
        <v>84</v>
      </c>
      <c r="Q136" s="3" t="s">
        <v>90</v>
      </c>
      <c r="R136" s="3" t="s">
        <v>80</v>
      </c>
    </row>
    <row r="137" spans="1:18" ht="13.5" customHeight="1" x14ac:dyDescent="0.2">
      <c r="A137" s="3" t="s">
        <v>276</v>
      </c>
      <c r="B137" s="3" t="s">
        <v>72</v>
      </c>
      <c r="C137" s="3" t="s">
        <v>276</v>
      </c>
      <c r="D137" s="3">
        <v>115.6</v>
      </c>
      <c r="E137" s="3">
        <v>115.6</v>
      </c>
      <c r="F137" s="3">
        <v>115.6</v>
      </c>
      <c r="G137" s="3">
        <v>115.6</v>
      </c>
      <c r="H137" s="3">
        <v>115.6</v>
      </c>
      <c r="I137" s="3">
        <v>115.6</v>
      </c>
      <c r="J137" s="3">
        <v>115.6</v>
      </c>
      <c r="K137" s="3">
        <v>115.6</v>
      </c>
      <c r="L137" s="3">
        <v>115.6</v>
      </c>
      <c r="M137" s="3">
        <v>115.6</v>
      </c>
      <c r="N137" s="3">
        <v>115.6</v>
      </c>
      <c r="O137" s="3">
        <v>115.6</v>
      </c>
      <c r="P137" s="3" t="s">
        <v>84</v>
      </c>
      <c r="Q137" s="3" t="s">
        <v>79</v>
      </c>
      <c r="R137" s="3" t="s">
        <v>80</v>
      </c>
    </row>
    <row r="138" spans="1:18" ht="13.5" customHeight="1" x14ac:dyDescent="0.2">
      <c r="A138" s="3" t="s">
        <v>277</v>
      </c>
      <c r="B138" s="3" t="s">
        <v>72</v>
      </c>
      <c r="C138" s="3" t="s">
        <v>1874</v>
      </c>
      <c r="D138" s="3">
        <v>0.3357916129032259</v>
      </c>
      <c r="E138" s="3">
        <v>0.42563908045977011</v>
      </c>
      <c r="F138" s="3">
        <v>0.45770559139784961</v>
      </c>
      <c r="G138" s="3">
        <v>0.36699777777777776</v>
      </c>
      <c r="H138" s="3">
        <v>0.29620279569892477</v>
      </c>
      <c r="I138" s="3">
        <v>0.25067844444444448</v>
      </c>
      <c r="J138" s="3">
        <v>0.21546451612903228</v>
      </c>
      <c r="K138" s="3">
        <v>0.18813204301075268</v>
      </c>
      <c r="L138" s="3">
        <v>0.16186844444444445</v>
      </c>
      <c r="M138" s="3">
        <v>0.14748246451612901</v>
      </c>
      <c r="N138" s="3">
        <v>0.24168829111111112</v>
      </c>
      <c r="O138" s="3">
        <v>0.38698414752688182</v>
      </c>
      <c r="P138" s="3" t="s">
        <v>84</v>
      </c>
      <c r="Q138" s="3" t="s">
        <v>79</v>
      </c>
      <c r="R138" s="3" t="s">
        <v>80</v>
      </c>
    </row>
    <row r="139" spans="1:18" ht="13.5" customHeight="1" x14ac:dyDescent="0.2">
      <c r="A139" s="3" t="s">
        <v>1912</v>
      </c>
      <c r="B139" s="3" t="s">
        <v>74</v>
      </c>
      <c r="C139" s="3" t="s">
        <v>1913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 t="s">
        <v>84</v>
      </c>
      <c r="Q139" s="3" t="s">
        <v>90</v>
      </c>
      <c r="R139" s="3" t="s">
        <v>148</v>
      </c>
    </row>
    <row r="140" spans="1:18" ht="13.5" customHeight="1" x14ac:dyDescent="0.2">
      <c r="A140" s="3" t="s">
        <v>1914</v>
      </c>
      <c r="B140" s="3" t="s">
        <v>74</v>
      </c>
      <c r="C140" s="3" t="s">
        <v>1915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 t="s">
        <v>84</v>
      </c>
      <c r="Q140" s="3" t="s">
        <v>90</v>
      </c>
      <c r="R140" s="3" t="s">
        <v>148</v>
      </c>
    </row>
    <row r="141" spans="1:18" ht="13.5" customHeight="1" x14ac:dyDescent="0.2">
      <c r="A141" s="3" t="s">
        <v>1916</v>
      </c>
      <c r="B141" s="3" t="s">
        <v>74</v>
      </c>
      <c r="C141" s="3" t="s">
        <v>1917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 t="s">
        <v>84</v>
      </c>
      <c r="Q141" s="3" t="s">
        <v>90</v>
      </c>
      <c r="R141" s="3" t="s">
        <v>148</v>
      </c>
    </row>
    <row r="142" spans="1:18" ht="13.5" customHeight="1" x14ac:dyDescent="0.2">
      <c r="A142" s="3" t="s">
        <v>1918</v>
      </c>
      <c r="B142" s="3" t="s">
        <v>74</v>
      </c>
      <c r="C142" s="3" t="s">
        <v>1919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 t="s">
        <v>84</v>
      </c>
      <c r="Q142" s="3" t="s">
        <v>90</v>
      </c>
      <c r="R142" s="3" t="s">
        <v>148</v>
      </c>
    </row>
    <row r="143" spans="1:18" ht="13.5" customHeight="1" x14ac:dyDescent="0.2">
      <c r="A143" s="3" t="s">
        <v>278</v>
      </c>
      <c r="B143" s="3" t="s">
        <v>73</v>
      </c>
      <c r="C143" s="3" t="s">
        <v>279</v>
      </c>
      <c r="D143" s="3">
        <v>6.0086021505375848</v>
      </c>
      <c r="E143" s="3">
        <v>6.0557266666666214</v>
      </c>
      <c r="F143" s="3">
        <v>7.1551668817203797</v>
      </c>
      <c r="G143" s="3">
        <v>3.3929377777777692</v>
      </c>
      <c r="H143" s="3">
        <v>9.8144447311827534</v>
      </c>
      <c r="I143" s="3">
        <v>18.947200888888847</v>
      </c>
      <c r="J143" s="3">
        <v>18.707545806451552</v>
      </c>
      <c r="K143" s="3">
        <v>18.199471827956966</v>
      </c>
      <c r="L143" s="3">
        <v>18.972627555555508</v>
      </c>
      <c r="M143" s="3">
        <v>18.025806451612794</v>
      </c>
      <c r="N143" s="3">
        <v>12.417777777777694</v>
      </c>
      <c r="O143" s="3">
        <v>7.1010752688171523</v>
      </c>
      <c r="P143" s="3" t="s">
        <v>84</v>
      </c>
      <c r="Q143" s="3" t="s">
        <v>90</v>
      </c>
      <c r="R143" s="3" t="s">
        <v>80</v>
      </c>
    </row>
    <row r="144" spans="1:18" ht="13.5" customHeight="1" x14ac:dyDescent="0.2">
      <c r="A144" s="3" t="s">
        <v>280</v>
      </c>
      <c r="B144" s="3" t="s">
        <v>73</v>
      </c>
      <c r="C144" s="3" t="s">
        <v>281</v>
      </c>
      <c r="D144" s="3">
        <v>1.91</v>
      </c>
      <c r="E144" s="3">
        <v>1.91</v>
      </c>
      <c r="F144" s="3">
        <v>1.91</v>
      </c>
      <c r="G144" s="3">
        <v>1.91</v>
      </c>
      <c r="H144" s="3">
        <v>1.91</v>
      </c>
      <c r="I144" s="3">
        <v>1.91</v>
      </c>
      <c r="J144" s="3">
        <v>1.91</v>
      </c>
      <c r="K144" s="3">
        <v>1.91</v>
      </c>
      <c r="L144" s="3">
        <v>1.91</v>
      </c>
      <c r="M144" s="3">
        <v>1.91</v>
      </c>
      <c r="N144" s="3">
        <v>1.91</v>
      </c>
      <c r="O144" s="3">
        <v>1.91</v>
      </c>
      <c r="P144" s="3" t="s">
        <v>81</v>
      </c>
      <c r="Q144" s="3" t="s">
        <v>90</v>
      </c>
      <c r="R144" s="3" t="s">
        <v>80</v>
      </c>
    </row>
    <row r="145" spans="1:18" ht="13.5" customHeight="1" x14ac:dyDescent="0.2">
      <c r="A145" s="3" t="s">
        <v>1873</v>
      </c>
      <c r="B145" s="3" t="s">
        <v>73</v>
      </c>
      <c r="C145" s="3" t="s">
        <v>1872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 t="s">
        <v>84</v>
      </c>
      <c r="Q145" s="3" t="s">
        <v>90</v>
      </c>
      <c r="R145" s="3" t="s">
        <v>148</v>
      </c>
    </row>
    <row r="146" spans="1:18" ht="13.5" customHeight="1" x14ac:dyDescent="0.2">
      <c r="A146" s="3" t="s">
        <v>24</v>
      </c>
      <c r="B146" s="3" t="s">
        <v>73</v>
      </c>
      <c r="C146" s="3" t="s">
        <v>282</v>
      </c>
      <c r="D146" s="3">
        <v>47</v>
      </c>
      <c r="E146" s="3">
        <v>47</v>
      </c>
      <c r="F146" s="3">
        <v>47</v>
      </c>
      <c r="G146" s="3">
        <v>47</v>
      </c>
      <c r="H146" s="3">
        <v>47</v>
      </c>
      <c r="I146" s="3">
        <v>47</v>
      </c>
      <c r="J146" s="3">
        <v>47</v>
      </c>
      <c r="K146" s="3">
        <v>47</v>
      </c>
      <c r="L146" s="3">
        <v>47</v>
      </c>
      <c r="M146" s="3">
        <v>47</v>
      </c>
      <c r="N146" s="3">
        <v>47</v>
      </c>
      <c r="O146" s="3">
        <v>47</v>
      </c>
      <c r="P146" s="3" t="s">
        <v>81</v>
      </c>
      <c r="Q146" s="3" t="s">
        <v>90</v>
      </c>
      <c r="R146" s="3" t="s">
        <v>80</v>
      </c>
    </row>
    <row r="147" spans="1:18" ht="13.5" customHeight="1" x14ac:dyDescent="0.2">
      <c r="A147" s="3" t="s">
        <v>283</v>
      </c>
      <c r="B147" s="3" t="s">
        <v>73</v>
      </c>
      <c r="C147" s="3" t="s">
        <v>284</v>
      </c>
      <c r="D147" s="3">
        <v>36</v>
      </c>
      <c r="E147" s="3">
        <v>36</v>
      </c>
      <c r="F147" s="3">
        <v>36</v>
      </c>
      <c r="G147" s="3">
        <v>36</v>
      </c>
      <c r="H147" s="3">
        <v>36</v>
      </c>
      <c r="I147" s="3">
        <v>36</v>
      </c>
      <c r="J147" s="3">
        <v>36</v>
      </c>
      <c r="K147" s="3">
        <v>36</v>
      </c>
      <c r="L147" s="3">
        <v>36</v>
      </c>
      <c r="M147" s="3">
        <v>36</v>
      </c>
      <c r="N147" s="3">
        <v>36</v>
      </c>
      <c r="O147" s="3">
        <v>36</v>
      </c>
      <c r="P147" s="3" t="s">
        <v>81</v>
      </c>
      <c r="Q147" s="3" t="s">
        <v>90</v>
      </c>
      <c r="R147" s="3" t="s">
        <v>80</v>
      </c>
    </row>
    <row r="148" spans="1:18" ht="13.5" customHeight="1" x14ac:dyDescent="0.2">
      <c r="A148" s="3" t="s">
        <v>285</v>
      </c>
      <c r="B148" s="3" t="s">
        <v>72</v>
      </c>
      <c r="C148" s="3" t="s">
        <v>286</v>
      </c>
      <c r="D148" s="3">
        <v>46</v>
      </c>
      <c r="E148" s="3">
        <v>46</v>
      </c>
      <c r="F148" s="3">
        <v>46</v>
      </c>
      <c r="G148" s="3">
        <v>46</v>
      </c>
      <c r="H148" s="3">
        <v>46</v>
      </c>
      <c r="I148" s="3">
        <v>46</v>
      </c>
      <c r="J148" s="3">
        <v>46</v>
      </c>
      <c r="K148" s="3">
        <v>46</v>
      </c>
      <c r="L148" s="3">
        <v>46</v>
      </c>
      <c r="M148" s="3">
        <v>46</v>
      </c>
      <c r="N148" s="3">
        <v>46</v>
      </c>
      <c r="O148" s="3">
        <v>46</v>
      </c>
      <c r="P148" s="3" t="s">
        <v>81</v>
      </c>
      <c r="Q148" s="3" t="s">
        <v>79</v>
      </c>
      <c r="R148" s="3" t="s">
        <v>80</v>
      </c>
    </row>
    <row r="149" spans="1:18" ht="13.5" customHeight="1" x14ac:dyDescent="0.2">
      <c r="A149" s="3" t="s">
        <v>287</v>
      </c>
      <c r="B149" s="3" t="s">
        <v>72</v>
      </c>
      <c r="C149" s="3" t="s">
        <v>288</v>
      </c>
      <c r="D149" s="3">
        <v>1.1112038709677419</v>
      </c>
      <c r="E149" s="3">
        <v>1.5243475369458128</v>
      </c>
      <c r="F149" s="3">
        <v>1.4626873118279571</v>
      </c>
      <c r="G149" s="3">
        <v>1.4316582222222232</v>
      </c>
      <c r="H149" s="3">
        <v>1.6639483870967744</v>
      </c>
      <c r="I149" s="3">
        <v>1.3796319999999997</v>
      </c>
      <c r="J149" s="3">
        <v>1.2515879569892467</v>
      </c>
      <c r="K149" s="3">
        <v>1.2661384946236558</v>
      </c>
      <c r="L149" s="3">
        <v>1.2946915555555556</v>
      </c>
      <c r="M149" s="3">
        <v>1.2706907527569895</v>
      </c>
      <c r="N149" s="3">
        <v>1.15816177776</v>
      </c>
      <c r="O149" s="3">
        <v>0.77277591386666689</v>
      </c>
      <c r="P149" s="3" t="s">
        <v>84</v>
      </c>
      <c r="Q149" s="3" t="s">
        <v>79</v>
      </c>
      <c r="R149" s="3" t="s">
        <v>80</v>
      </c>
    </row>
    <row r="150" spans="1:18" ht="13.5" customHeight="1" x14ac:dyDescent="0.2">
      <c r="A150" s="3" t="s">
        <v>289</v>
      </c>
      <c r="B150" s="3" t="s">
        <v>1398</v>
      </c>
      <c r="C150" s="3" t="s">
        <v>290</v>
      </c>
      <c r="D150" s="3">
        <v>1.2804245161290326</v>
      </c>
      <c r="E150" s="3">
        <v>1.1300531362889983</v>
      </c>
      <c r="F150" s="3">
        <v>1.3566116129032253</v>
      </c>
      <c r="G150" s="3">
        <v>0.99683777777777782</v>
      </c>
      <c r="H150" s="3">
        <v>1.8204043010752684</v>
      </c>
      <c r="I150" s="3">
        <v>1.3328124444444445</v>
      </c>
      <c r="J150" s="3">
        <v>1.7321230107526884</v>
      </c>
      <c r="K150" s="3">
        <v>1.6957565591397852</v>
      </c>
      <c r="L150" s="3">
        <v>1.3614746666666668</v>
      </c>
      <c r="M150" s="3">
        <v>1.8098765591655912</v>
      </c>
      <c r="N150" s="3">
        <v>1.4475164444444444</v>
      </c>
      <c r="O150" s="3">
        <v>1.0842167741677422</v>
      </c>
      <c r="P150" s="3" t="s">
        <v>84</v>
      </c>
      <c r="Q150" s="3" t="s">
        <v>79</v>
      </c>
      <c r="R150" s="3" t="s">
        <v>80</v>
      </c>
    </row>
    <row r="151" spans="1:18" ht="13.5" customHeight="1" x14ac:dyDescent="0.2">
      <c r="A151" s="3" t="s">
        <v>291</v>
      </c>
      <c r="B151" s="3" t="s">
        <v>1398</v>
      </c>
      <c r="C151" s="3" t="s">
        <v>292</v>
      </c>
      <c r="D151" s="3">
        <v>1.668350537634409</v>
      </c>
      <c r="E151" s="3">
        <v>1.5557319376026262</v>
      </c>
      <c r="F151" s="3">
        <v>1.5202240860215053</v>
      </c>
      <c r="G151" s="3">
        <v>1.3726142222222231</v>
      </c>
      <c r="H151" s="3">
        <v>1.2613316129032253</v>
      </c>
      <c r="I151" s="3">
        <v>1.3113262222222213</v>
      </c>
      <c r="J151" s="3">
        <v>1.1370503225806454</v>
      </c>
      <c r="K151" s="3">
        <v>0.93172989247311788</v>
      </c>
      <c r="L151" s="3">
        <v>1.1347911111111098</v>
      </c>
      <c r="M151" s="3">
        <v>1.3584150537462374</v>
      </c>
      <c r="N151" s="3">
        <v>1.4359071110399999</v>
      </c>
      <c r="O151" s="3">
        <v>1.4354533333677424</v>
      </c>
      <c r="P151" s="3" t="s">
        <v>84</v>
      </c>
      <c r="Q151" s="3" t="s">
        <v>79</v>
      </c>
      <c r="R151" s="3" t="s">
        <v>80</v>
      </c>
    </row>
    <row r="152" spans="1:18" ht="13.5" customHeight="1" x14ac:dyDescent="0.2">
      <c r="A152" s="3" t="s">
        <v>293</v>
      </c>
      <c r="B152" s="3" t="s">
        <v>72</v>
      </c>
      <c r="C152" s="3" t="s">
        <v>294</v>
      </c>
      <c r="D152" s="3">
        <v>5.5963866666666675</v>
      </c>
      <c r="E152" s="3">
        <v>5.6443010509031204</v>
      </c>
      <c r="F152" s="3">
        <v>5.1887535483870977</v>
      </c>
      <c r="G152" s="3">
        <v>6.0421591111111104</v>
      </c>
      <c r="H152" s="3">
        <v>5.976554838709677</v>
      </c>
      <c r="I152" s="3">
        <v>5.1831244444444451</v>
      </c>
      <c r="J152" s="3">
        <v>5.0415759139784955</v>
      </c>
      <c r="K152" s="3">
        <v>4.6083664516129028</v>
      </c>
      <c r="L152" s="3">
        <v>4.8806817777777782</v>
      </c>
      <c r="M152" s="3">
        <v>4.9617479569290319</v>
      </c>
      <c r="N152" s="3">
        <v>4.7305724444088888</v>
      </c>
      <c r="O152" s="3">
        <v>5.2196184945290325</v>
      </c>
      <c r="P152" s="3" t="s">
        <v>84</v>
      </c>
      <c r="Q152" s="3" t="s">
        <v>79</v>
      </c>
      <c r="R152" s="3" t="s">
        <v>80</v>
      </c>
    </row>
    <row r="153" spans="1:18" ht="13.5" customHeight="1" x14ac:dyDescent="0.2">
      <c r="A153" s="3" t="s">
        <v>70</v>
      </c>
      <c r="B153" s="3" t="s">
        <v>73</v>
      </c>
      <c r="C153" s="3" t="s">
        <v>295</v>
      </c>
      <c r="D153" s="3">
        <v>19.247431827956987</v>
      </c>
      <c r="E153" s="3">
        <v>20.150144548440064</v>
      </c>
      <c r="F153" s="3">
        <v>21.64907419354839</v>
      </c>
      <c r="G153" s="3">
        <v>17.469989999999999</v>
      </c>
      <c r="H153" s="3">
        <v>37.940233978494625</v>
      </c>
      <c r="I153" s="3">
        <v>38.379668222222222</v>
      </c>
      <c r="J153" s="3">
        <v>14.716149677419352</v>
      </c>
      <c r="K153" s="3">
        <v>10.991299784946237</v>
      </c>
      <c r="L153" s="3">
        <v>10.701563999999999</v>
      </c>
      <c r="M153" s="3">
        <v>8.47835628860215</v>
      </c>
      <c r="N153" s="3">
        <v>6.6490746471111102</v>
      </c>
      <c r="O153" s="3">
        <v>17.624027731182789</v>
      </c>
      <c r="P153" s="3" t="s">
        <v>84</v>
      </c>
      <c r="Q153" s="3" t="s">
        <v>90</v>
      </c>
      <c r="R153" s="3" t="s">
        <v>80</v>
      </c>
    </row>
    <row r="154" spans="1:18" ht="13.5" customHeight="1" x14ac:dyDescent="0.2">
      <c r="A154" s="3" t="s">
        <v>296</v>
      </c>
      <c r="B154" s="3" t="s">
        <v>1399</v>
      </c>
      <c r="C154" s="3" t="s">
        <v>297</v>
      </c>
      <c r="D154" s="3">
        <v>42</v>
      </c>
      <c r="E154" s="3">
        <v>42</v>
      </c>
      <c r="F154" s="3">
        <v>42</v>
      </c>
      <c r="G154" s="3">
        <v>42</v>
      </c>
      <c r="H154" s="3">
        <v>42</v>
      </c>
      <c r="I154" s="3">
        <v>42</v>
      </c>
      <c r="J154" s="3">
        <v>42</v>
      </c>
      <c r="K154" s="3">
        <v>42</v>
      </c>
      <c r="L154" s="3">
        <v>42</v>
      </c>
      <c r="M154" s="3">
        <v>42</v>
      </c>
      <c r="N154" s="3">
        <v>42</v>
      </c>
      <c r="O154" s="3">
        <v>42</v>
      </c>
      <c r="P154" s="3" t="s">
        <v>81</v>
      </c>
      <c r="Q154" s="3" t="s">
        <v>79</v>
      </c>
      <c r="R154" s="3" t="s">
        <v>80</v>
      </c>
    </row>
    <row r="155" spans="1:18" ht="13.5" customHeight="1" x14ac:dyDescent="0.2">
      <c r="A155" s="3" t="s">
        <v>298</v>
      </c>
      <c r="B155" s="3" t="s">
        <v>209</v>
      </c>
      <c r="C155" s="3" t="s">
        <v>299</v>
      </c>
      <c r="D155" s="3">
        <v>0.72835053763440838</v>
      </c>
      <c r="E155" s="3">
        <v>0.80021732348111574</v>
      </c>
      <c r="F155" s="3">
        <v>0.80404215053763384</v>
      </c>
      <c r="G155" s="3">
        <v>0.79539066666666669</v>
      </c>
      <c r="H155" s="3">
        <v>0.74056967741935498</v>
      </c>
      <c r="I155" s="3">
        <v>0.73974044444444387</v>
      </c>
      <c r="J155" s="3">
        <v>0.70530580645161234</v>
      </c>
      <c r="K155" s="3">
        <v>0.67203139784946153</v>
      </c>
      <c r="L155" s="3">
        <v>0.65866599999999975</v>
      </c>
      <c r="M155" s="3">
        <v>0.63880057849462313</v>
      </c>
      <c r="N155" s="3">
        <v>0.6366464273333321</v>
      </c>
      <c r="O155" s="3">
        <v>0.67057926666666579</v>
      </c>
      <c r="P155" s="3" t="s">
        <v>84</v>
      </c>
      <c r="Q155" s="3" t="s">
        <v>90</v>
      </c>
      <c r="R155" s="3" t="s">
        <v>80</v>
      </c>
    </row>
    <row r="156" spans="1:18" ht="13.5" customHeight="1" x14ac:dyDescent="0.2">
      <c r="A156" s="3" t="s">
        <v>300</v>
      </c>
      <c r="B156" s="3" t="s">
        <v>209</v>
      </c>
      <c r="C156" s="3" t="s">
        <v>301</v>
      </c>
      <c r="D156" s="3">
        <v>1.82</v>
      </c>
      <c r="E156" s="3">
        <v>2</v>
      </c>
      <c r="F156" s="3">
        <v>2</v>
      </c>
      <c r="G156" s="3">
        <v>2</v>
      </c>
      <c r="H156" s="3">
        <v>1.4</v>
      </c>
      <c r="I156" s="3">
        <v>1.68</v>
      </c>
      <c r="J156" s="3">
        <v>1.56</v>
      </c>
      <c r="K156" s="3">
        <v>1.52</v>
      </c>
      <c r="L156" s="3">
        <v>1.74</v>
      </c>
      <c r="M156" s="3">
        <v>1.75</v>
      </c>
      <c r="N156" s="3">
        <v>1.8</v>
      </c>
      <c r="O156" s="3">
        <v>1.61</v>
      </c>
      <c r="P156" s="3" t="s">
        <v>81</v>
      </c>
      <c r="Q156" s="3" t="s">
        <v>90</v>
      </c>
      <c r="R156" s="3" t="s">
        <v>80</v>
      </c>
    </row>
    <row r="157" spans="1:18" ht="13.5" customHeight="1" x14ac:dyDescent="0.2">
      <c r="A157" s="3" t="s">
        <v>1899</v>
      </c>
      <c r="B157" s="3" t="s">
        <v>73</v>
      </c>
      <c r="C157" s="3" t="s">
        <v>1953</v>
      </c>
      <c r="D157" s="3">
        <v>20</v>
      </c>
      <c r="E157" s="3">
        <v>20</v>
      </c>
      <c r="F157" s="3">
        <v>20</v>
      </c>
      <c r="G157" s="3">
        <v>20</v>
      </c>
      <c r="H157" s="3">
        <v>20</v>
      </c>
      <c r="I157" s="3">
        <v>20</v>
      </c>
      <c r="J157" s="3">
        <v>20</v>
      </c>
      <c r="K157" s="3">
        <v>20</v>
      </c>
      <c r="L157" s="3">
        <v>20</v>
      </c>
      <c r="M157" s="3">
        <v>20</v>
      </c>
      <c r="N157" s="3">
        <v>20</v>
      </c>
      <c r="O157" s="3">
        <v>20</v>
      </c>
      <c r="P157" s="3" t="s">
        <v>81</v>
      </c>
      <c r="Q157" s="3" t="s">
        <v>90</v>
      </c>
      <c r="R157" s="3" t="s">
        <v>80</v>
      </c>
    </row>
    <row r="158" spans="1:18" ht="13.5" customHeight="1" x14ac:dyDescent="0.2">
      <c r="A158" s="3" t="s">
        <v>302</v>
      </c>
      <c r="B158" s="3" t="s">
        <v>73</v>
      </c>
      <c r="C158" s="3" t="s">
        <v>303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 t="s">
        <v>84</v>
      </c>
      <c r="Q158" s="3" t="s">
        <v>90</v>
      </c>
      <c r="R158" s="3" t="s">
        <v>148</v>
      </c>
    </row>
    <row r="159" spans="1:18" ht="13.5" customHeight="1" x14ac:dyDescent="0.2">
      <c r="A159" s="3" t="s">
        <v>304</v>
      </c>
      <c r="B159" s="3" t="s">
        <v>73</v>
      </c>
      <c r="C159" s="3" t="s">
        <v>305</v>
      </c>
      <c r="D159" s="3">
        <v>0.47</v>
      </c>
      <c r="E159" s="3">
        <v>0.47</v>
      </c>
      <c r="F159" s="3">
        <v>0.44</v>
      </c>
      <c r="G159" s="3">
        <v>0.44</v>
      </c>
      <c r="H159" s="3">
        <v>0.45</v>
      </c>
      <c r="I159" s="3">
        <v>0.48</v>
      </c>
      <c r="J159" s="3">
        <v>0.48</v>
      </c>
      <c r="K159" s="3">
        <v>0.47</v>
      </c>
      <c r="L159" s="3">
        <v>0.46</v>
      </c>
      <c r="M159" s="3">
        <v>0.45</v>
      </c>
      <c r="N159" s="3">
        <v>0.46</v>
      </c>
      <c r="O159" s="3">
        <v>0.48</v>
      </c>
      <c r="P159" s="3" t="s">
        <v>84</v>
      </c>
      <c r="Q159" s="3" t="s">
        <v>90</v>
      </c>
      <c r="R159" s="3" t="s">
        <v>80</v>
      </c>
    </row>
    <row r="160" spans="1:18" ht="13.5" customHeight="1" x14ac:dyDescent="0.2">
      <c r="A160" s="3" t="s">
        <v>306</v>
      </c>
      <c r="B160" s="3" t="s">
        <v>73</v>
      </c>
      <c r="C160" s="3" t="s">
        <v>307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 t="s">
        <v>84</v>
      </c>
      <c r="Q160" s="3" t="s">
        <v>90</v>
      </c>
      <c r="R160" s="3" t="s">
        <v>148</v>
      </c>
    </row>
    <row r="161" spans="1:20" ht="13.5" customHeight="1" x14ac:dyDescent="0.2">
      <c r="A161" s="3" t="s">
        <v>308</v>
      </c>
      <c r="B161" s="3" t="s">
        <v>73</v>
      </c>
      <c r="C161" s="3" t="s">
        <v>309</v>
      </c>
      <c r="D161" s="3">
        <v>0</v>
      </c>
      <c r="E161" s="3">
        <v>2.4E-2</v>
      </c>
      <c r="F161" s="3">
        <v>0.104</v>
      </c>
      <c r="G161" s="3">
        <v>0.33200000000000002</v>
      </c>
      <c r="H161" s="3">
        <v>0.30499999999999999</v>
      </c>
      <c r="I161" s="3">
        <v>0.44800000000000001</v>
      </c>
      <c r="J161" s="3">
        <v>0.41699999999999998</v>
      </c>
      <c r="K161" s="3">
        <v>0.41</v>
      </c>
      <c r="L161" s="3">
        <v>0.33400000000000002</v>
      </c>
      <c r="M161" s="3">
        <v>0.29399999999999998</v>
      </c>
      <c r="N161" s="3">
        <v>4.1000000000000002E-2</v>
      </c>
      <c r="O161" s="3">
        <v>0</v>
      </c>
      <c r="P161" s="3" t="s">
        <v>84</v>
      </c>
      <c r="Q161" s="3" t="s">
        <v>90</v>
      </c>
      <c r="R161" s="3" t="s">
        <v>80</v>
      </c>
    </row>
    <row r="162" spans="1:20" ht="13.5" customHeight="1" x14ac:dyDescent="0.2">
      <c r="A162" s="3" t="s">
        <v>1619</v>
      </c>
      <c r="B162" s="3" t="s">
        <v>73</v>
      </c>
      <c r="C162" s="3" t="s">
        <v>1618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 t="s">
        <v>84</v>
      </c>
      <c r="Q162" s="3" t="s">
        <v>90</v>
      </c>
      <c r="R162" s="3" t="s">
        <v>148</v>
      </c>
    </row>
    <row r="163" spans="1:20" ht="13.5" customHeight="1" x14ac:dyDescent="0.2">
      <c r="A163" s="3" t="s">
        <v>310</v>
      </c>
      <c r="B163" s="3" t="s">
        <v>73</v>
      </c>
      <c r="C163" s="3" t="s">
        <v>311</v>
      </c>
      <c r="D163" s="3">
        <v>24.671349677419361</v>
      </c>
      <c r="E163" s="3">
        <v>26.2063115270936</v>
      </c>
      <c r="F163" s="3">
        <v>25.172980645161299</v>
      </c>
      <c r="G163" s="3">
        <v>24.699684888888896</v>
      </c>
      <c r="H163" s="3">
        <v>20.807583655913977</v>
      </c>
      <c r="I163" s="3">
        <v>26.271584000000015</v>
      </c>
      <c r="J163" s="3">
        <v>26.320027526881745</v>
      </c>
      <c r="K163" s="3">
        <v>25.957602580645187</v>
      </c>
      <c r="L163" s="3">
        <v>26.339920888888908</v>
      </c>
      <c r="M163" s="3">
        <v>23.166602294709673</v>
      </c>
      <c r="N163" s="3">
        <v>26.558475036835549</v>
      </c>
      <c r="O163" s="3">
        <v>25.475305949230108</v>
      </c>
      <c r="P163" s="3" t="s">
        <v>84</v>
      </c>
      <c r="Q163" s="3" t="s">
        <v>90</v>
      </c>
      <c r="R163" s="3" t="s">
        <v>80</v>
      </c>
    </row>
    <row r="164" spans="1:20" ht="13.5" customHeight="1" x14ac:dyDescent="0.2">
      <c r="A164" s="3" t="s">
        <v>312</v>
      </c>
      <c r="B164" s="3" t="s">
        <v>73</v>
      </c>
      <c r="C164" s="3" t="s">
        <v>1901</v>
      </c>
      <c r="D164" s="3">
        <v>22.78</v>
      </c>
      <c r="E164" s="3">
        <v>22.78</v>
      </c>
      <c r="F164" s="3">
        <v>22.78</v>
      </c>
      <c r="G164" s="3">
        <v>22.78</v>
      </c>
      <c r="H164" s="3">
        <v>22.78</v>
      </c>
      <c r="I164" s="3">
        <v>22.78</v>
      </c>
      <c r="J164" s="3">
        <v>22.78</v>
      </c>
      <c r="K164" s="3">
        <v>22.78</v>
      </c>
      <c r="L164" s="3">
        <v>22.78</v>
      </c>
      <c r="M164" s="3">
        <v>22.78</v>
      </c>
      <c r="N164" s="3">
        <v>22.78</v>
      </c>
      <c r="O164" s="3">
        <v>22.78</v>
      </c>
      <c r="P164" s="3" t="s">
        <v>81</v>
      </c>
      <c r="Q164" s="3" t="s">
        <v>90</v>
      </c>
      <c r="R164" s="3" t="s">
        <v>1954</v>
      </c>
      <c r="S164" s="3" t="s">
        <v>1955</v>
      </c>
    </row>
    <row r="165" spans="1:20" ht="13.5" customHeight="1" x14ac:dyDescent="0.2">
      <c r="A165" s="3" t="s">
        <v>313</v>
      </c>
      <c r="B165" s="3" t="s">
        <v>73</v>
      </c>
      <c r="C165" s="3" t="s">
        <v>314</v>
      </c>
      <c r="D165" s="3">
        <v>1.29</v>
      </c>
      <c r="E165" s="3">
        <v>1.2</v>
      </c>
      <c r="F165" s="3">
        <v>1.49</v>
      </c>
      <c r="G165" s="3">
        <v>1.48</v>
      </c>
      <c r="H165" s="3">
        <v>1.36</v>
      </c>
      <c r="I165" s="3">
        <v>1.24</v>
      </c>
      <c r="J165" s="3">
        <v>1.25</v>
      </c>
      <c r="K165" s="3">
        <v>1.19</v>
      </c>
      <c r="L165" s="3">
        <v>1.21</v>
      </c>
      <c r="M165" s="3">
        <v>1.27</v>
      </c>
      <c r="N165" s="3">
        <v>1.41</v>
      </c>
      <c r="O165" s="3">
        <v>1.32</v>
      </c>
      <c r="P165" s="3" t="s">
        <v>81</v>
      </c>
      <c r="Q165" s="3" t="s">
        <v>90</v>
      </c>
      <c r="R165" s="3" t="s">
        <v>80</v>
      </c>
    </row>
    <row r="166" spans="1:20" ht="13.5" customHeight="1" x14ac:dyDescent="0.2">
      <c r="A166" s="3" t="s">
        <v>315</v>
      </c>
      <c r="B166" s="3" t="s">
        <v>1398</v>
      </c>
      <c r="C166" s="3" t="s">
        <v>316</v>
      </c>
      <c r="D166" s="3">
        <v>9.689789892473117</v>
      </c>
      <c r="E166" s="3">
        <v>8.7904560837438463</v>
      </c>
      <c r="F166" s="3">
        <v>9.2829301075268802</v>
      </c>
      <c r="G166" s="3">
        <v>8.6524124444444457</v>
      </c>
      <c r="H166" s="3">
        <v>9.3974825806451623</v>
      </c>
      <c r="I166" s="3">
        <v>9.2936484444444432</v>
      </c>
      <c r="J166" s="3">
        <v>9.701663440860214</v>
      </c>
      <c r="K166" s="3">
        <v>9.7803223655913953</v>
      </c>
      <c r="L166" s="3">
        <v>9.7409102222222241</v>
      </c>
      <c r="M166" s="3">
        <v>9.7600677729032252</v>
      </c>
      <c r="N166" s="3">
        <v>8.6921534662222228</v>
      </c>
      <c r="O166" s="3">
        <v>9.5880514668817227</v>
      </c>
      <c r="P166" s="3" t="s">
        <v>84</v>
      </c>
      <c r="Q166" s="3" t="s">
        <v>79</v>
      </c>
      <c r="R166" s="3" t="s">
        <v>80</v>
      </c>
    </row>
    <row r="167" spans="1:20" ht="13.5" customHeight="1" x14ac:dyDescent="0.2">
      <c r="A167" s="3" t="s">
        <v>317</v>
      </c>
      <c r="B167" s="3" t="s">
        <v>1398</v>
      </c>
      <c r="C167" s="3" t="s">
        <v>318</v>
      </c>
      <c r="D167" s="3">
        <v>48</v>
      </c>
      <c r="E167" s="3">
        <v>48</v>
      </c>
      <c r="F167" s="3">
        <v>48</v>
      </c>
      <c r="G167" s="3">
        <v>48</v>
      </c>
      <c r="H167" s="3">
        <v>48</v>
      </c>
      <c r="I167" s="3">
        <v>48</v>
      </c>
      <c r="J167" s="3">
        <v>48</v>
      </c>
      <c r="K167" s="3">
        <v>48</v>
      </c>
      <c r="L167" s="3">
        <v>48</v>
      </c>
      <c r="M167" s="3">
        <v>48</v>
      </c>
      <c r="N167" s="3">
        <v>48</v>
      </c>
      <c r="O167" s="3">
        <v>48</v>
      </c>
      <c r="P167" s="3" t="s">
        <v>81</v>
      </c>
      <c r="Q167" s="3" t="s">
        <v>79</v>
      </c>
      <c r="R167" s="3" t="s">
        <v>80</v>
      </c>
    </row>
    <row r="168" spans="1:20" ht="13.5" customHeight="1" x14ac:dyDescent="0.2">
      <c r="A168" s="3" t="s">
        <v>1617</v>
      </c>
      <c r="B168" s="3" t="s">
        <v>1396</v>
      </c>
      <c r="C168" s="3" t="s">
        <v>1616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 t="s">
        <v>84</v>
      </c>
      <c r="Q168" s="3" t="s">
        <v>79</v>
      </c>
      <c r="R168" s="3" t="s">
        <v>109</v>
      </c>
      <c r="S168" s="3">
        <v>0</v>
      </c>
      <c r="T168" s="3" t="s">
        <v>2181</v>
      </c>
    </row>
    <row r="169" spans="1:20" ht="13.5" customHeight="1" x14ac:dyDescent="0.2">
      <c r="A169" s="3" t="s">
        <v>319</v>
      </c>
      <c r="B169" s="3" t="s">
        <v>72</v>
      </c>
      <c r="C169" s="3" t="s">
        <v>1871</v>
      </c>
      <c r="D169" s="3">
        <v>0.25</v>
      </c>
      <c r="E169" s="3">
        <v>0.28999999999999998</v>
      </c>
      <c r="F169" s="3">
        <v>0.31</v>
      </c>
      <c r="G169" s="3">
        <v>0.26</v>
      </c>
      <c r="H169" s="3">
        <v>0.42753849462365595</v>
      </c>
      <c r="I169" s="3">
        <v>0.4025459999999999</v>
      </c>
      <c r="J169" s="3">
        <v>0.36987182795698925</v>
      </c>
      <c r="K169" s="3">
        <v>0.30261419354838709</v>
      </c>
      <c r="L169" s="3">
        <v>0.22666666666666668</v>
      </c>
      <c r="M169" s="3">
        <v>0.19383908301075267</v>
      </c>
      <c r="N169" s="3">
        <v>0.29666558288888889</v>
      </c>
      <c r="O169" s="3">
        <v>0.49129796516129048</v>
      </c>
      <c r="P169" s="3" t="s">
        <v>84</v>
      </c>
      <c r="Q169" s="3" t="s">
        <v>79</v>
      </c>
      <c r="R169" s="3" t="s">
        <v>80</v>
      </c>
    </row>
    <row r="170" spans="1:20" ht="13.5" customHeight="1" x14ac:dyDescent="0.2">
      <c r="A170" s="3" t="s">
        <v>320</v>
      </c>
      <c r="B170" s="3" t="s">
        <v>72</v>
      </c>
      <c r="C170" s="3" t="s">
        <v>321</v>
      </c>
      <c r="D170" s="3">
        <v>2</v>
      </c>
      <c r="E170" s="3">
        <v>2</v>
      </c>
      <c r="F170" s="3">
        <v>2</v>
      </c>
      <c r="G170" s="3">
        <v>2</v>
      </c>
      <c r="H170" s="3">
        <v>2</v>
      </c>
      <c r="I170" s="3">
        <v>2</v>
      </c>
      <c r="J170" s="3">
        <v>2</v>
      </c>
      <c r="K170" s="3">
        <v>2</v>
      </c>
      <c r="L170" s="3">
        <v>2</v>
      </c>
      <c r="M170" s="3">
        <v>2</v>
      </c>
      <c r="N170" s="3">
        <v>2</v>
      </c>
      <c r="O170" s="3">
        <v>2</v>
      </c>
      <c r="P170" s="3" t="s">
        <v>81</v>
      </c>
      <c r="Q170" s="3" t="s">
        <v>79</v>
      </c>
      <c r="R170" s="3" t="s">
        <v>80</v>
      </c>
    </row>
    <row r="171" spans="1:20" ht="13.5" customHeight="1" x14ac:dyDescent="0.2">
      <c r="A171" s="3" t="s">
        <v>322</v>
      </c>
      <c r="B171" s="3" t="s">
        <v>75</v>
      </c>
      <c r="C171" s="3" t="s">
        <v>323</v>
      </c>
      <c r="D171" s="3">
        <v>0</v>
      </c>
      <c r="E171" s="3">
        <v>0</v>
      </c>
      <c r="F171" s="3">
        <v>1.0752688172043017E-2</v>
      </c>
      <c r="G171" s="3">
        <v>6.6666666666666515E-3</v>
      </c>
      <c r="H171" s="3">
        <v>0</v>
      </c>
      <c r="I171" s="3">
        <v>0</v>
      </c>
      <c r="J171" s="3">
        <v>0</v>
      </c>
      <c r="K171" s="3">
        <v>0</v>
      </c>
      <c r="L171" s="3">
        <v>2.6666666666666664E-6</v>
      </c>
      <c r="M171" s="3">
        <v>0</v>
      </c>
      <c r="N171" s="3">
        <v>0</v>
      </c>
      <c r="O171" s="3">
        <v>0</v>
      </c>
      <c r="P171" s="3" t="s">
        <v>84</v>
      </c>
      <c r="Q171" s="3" t="s">
        <v>79</v>
      </c>
      <c r="R171" s="3" t="s">
        <v>80</v>
      </c>
    </row>
    <row r="172" spans="1:20" ht="13.5" customHeight="1" x14ac:dyDescent="0.2">
      <c r="A172" s="3" t="s">
        <v>324</v>
      </c>
      <c r="B172" s="3" t="s">
        <v>209</v>
      </c>
      <c r="C172" s="3" t="s">
        <v>325</v>
      </c>
      <c r="D172" s="3">
        <v>0</v>
      </c>
      <c r="E172" s="3">
        <v>3</v>
      </c>
      <c r="F172" s="3">
        <v>13</v>
      </c>
      <c r="G172" s="3">
        <v>41.5</v>
      </c>
      <c r="H172" s="3">
        <v>38.125</v>
      </c>
      <c r="I172" s="3">
        <v>56</v>
      </c>
      <c r="J172" s="3">
        <v>52.125</v>
      </c>
      <c r="K172" s="3">
        <v>51.25</v>
      </c>
      <c r="L172" s="3">
        <v>41.75</v>
      </c>
      <c r="M172" s="3">
        <v>36.75</v>
      </c>
      <c r="N172" s="3">
        <v>5.125</v>
      </c>
      <c r="O172" s="3">
        <v>0</v>
      </c>
      <c r="P172" s="3" t="s">
        <v>84</v>
      </c>
      <c r="Q172" s="3" t="s">
        <v>90</v>
      </c>
      <c r="R172" s="3" t="s">
        <v>80</v>
      </c>
    </row>
    <row r="173" spans="1:20" ht="13.5" customHeight="1" x14ac:dyDescent="0.2">
      <c r="A173" s="3" t="s">
        <v>1403</v>
      </c>
      <c r="B173" s="3" t="s">
        <v>209</v>
      </c>
      <c r="C173" s="3" t="s">
        <v>1404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 t="s">
        <v>84</v>
      </c>
      <c r="Q173" s="3" t="s">
        <v>90</v>
      </c>
      <c r="R173" s="3" t="s">
        <v>148</v>
      </c>
    </row>
    <row r="174" spans="1:20" ht="13.5" customHeight="1" x14ac:dyDescent="0.2">
      <c r="A174" s="3" t="s">
        <v>326</v>
      </c>
      <c r="B174" s="3" t="s">
        <v>72</v>
      </c>
      <c r="C174" s="3" t="s">
        <v>327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 t="s">
        <v>81</v>
      </c>
      <c r="Q174" s="3" t="s">
        <v>79</v>
      </c>
      <c r="R174" s="3" t="s">
        <v>80</v>
      </c>
    </row>
    <row r="175" spans="1:20" ht="13.5" customHeight="1" x14ac:dyDescent="0.2">
      <c r="A175" s="3" t="s">
        <v>328</v>
      </c>
      <c r="B175" s="3" t="s">
        <v>75</v>
      </c>
      <c r="C175" s="3" t="s">
        <v>329</v>
      </c>
      <c r="D175" s="3">
        <v>204.2</v>
      </c>
      <c r="E175" s="3">
        <v>204.2</v>
      </c>
      <c r="F175" s="3">
        <v>204.2</v>
      </c>
      <c r="G175" s="3">
        <v>203.5</v>
      </c>
      <c r="H175" s="3">
        <v>204.2</v>
      </c>
      <c r="I175" s="3">
        <v>203.3</v>
      </c>
      <c r="J175" s="3">
        <v>200.8</v>
      </c>
      <c r="K175" s="3">
        <v>200.8</v>
      </c>
      <c r="L175" s="3">
        <v>202.9</v>
      </c>
      <c r="M175" s="3">
        <v>204.2</v>
      </c>
      <c r="N175" s="3">
        <v>204.2</v>
      </c>
      <c r="O175" s="3">
        <v>204.2</v>
      </c>
      <c r="P175" s="3" t="s">
        <v>81</v>
      </c>
      <c r="Q175" s="3" t="s">
        <v>79</v>
      </c>
      <c r="R175" s="3" t="s">
        <v>80</v>
      </c>
    </row>
    <row r="176" spans="1:20" ht="13.5" customHeight="1" x14ac:dyDescent="0.2">
      <c r="A176" s="3" t="s">
        <v>330</v>
      </c>
      <c r="B176" s="3" t="s">
        <v>75</v>
      </c>
      <c r="C176" s="3" t="s">
        <v>331</v>
      </c>
      <c r="D176" s="3">
        <v>202.7</v>
      </c>
      <c r="E176" s="3">
        <v>202.7</v>
      </c>
      <c r="F176" s="3">
        <v>202.7</v>
      </c>
      <c r="G176" s="3">
        <v>202.7</v>
      </c>
      <c r="H176" s="3">
        <v>202.7</v>
      </c>
      <c r="I176" s="3">
        <v>202.4</v>
      </c>
      <c r="J176" s="3">
        <v>199.9</v>
      </c>
      <c r="K176" s="3">
        <v>199.9</v>
      </c>
      <c r="L176" s="3">
        <v>202.1</v>
      </c>
      <c r="M176" s="3">
        <v>202.7</v>
      </c>
      <c r="N176" s="3">
        <v>202.7</v>
      </c>
      <c r="O176" s="3">
        <v>202.7</v>
      </c>
      <c r="P176" s="3" t="s">
        <v>81</v>
      </c>
      <c r="Q176" s="3" t="s">
        <v>79</v>
      </c>
      <c r="R176" s="3" t="s">
        <v>80</v>
      </c>
    </row>
    <row r="177" spans="1:18" ht="13.5" customHeight="1" x14ac:dyDescent="0.2">
      <c r="A177" s="3" t="s">
        <v>332</v>
      </c>
      <c r="B177" s="3" t="s">
        <v>75</v>
      </c>
      <c r="C177" s="3" t="s">
        <v>333</v>
      </c>
      <c r="D177" s="3">
        <v>208.96</v>
      </c>
      <c r="E177" s="3">
        <v>208.96</v>
      </c>
      <c r="F177" s="3">
        <v>208.96</v>
      </c>
      <c r="G177" s="3">
        <v>206.6</v>
      </c>
      <c r="H177" s="3">
        <v>204.5</v>
      </c>
      <c r="I177" s="3">
        <v>201.6</v>
      </c>
      <c r="J177" s="3">
        <v>199.5</v>
      </c>
      <c r="K177" s="3">
        <v>199.5</v>
      </c>
      <c r="L177" s="3">
        <v>201.6</v>
      </c>
      <c r="M177" s="3">
        <v>204.6</v>
      </c>
      <c r="N177" s="3">
        <v>208.96</v>
      </c>
      <c r="O177" s="3">
        <v>208.96</v>
      </c>
      <c r="P177" s="3" t="s">
        <v>81</v>
      </c>
      <c r="Q177" s="3" t="s">
        <v>79</v>
      </c>
      <c r="R177" s="3" t="s">
        <v>80</v>
      </c>
    </row>
    <row r="178" spans="1:18" ht="13.5" customHeight="1" x14ac:dyDescent="0.2">
      <c r="A178" s="3" t="s">
        <v>334</v>
      </c>
      <c r="B178" s="3" t="s">
        <v>75</v>
      </c>
      <c r="C178" s="3" t="s">
        <v>335</v>
      </c>
      <c r="D178" s="3">
        <v>204.29</v>
      </c>
      <c r="E178" s="3">
        <v>204.29</v>
      </c>
      <c r="F178" s="3">
        <v>204.29</v>
      </c>
      <c r="G178" s="3">
        <v>204.29</v>
      </c>
      <c r="H178" s="3">
        <v>204.29</v>
      </c>
      <c r="I178" s="3">
        <v>203.5</v>
      </c>
      <c r="J178" s="3">
        <v>201.4</v>
      </c>
      <c r="K178" s="3">
        <v>201.4</v>
      </c>
      <c r="L178" s="3">
        <v>203.5</v>
      </c>
      <c r="M178" s="3">
        <v>204.29</v>
      </c>
      <c r="N178" s="3">
        <v>204.29</v>
      </c>
      <c r="O178" s="3">
        <v>204.29</v>
      </c>
      <c r="P178" s="3" t="s">
        <v>81</v>
      </c>
      <c r="Q178" s="3" t="s">
        <v>79</v>
      </c>
      <c r="R178" s="3" t="s">
        <v>80</v>
      </c>
    </row>
    <row r="179" spans="1:18" ht="13.5" customHeight="1" x14ac:dyDescent="0.2">
      <c r="A179" s="3" t="s">
        <v>1615</v>
      </c>
      <c r="B179" s="3" t="s">
        <v>75</v>
      </c>
      <c r="C179" s="3" t="s">
        <v>1614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 t="s">
        <v>84</v>
      </c>
      <c r="Q179" s="3" t="s">
        <v>79</v>
      </c>
      <c r="R179" s="3" t="s">
        <v>148</v>
      </c>
    </row>
    <row r="180" spans="1:18" ht="13.5" customHeight="1" x14ac:dyDescent="0.2">
      <c r="A180" s="3" t="s">
        <v>336</v>
      </c>
      <c r="B180" s="3" t="s">
        <v>1400</v>
      </c>
      <c r="C180" s="3" t="s">
        <v>337</v>
      </c>
      <c r="D180" s="3">
        <v>41.121332043010753</v>
      </c>
      <c r="E180" s="3">
        <v>41.316912249589492</v>
      </c>
      <c r="F180" s="3">
        <v>41.444390537634412</v>
      </c>
      <c r="G180" s="3">
        <v>28.017084000000001</v>
      </c>
      <c r="H180" s="3">
        <v>42.17836430107527</v>
      </c>
      <c r="I180" s="3">
        <v>42.592178444444443</v>
      </c>
      <c r="J180" s="3">
        <v>42.523145161290323</v>
      </c>
      <c r="K180" s="3">
        <v>42.333104516129048</v>
      </c>
      <c r="L180" s="3">
        <v>43.330142000000016</v>
      </c>
      <c r="M180" s="3">
        <v>34.735834881290323</v>
      </c>
      <c r="N180" s="3">
        <v>40.866263611111101</v>
      </c>
      <c r="O180" s="3">
        <v>44.823681906666671</v>
      </c>
      <c r="P180" s="3" t="s">
        <v>84</v>
      </c>
      <c r="Q180" s="3" t="s">
        <v>79</v>
      </c>
      <c r="R180" s="3" t="s">
        <v>80</v>
      </c>
    </row>
    <row r="181" spans="1:18" ht="13.5" customHeight="1" x14ac:dyDescent="0.2">
      <c r="A181" s="3" t="s">
        <v>338</v>
      </c>
      <c r="B181" s="3" t="s">
        <v>72</v>
      </c>
      <c r="C181" s="3" t="s">
        <v>339</v>
      </c>
      <c r="D181" s="3">
        <v>13</v>
      </c>
      <c r="E181" s="3">
        <v>13</v>
      </c>
      <c r="F181" s="3">
        <v>13</v>
      </c>
      <c r="G181" s="3">
        <v>13</v>
      </c>
      <c r="H181" s="3">
        <v>13</v>
      </c>
      <c r="I181" s="3">
        <v>13</v>
      </c>
      <c r="J181" s="3">
        <v>13</v>
      </c>
      <c r="K181" s="3">
        <v>13</v>
      </c>
      <c r="L181" s="3">
        <v>13</v>
      </c>
      <c r="M181" s="3">
        <v>13</v>
      </c>
      <c r="N181" s="3">
        <v>13</v>
      </c>
      <c r="O181" s="3">
        <v>13</v>
      </c>
      <c r="P181" s="3" t="s">
        <v>81</v>
      </c>
      <c r="Q181" s="3" t="s">
        <v>79</v>
      </c>
      <c r="R181" s="3" t="s">
        <v>80</v>
      </c>
    </row>
    <row r="182" spans="1:18" ht="13.5" customHeight="1" x14ac:dyDescent="0.2">
      <c r="A182" s="3" t="s">
        <v>340</v>
      </c>
      <c r="B182" s="3" t="s">
        <v>1398</v>
      </c>
      <c r="C182" s="3" t="s">
        <v>341</v>
      </c>
      <c r="D182" s="3">
        <v>25.34</v>
      </c>
      <c r="E182" s="3">
        <v>17.39</v>
      </c>
      <c r="F182" s="3">
        <v>26.99</v>
      </c>
      <c r="G182" s="3">
        <v>35.159999999999997</v>
      </c>
      <c r="H182" s="3">
        <v>30.87</v>
      </c>
      <c r="I182" s="3">
        <v>34.71</v>
      </c>
      <c r="J182" s="3">
        <v>35.090000000000003</v>
      </c>
      <c r="K182" s="3">
        <v>34.700000000000003</v>
      </c>
      <c r="L182" s="3">
        <v>34.56</v>
      </c>
      <c r="M182" s="3">
        <v>34.200000000000003</v>
      </c>
      <c r="N182" s="3">
        <v>34.42</v>
      </c>
      <c r="O182" s="3">
        <v>37.119999999999997</v>
      </c>
      <c r="P182" s="3" t="s">
        <v>84</v>
      </c>
      <c r="Q182" s="3" t="s">
        <v>79</v>
      </c>
      <c r="R182" s="3" t="s">
        <v>80</v>
      </c>
    </row>
    <row r="183" spans="1:18" ht="13.5" customHeight="1" x14ac:dyDescent="0.2">
      <c r="A183" s="3" t="s">
        <v>342</v>
      </c>
      <c r="B183" s="3" t="s">
        <v>1399</v>
      </c>
      <c r="C183" s="3" t="s">
        <v>1870</v>
      </c>
      <c r="D183" s="3">
        <v>149.85</v>
      </c>
      <c r="E183" s="3">
        <v>148.63999999999999</v>
      </c>
      <c r="F183" s="3">
        <v>153.29</v>
      </c>
      <c r="G183" s="3">
        <v>158.63</v>
      </c>
      <c r="H183" s="3">
        <v>162.79</v>
      </c>
      <c r="I183" s="3">
        <v>165.7</v>
      </c>
      <c r="J183" s="3">
        <v>165.1</v>
      </c>
      <c r="K183" s="3">
        <v>161.65</v>
      </c>
      <c r="L183" s="3">
        <v>156.74</v>
      </c>
      <c r="M183" s="3">
        <v>151.87</v>
      </c>
      <c r="N183" s="3">
        <v>149.94999999999999</v>
      </c>
      <c r="O183" s="3">
        <v>148.24</v>
      </c>
      <c r="P183" s="3" t="s">
        <v>81</v>
      </c>
      <c r="Q183" s="3" t="s">
        <v>79</v>
      </c>
      <c r="R183" s="3" t="s">
        <v>80</v>
      </c>
    </row>
    <row r="184" spans="1:18" ht="13.5" customHeight="1" x14ac:dyDescent="0.2">
      <c r="A184" s="3" t="s">
        <v>343</v>
      </c>
      <c r="B184" s="3" t="s">
        <v>1399</v>
      </c>
      <c r="C184" s="3" t="s">
        <v>1869</v>
      </c>
      <c r="D184" s="3">
        <v>149.80000000000001</v>
      </c>
      <c r="E184" s="3">
        <v>148.6</v>
      </c>
      <c r="F184" s="3">
        <v>153.24</v>
      </c>
      <c r="G184" s="3">
        <v>158.63</v>
      </c>
      <c r="H184" s="3">
        <v>162.83000000000001</v>
      </c>
      <c r="I184" s="3">
        <v>165.76</v>
      </c>
      <c r="J184" s="3">
        <v>165.16</v>
      </c>
      <c r="K184" s="3">
        <v>161.68</v>
      </c>
      <c r="L184" s="3">
        <v>156.71</v>
      </c>
      <c r="M184" s="3">
        <v>151.81</v>
      </c>
      <c r="N184" s="3">
        <v>149.91</v>
      </c>
      <c r="O184" s="3">
        <v>148.21</v>
      </c>
      <c r="P184" s="3" t="s">
        <v>81</v>
      </c>
      <c r="Q184" s="3" t="s">
        <v>79</v>
      </c>
      <c r="R184" s="3" t="s">
        <v>80</v>
      </c>
    </row>
    <row r="185" spans="1:18" ht="13.5" customHeight="1" x14ac:dyDescent="0.2">
      <c r="A185" s="3" t="s">
        <v>344</v>
      </c>
      <c r="B185" s="3" t="s">
        <v>73</v>
      </c>
      <c r="C185" s="3" t="s">
        <v>345</v>
      </c>
      <c r="D185" s="3">
        <v>43</v>
      </c>
      <c r="E185" s="3">
        <v>43</v>
      </c>
      <c r="F185" s="3">
        <v>43</v>
      </c>
      <c r="G185" s="3">
        <v>43</v>
      </c>
      <c r="H185" s="3">
        <v>43</v>
      </c>
      <c r="I185" s="3">
        <v>43</v>
      </c>
      <c r="J185" s="3">
        <v>43</v>
      </c>
      <c r="K185" s="3">
        <v>43</v>
      </c>
      <c r="L185" s="3">
        <v>43</v>
      </c>
      <c r="M185" s="3">
        <v>43</v>
      </c>
      <c r="N185" s="3">
        <v>43</v>
      </c>
      <c r="O185" s="3">
        <v>43</v>
      </c>
      <c r="P185" s="3" t="s">
        <v>81</v>
      </c>
      <c r="Q185" s="3" t="s">
        <v>90</v>
      </c>
      <c r="R185" s="3" t="s">
        <v>80</v>
      </c>
    </row>
    <row r="186" spans="1:18" ht="13.5" customHeight="1" x14ac:dyDescent="0.2">
      <c r="A186" s="3" t="s">
        <v>346</v>
      </c>
      <c r="B186" s="3" t="s">
        <v>72</v>
      </c>
      <c r="C186" s="3" t="s">
        <v>347</v>
      </c>
      <c r="D186" s="3">
        <v>631.9</v>
      </c>
      <c r="E186" s="3">
        <v>621.1</v>
      </c>
      <c r="F186" s="3">
        <v>612.04999999999995</v>
      </c>
      <c r="G186" s="3">
        <v>603</v>
      </c>
      <c r="H186" s="3">
        <v>608.1</v>
      </c>
      <c r="I186" s="3">
        <v>610.5</v>
      </c>
      <c r="J186" s="3">
        <v>616.20000000000005</v>
      </c>
      <c r="K186" s="3">
        <v>603.79999999999995</v>
      </c>
      <c r="L186" s="3">
        <v>604.5</v>
      </c>
      <c r="M186" s="3">
        <v>622</v>
      </c>
      <c r="N186" s="3">
        <v>641</v>
      </c>
      <c r="O186" s="3">
        <v>641</v>
      </c>
      <c r="P186" s="3" t="s">
        <v>81</v>
      </c>
      <c r="Q186" s="3" t="s">
        <v>79</v>
      </c>
      <c r="R186" s="3" t="s">
        <v>80</v>
      </c>
    </row>
    <row r="187" spans="1:18" ht="13.5" customHeight="1" x14ac:dyDescent="0.2">
      <c r="A187" s="3" t="s">
        <v>348</v>
      </c>
      <c r="B187" s="3" t="s">
        <v>72</v>
      </c>
      <c r="C187" s="3" t="s">
        <v>349</v>
      </c>
      <c r="D187" s="3">
        <v>246.86</v>
      </c>
      <c r="E187" s="3">
        <v>246.86</v>
      </c>
      <c r="F187" s="3">
        <v>246.86</v>
      </c>
      <c r="G187" s="3">
        <v>246.86</v>
      </c>
      <c r="H187" s="3">
        <v>246.86</v>
      </c>
      <c r="I187" s="3">
        <v>246.86</v>
      </c>
      <c r="J187" s="3">
        <v>246.86</v>
      </c>
      <c r="K187" s="3">
        <v>246.86</v>
      </c>
      <c r="L187" s="3">
        <v>246.86</v>
      </c>
      <c r="M187" s="3">
        <v>246.86</v>
      </c>
      <c r="N187" s="3">
        <v>246.86</v>
      </c>
      <c r="O187" s="3">
        <v>246.86</v>
      </c>
      <c r="P187" s="3" t="s">
        <v>81</v>
      </c>
      <c r="Q187" s="3" t="s">
        <v>79</v>
      </c>
      <c r="R187" s="3" t="s">
        <v>80</v>
      </c>
    </row>
    <row r="188" spans="1:18" ht="13.5" customHeight="1" x14ac:dyDescent="0.2">
      <c r="A188" s="3" t="s">
        <v>350</v>
      </c>
      <c r="B188" s="3" t="s">
        <v>75</v>
      </c>
      <c r="C188" s="3" t="s">
        <v>351</v>
      </c>
      <c r="D188" s="3">
        <v>27.7</v>
      </c>
      <c r="E188" s="3">
        <v>27.7</v>
      </c>
      <c r="F188" s="3">
        <v>27.7</v>
      </c>
      <c r="G188" s="3">
        <v>27.7</v>
      </c>
      <c r="H188" s="3">
        <v>27.7</v>
      </c>
      <c r="I188" s="3">
        <v>27.7</v>
      </c>
      <c r="J188" s="3">
        <v>27.7</v>
      </c>
      <c r="K188" s="3">
        <v>27.7</v>
      </c>
      <c r="L188" s="3">
        <v>27.7</v>
      </c>
      <c r="M188" s="3">
        <v>27.7</v>
      </c>
      <c r="N188" s="3">
        <v>27.7</v>
      </c>
      <c r="O188" s="3">
        <v>27.7</v>
      </c>
      <c r="P188" s="3" t="s">
        <v>81</v>
      </c>
      <c r="Q188" s="3" t="s">
        <v>79</v>
      </c>
      <c r="R188" s="3" t="s">
        <v>80</v>
      </c>
    </row>
    <row r="189" spans="1:18" ht="13.5" customHeight="1" x14ac:dyDescent="0.2">
      <c r="A189" s="3" t="s">
        <v>352</v>
      </c>
      <c r="B189" s="3" t="s">
        <v>72</v>
      </c>
      <c r="C189" s="3" t="s">
        <v>353</v>
      </c>
      <c r="D189" s="3">
        <v>6.47</v>
      </c>
      <c r="E189" s="3">
        <v>7.1</v>
      </c>
      <c r="F189" s="3">
        <v>6.42</v>
      </c>
      <c r="G189" s="3">
        <v>6.37</v>
      </c>
      <c r="H189" s="3">
        <v>5.42</v>
      </c>
      <c r="I189" s="3">
        <v>5.12</v>
      </c>
      <c r="J189" s="3">
        <v>5.05</v>
      </c>
      <c r="K189" s="3">
        <v>5.07</v>
      </c>
      <c r="L189" s="3">
        <v>5.59</v>
      </c>
      <c r="M189" s="3">
        <v>5.92</v>
      </c>
      <c r="N189" s="3">
        <v>7.15</v>
      </c>
      <c r="O189" s="3">
        <v>6.73</v>
      </c>
      <c r="P189" s="3" t="s">
        <v>84</v>
      </c>
      <c r="Q189" s="3" t="s">
        <v>90</v>
      </c>
      <c r="R189" s="3" t="s">
        <v>80</v>
      </c>
    </row>
    <row r="190" spans="1:18" ht="13.5" customHeight="1" x14ac:dyDescent="0.2">
      <c r="A190" s="3" t="s">
        <v>354</v>
      </c>
      <c r="B190" s="3" t="s">
        <v>72</v>
      </c>
      <c r="C190" s="3" t="s">
        <v>355</v>
      </c>
      <c r="D190" s="3">
        <v>12.59</v>
      </c>
      <c r="E190" s="3">
        <v>11.68</v>
      </c>
      <c r="F190" s="3">
        <v>11.38</v>
      </c>
      <c r="G190" s="3">
        <v>9.19</v>
      </c>
      <c r="H190" s="3">
        <v>8</v>
      </c>
      <c r="I190" s="3">
        <v>6.95</v>
      </c>
      <c r="J190" s="3">
        <v>6.7</v>
      </c>
      <c r="K190" s="3">
        <v>6.51</v>
      </c>
      <c r="L190" s="3">
        <v>7.41</v>
      </c>
      <c r="M190" s="3">
        <v>7.73</v>
      </c>
      <c r="N190" s="3">
        <v>11.76</v>
      </c>
      <c r="O190" s="3">
        <v>12.23</v>
      </c>
      <c r="P190" s="3" t="s">
        <v>84</v>
      </c>
      <c r="Q190" s="3" t="s">
        <v>90</v>
      </c>
      <c r="R190" s="3" t="s">
        <v>80</v>
      </c>
    </row>
    <row r="191" spans="1:18" ht="13.5" customHeight="1" x14ac:dyDescent="0.2">
      <c r="A191" s="3" t="s">
        <v>356</v>
      </c>
      <c r="B191" s="3" t="s">
        <v>72</v>
      </c>
      <c r="C191" s="3" t="s">
        <v>357</v>
      </c>
      <c r="D191" s="3">
        <v>0.28999999999999998</v>
      </c>
      <c r="E191" s="3">
        <v>0.28999999999999998</v>
      </c>
      <c r="F191" s="3">
        <v>0.33</v>
      </c>
      <c r="G191" s="3">
        <v>0.86</v>
      </c>
      <c r="H191" s="3">
        <v>0.63</v>
      </c>
      <c r="I191" s="3">
        <v>1.04</v>
      </c>
      <c r="J191" s="3">
        <v>1.02</v>
      </c>
      <c r="K191" s="3">
        <v>0.98</v>
      </c>
      <c r="L191" s="3">
        <v>0.95</v>
      </c>
      <c r="M191" s="3">
        <v>0.49</v>
      </c>
      <c r="N191" s="3">
        <v>0.35</v>
      </c>
      <c r="O191" s="3">
        <v>0.32</v>
      </c>
      <c r="P191" s="3" t="s">
        <v>84</v>
      </c>
      <c r="Q191" s="3" t="s">
        <v>90</v>
      </c>
      <c r="R191" s="3" t="s">
        <v>80</v>
      </c>
    </row>
    <row r="192" spans="1:18" ht="13.5" customHeight="1" x14ac:dyDescent="0.2">
      <c r="A192" s="3" t="s">
        <v>358</v>
      </c>
      <c r="B192" s="3" t="s">
        <v>72</v>
      </c>
      <c r="C192" s="3" t="s">
        <v>359</v>
      </c>
      <c r="D192" s="3">
        <v>58.02</v>
      </c>
      <c r="E192" s="3">
        <v>57.57</v>
      </c>
      <c r="F192" s="3">
        <v>56.31</v>
      </c>
      <c r="G192" s="3">
        <v>53.85</v>
      </c>
      <c r="H192" s="3">
        <v>54.39</v>
      </c>
      <c r="I192" s="3">
        <v>52.98</v>
      </c>
      <c r="J192" s="3">
        <v>54.01</v>
      </c>
      <c r="K192" s="3">
        <v>54.06</v>
      </c>
      <c r="L192" s="3">
        <v>54.28</v>
      </c>
      <c r="M192" s="3">
        <v>47.01</v>
      </c>
      <c r="N192" s="3">
        <v>56.89</v>
      </c>
      <c r="O192" s="3">
        <v>56.66</v>
      </c>
      <c r="P192" s="3" t="s">
        <v>84</v>
      </c>
      <c r="Q192" s="3" t="s">
        <v>90</v>
      </c>
      <c r="R192" s="3" t="s">
        <v>80</v>
      </c>
    </row>
    <row r="193" spans="1:20" ht="13.5" customHeight="1" x14ac:dyDescent="0.2">
      <c r="A193" s="3" t="s">
        <v>360</v>
      </c>
      <c r="B193" s="3" t="s">
        <v>72</v>
      </c>
      <c r="C193" s="3" t="s">
        <v>361</v>
      </c>
      <c r="D193" s="3">
        <v>0.79</v>
      </c>
      <c r="E193" s="3">
        <v>0.83</v>
      </c>
      <c r="F193" s="3">
        <v>0.86</v>
      </c>
      <c r="G193" s="3">
        <v>3.35</v>
      </c>
      <c r="H193" s="3">
        <v>2.59</v>
      </c>
      <c r="I193" s="3">
        <v>5.16</v>
      </c>
      <c r="J193" s="3">
        <v>4.3499999999999996</v>
      </c>
      <c r="K193" s="3">
        <v>2.98</v>
      </c>
      <c r="L193" s="3">
        <v>0.8</v>
      </c>
      <c r="M193" s="3">
        <v>1.4</v>
      </c>
      <c r="N193" s="3">
        <v>1</v>
      </c>
      <c r="O193" s="3">
        <v>1.0900000000000001</v>
      </c>
      <c r="P193" s="3" t="s">
        <v>81</v>
      </c>
      <c r="Q193" s="3" t="s">
        <v>90</v>
      </c>
      <c r="R193" s="3" t="s">
        <v>80</v>
      </c>
    </row>
    <row r="194" spans="1:20" ht="13.5" customHeight="1" x14ac:dyDescent="0.2">
      <c r="A194" s="3" t="s">
        <v>362</v>
      </c>
      <c r="B194" s="3" t="s">
        <v>72</v>
      </c>
      <c r="C194" s="3" t="s">
        <v>363</v>
      </c>
      <c r="D194" s="3">
        <v>14.76</v>
      </c>
      <c r="E194" s="3">
        <v>14.22</v>
      </c>
      <c r="F194" s="3">
        <v>13.56</v>
      </c>
      <c r="G194" s="3">
        <v>8.7200000000000006</v>
      </c>
      <c r="H194" s="3">
        <v>6.96</v>
      </c>
      <c r="I194" s="3">
        <v>5.83</v>
      </c>
      <c r="J194" s="3">
        <v>4.91</v>
      </c>
      <c r="K194" s="3">
        <v>5.0599999999999996</v>
      </c>
      <c r="L194" s="3">
        <v>5.57</v>
      </c>
      <c r="M194" s="3">
        <v>5.13</v>
      </c>
      <c r="N194" s="3">
        <v>10.28</v>
      </c>
      <c r="O194" s="3">
        <v>10.53</v>
      </c>
      <c r="P194" s="3" t="s">
        <v>84</v>
      </c>
      <c r="Q194" s="3" t="s">
        <v>90</v>
      </c>
      <c r="R194" s="3" t="s">
        <v>80</v>
      </c>
    </row>
    <row r="195" spans="1:20" ht="13.5" customHeight="1" x14ac:dyDescent="0.2">
      <c r="A195" s="3" t="s">
        <v>364</v>
      </c>
      <c r="B195" s="3" t="s">
        <v>72</v>
      </c>
      <c r="C195" s="3" t="s">
        <v>365</v>
      </c>
      <c r="D195" s="3">
        <v>4.6500000000000004</v>
      </c>
      <c r="E195" s="3">
        <v>5.17</v>
      </c>
      <c r="F195" s="3">
        <v>5.34</v>
      </c>
      <c r="G195" s="3">
        <v>6.54</v>
      </c>
      <c r="H195" s="3">
        <v>9.4700000000000006</v>
      </c>
      <c r="I195" s="3">
        <v>11.94</v>
      </c>
      <c r="J195" s="3">
        <v>4.7699999999999996</v>
      </c>
      <c r="K195" s="3">
        <v>3.24</v>
      </c>
      <c r="L195" s="3">
        <v>3.46</v>
      </c>
      <c r="M195" s="3">
        <v>4.55</v>
      </c>
      <c r="N195" s="3">
        <v>4.87</v>
      </c>
      <c r="O195" s="3">
        <v>4.17</v>
      </c>
      <c r="P195" s="3" t="s">
        <v>81</v>
      </c>
      <c r="Q195" s="3" t="s">
        <v>90</v>
      </c>
      <c r="R195" s="3" t="s">
        <v>80</v>
      </c>
    </row>
    <row r="196" spans="1:20" ht="13.5" customHeight="1" x14ac:dyDescent="0.2">
      <c r="A196" s="3" t="s">
        <v>366</v>
      </c>
      <c r="B196" s="3" t="s">
        <v>72</v>
      </c>
      <c r="C196" s="3" t="s">
        <v>367</v>
      </c>
      <c r="D196" s="3">
        <v>0</v>
      </c>
      <c r="E196" s="3">
        <v>3.72</v>
      </c>
      <c r="F196" s="3">
        <v>16.12</v>
      </c>
      <c r="G196" s="3">
        <v>51.46</v>
      </c>
      <c r="H196" s="3">
        <v>47.274999999999999</v>
      </c>
      <c r="I196" s="3">
        <v>69.44</v>
      </c>
      <c r="J196" s="3">
        <v>64.634999999999991</v>
      </c>
      <c r="K196" s="3">
        <v>63.55</v>
      </c>
      <c r="L196" s="3">
        <v>51.77</v>
      </c>
      <c r="M196" s="3">
        <v>45.57</v>
      </c>
      <c r="N196" s="3">
        <v>6.3550000000000004</v>
      </c>
      <c r="O196" s="3">
        <v>0</v>
      </c>
      <c r="P196" s="3" t="s">
        <v>84</v>
      </c>
      <c r="Q196" s="3" t="s">
        <v>90</v>
      </c>
      <c r="R196" s="3" t="s">
        <v>80</v>
      </c>
    </row>
    <row r="197" spans="1:20" ht="13.5" customHeight="1" x14ac:dyDescent="0.2">
      <c r="A197" s="3" t="s">
        <v>1956</v>
      </c>
      <c r="B197" s="3" t="s">
        <v>72</v>
      </c>
      <c r="C197" s="3" t="s">
        <v>1957</v>
      </c>
      <c r="D197" s="3">
        <v>0</v>
      </c>
      <c r="E197" s="3">
        <v>2.2080000000000002</v>
      </c>
      <c r="F197" s="3">
        <v>9.5679999999999996</v>
      </c>
      <c r="G197" s="3">
        <v>30.544</v>
      </c>
      <c r="H197" s="3">
        <v>28.06</v>
      </c>
      <c r="I197" s="3">
        <v>41.216000000000001</v>
      </c>
      <c r="J197" s="3">
        <v>38.363999999999997</v>
      </c>
      <c r="K197" s="3">
        <v>37.72</v>
      </c>
      <c r="L197" s="3">
        <v>30.728000000000002</v>
      </c>
      <c r="M197" s="3">
        <v>27.047999999999998</v>
      </c>
      <c r="N197" s="3">
        <v>3.7720000000000002</v>
      </c>
      <c r="O197" s="3">
        <v>0</v>
      </c>
      <c r="P197" s="3" t="s">
        <v>84</v>
      </c>
      <c r="Q197" s="3" t="s">
        <v>90</v>
      </c>
      <c r="R197" s="3" t="s">
        <v>109</v>
      </c>
      <c r="S197" s="3" t="s">
        <v>1905</v>
      </c>
      <c r="T197" s="3" t="s">
        <v>2001</v>
      </c>
    </row>
    <row r="198" spans="1:20" ht="13.5" customHeight="1" x14ac:dyDescent="0.2">
      <c r="A198" s="3" t="s">
        <v>368</v>
      </c>
      <c r="B198" s="3" t="s">
        <v>72</v>
      </c>
      <c r="C198" s="3" t="s">
        <v>1868</v>
      </c>
      <c r="D198" s="3">
        <v>0</v>
      </c>
      <c r="E198" s="3">
        <v>0.24</v>
      </c>
      <c r="F198" s="3">
        <v>1.04</v>
      </c>
      <c r="G198" s="3">
        <v>3.3200000000000003</v>
      </c>
      <c r="H198" s="3">
        <v>3.05</v>
      </c>
      <c r="I198" s="3">
        <v>4.4800000000000004</v>
      </c>
      <c r="J198" s="3">
        <v>4.17</v>
      </c>
      <c r="K198" s="3">
        <v>4.0999999999999996</v>
      </c>
      <c r="L198" s="3">
        <v>3.3400000000000003</v>
      </c>
      <c r="M198" s="3">
        <v>2.94</v>
      </c>
      <c r="N198" s="3">
        <v>0.41000000000000003</v>
      </c>
      <c r="O198" s="3">
        <v>0</v>
      </c>
      <c r="P198" s="3" t="s">
        <v>84</v>
      </c>
      <c r="Q198" s="3" t="s">
        <v>90</v>
      </c>
      <c r="R198" s="3" t="s">
        <v>1954</v>
      </c>
      <c r="S198" s="3" t="s">
        <v>1958</v>
      </c>
    </row>
    <row r="199" spans="1:20" ht="13.5" customHeight="1" x14ac:dyDescent="0.2">
      <c r="A199" s="3" t="s">
        <v>369</v>
      </c>
      <c r="B199" s="3" t="s">
        <v>72</v>
      </c>
      <c r="C199" s="3" t="s">
        <v>1867</v>
      </c>
      <c r="D199" s="3">
        <v>0</v>
      </c>
      <c r="E199" s="3">
        <v>1.1520000000000001</v>
      </c>
      <c r="F199" s="3">
        <v>4.992</v>
      </c>
      <c r="G199" s="3">
        <v>15.936</v>
      </c>
      <c r="H199" s="3">
        <v>14.64</v>
      </c>
      <c r="I199" s="3">
        <v>16.5</v>
      </c>
      <c r="J199" s="3">
        <v>16.5</v>
      </c>
      <c r="K199" s="3">
        <v>16.5</v>
      </c>
      <c r="L199" s="3">
        <v>16.032</v>
      </c>
      <c r="M199" s="3">
        <v>14.111999999999998</v>
      </c>
      <c r="N199" s="3">
        <v>1.968</v>
      </c>
      <c r="O199" s="3">
        <v>0</v>
      </c>
      <c r="P199" s="3" t="s">
        <v>84</v>
      </c>
      <c r="Q199" s="3" t="s">
        <v>90</v>
      </c>
      <c r="R199" s="3" t="s">
        <v>1954</v>
      </c>
      <c r="S199" s="3" t="s">
        <v>1959</v>
      </c>
    </row>
    <row r="200" spans="1:20" ht="13.5" customHeight="1" x14ac:dyDescent="0.2">
      <c r="A200" s="3" t="s">
        <v>1613</v>
      </c>
      <c r="B200" s="3" t="s">
        <v>1398</v>
      </c>
      <c r="C200" s="3" t="s">
        <v>1612</v>
      </c>
      <c r="D200" s="3">
        <v>0</v>
      </c>
      <c r="E200" s="3">
        <v>0.48</v>
      </c>
      <c r="F200" s="3">
        <v>2.08</v>
      </c>
      <c r="G200" s="3">
        <v>6.6400000000000006</v>
      </c>
      <c r="H200" s="3">
        <v>6.1</v>
      </c>
      <c r="I200" s="3">
        <v>8.9600000000000009</v>
      </c>
      <c r="J200" s="3">
        <v>8.34</v>
      </c>
      <c r="K200" s="3">
        <v>8.1999999999999993</v>
      </c>
      <c r="L200" s="3">
        <v>6.6800000000000006</v>
      </c>
      <c r="M200" s="3">
        <v>5.88</v>
      </c>
      <c r="N200" s="3">
        <v>0.82000000000000006</v>
      </c>
      <c r="O200" s="3">
        <v>0</v>
      </c>
      <c r="P200" s="3" t="s">
        <v>84</v>
      </c>
      <c r="Q200" s="3" t="s">
        <v>79</v>
      </c>
      <c r="R200" s="3" t="s">
        <v>109</v>
      </c>
      <c r="S200" s="3">
        <v>1</v>
      </c>
      <c r="T200" s="3" t="s">
        <v>1960</v>
      </c>
    </row>
    <row r="201" spans="1:20" ht="13.5" customHeight="1" x14ac:dyDescent="0.2">
      <c r="A201" s="3" t="s">
        <v>1432</v>
      </c>
      <c r="B201" s="3" t="s">
        <v>1398</v>
      </c>
      <c r="C201" s="3" t="s">
        <v>1433</v>
      </c>
      <c r="D201" s="3">
        <v>0</v>
      </c>
      <c r="E201" s="3">
        <v>0.26400000000000001</v>
      </c>
      <c r="F201" s="3">
        <v>1.1439999999999999</v>
      </c>
      <c r="G201" s="3">
        <v>3.6520000000000001</v>
      </c>
      <c r="H201" s="3">
        <v>3.355</v>
      </c>
      <c r="I201" s="3">
        <v>4.9279999999999999</v>
      </c>
      <c r="J201" s="3">
        <v>4.5869999999999997</v>
      </c>
      <c r="K201" s="3">
        <v>4.51</v>
      </c>
      <c r="L201" s="3">
        <v>3.6740000000000004</v>
      </c>
      <c r="M201" s="3">
        <v>3.234</v>
      </c>
      <c r="N201" s="3">
        <v>0.45100000000000001</v>
      </c>
      <c r="O201" s="3">
        <v>0</v>
      </c>
      <c r="P201" s="3" t="s">
        <v>84</v>
      </c>
      <c r="Q201" s="3" t="s">
        <v>79</v>
      </c>
      <c r="R201" s="3" t="s">
        <v>109</v>
      </c>
      <c r="S201" s="3">
        <v>1</v>
      </c>
      <c r="T201" s="3" t="s">
        <v>1960</v>
      </c>
    </row>
    <row r="202" spans="1:20" ht="13.5" customHeight="1" x14ac:dyDescent="0.2">
      <c r="A202" s="3" t="s">
        <v>370</v>
      </c>
      <c r="B202" s="3" t="s">
        <v>73</v>
      </c>
      <c r="C202" s="3" t="s">
        <v>371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 t="s">
        <v>84</v>
      </c>
      <c r="Q202" s="3" t="s">
        <v>90</v>
      </c>
      <c r="R202" s="3" t="s">
        <v>148</v>
      </c>
    </row>
    <row r="203" spans="1:20" ht="13.5" customHeight="1" x14ac:dyDescent="0.2">
      <c r="A203" s="3" t="s">
        <v>372</v>
      </c>
      <c r="B203" s="3" t="s">
        <v>73</v>
      </c>
      <c r="C203" s="3" t="s">
        <v>373</v>
      </c>
      <c r="D203" s="3">
        <v>28</v>
      </c>
      <c r="E203" s="3">
        <v>28</v>
      </c>
      <c r="F203" s="3">
        <v>28</v>
      </c>
      <c r="G203" s="3">
        <v>28</v>
      </c>
      <c r="H203" s="3">
        <v>28</v>
      </c>
      <c r="I203" s="3">
        <v>28</v>
      </c>
      <c r="J203" s="3">
        <v>28</v>
      </c>
      <c r="K203" s="3">
        <v>28</v>
      </c>
      <c r="L203" s="3">
        <v>28</v>
      </c>
      <c r="M203" s="3">
        <v>28</v>
      </c>
      <c r="N203" s="3">
        <v>28</v>
      </c>
      <c r="O203" s="3">
        <v>28</v>
      </c>
      <c r="P203" s="3" t="s">
        <v>81</v>
      </c>
      <c r="Q203" s="3" t="s">
        <v>90</v>
      </c>
      <c r="R203" s="3" t="s">
        <v>80</v>
      </c>
    </row>
    <row r="204" spans="1:20" ht="13.5" customHeight="1" x14ac:dyDescent="0.2">
      <c r="A204" s="3" t="s">
        <v>374</v>
      </c>
      <c r="B204" s="3" t="s">
        <v>72</v>
      </c>
      <c r="C204" s="3" t="s">
        <v>375</v>
      </c>
      <c r="D204" s="3">
        <v>3.5789363440860193</v>
      </c>
      <c r="E204" s="3">
        <v>3.5725457553366162</v>
      </c>
      <c r="F204" s="3">
        <v>3.4551636559139758</v>
      </c>
      <c r="G204" s="3">
        <v>3.3609502222222201</v>
      </c>
      <c r="H204" s="3">
        <v>3.6249473118279538</v>
      </c>
      <c r="I204" s="3">
        <v>3.5921653333333303</v>
      </c>
      <c r="J204" s="3">
        <v>3.3327679569892439</v>
      </c>
      <c r="K204" s="3">
        <v>3.6176748387096747</v>
      </c>
      <c r="L204" s="3">
        <v>3.3442484444444425</v>
      </c>
      <c r="M204" s="3">
        <v>3.6067813806451596</v>
      </c>
      <c r="N204" s="3">
        <v>3.7666128339999978</v>
      </c>
      <c r="O204" s="3">
        <v>3.6937685434408576</v>
      </c>
      <c r="P204" s="3" t="s">
        <v>84</v>
      </c>
      <c r="Q204" s="3" t="s">
        <v>79</v>
      </c>
      <c r="R204" s="3" t="s">
        <v>80</v>
      </c>
    </row>
    <row r="205" spans="1:20" ht="13.5" customHeight="1" x14ac:dyDescent="0.2">
      <c r="A205" s="3" t="s">
        <v>376</v>
      </c>
      <c r="B205" s="3" t="s">
        <v>72</v>
      </c>
      <c r="C205" s="3" t="s">
        <v>377</v>
      </c>
      <c r="D205" s="3">
        <v>0</v>
      </c>
      <c r="E205" s="3">
        <v>0</v>
      </c>
      <c r="F205" s="3">
        <v>1.59</v>
      </c>
      <c r="G205" s="3">
        <v>2.76</v>
      </c>
      <c r="H205" s="3">
        <v>1.93</v>
      </c>
      <c r="I205" s="3">
        <v>2.56</v>
      </c>
      <c r="J205" s="3">
        <v>2.57</v>
      </c>
      <c r="K205" s="3">
        <v>2.08</v>
      </c>
      <c r="L205" s="3">
        <v>1.75</v>
      </c>
      <c r="M205" s="3">
        <v>0.11</v>
      </c>
      <c r="N205" s="3">
        <v>0</v>
      </c>
      <c r="O205" s="3">
        <v>0</v>
      </c>
      <c r="P205" s="3" t="s">
        <v>84</v>
      </c>
      <c r="Q205" s="3" t="s">
        <v>79</v>
      </c>
      <c r="R205" s="3" t="s">
        <v>80</v>
      </c>
    </row>
    <row r="206" spans="1:20" ht="13.5" customHeight="1" x14ac:dyDescent="0.2">
      <c r="A206" s="3" t="s">
        <v>1961</v>
      </c>
      <c r="B206" s="3" t="s">
        <v>72</v>
      </c>
      <c r="C206" s="3" t="s">
        <v>1962</v>
      </c>
      <c r="D206" s="3">
        <v>1.75</v>
      </c>
      <c r="E206" s="3">
        <v>2.02</v>
      </c>
      <c r="F206" s="3">
        <v>2.1800000000000002</v>
      </c>
      <c r="G206" s="3">
        <v>1.79</v>
      </c>
      <c r="H206" s="3">
        <v>2.2200000000000002</v>
      </c>
      <c r="I206" s="3">
        <v>2.9500000000000006</v>
      </c>
      <c r="J206" s="3">
        <v>3.22</v>
      </c>
      <c r="K206" s="3">
        <v>3</v>
      </c>
      <c r="L206" s="3">
        <v>2.4</v>
      </c>
      <c r="M206" s="3">
        <v>1.54</v>
      </c>
      <c r="N206" s="3">
        <v>1.84</v>
      </c>
      <c r="O206" s="3">
        <v>2.4</v>
      </c>
      <c r="P206" s="3" t="s">
        <v>84</v>
      </c>
      <c r="Q206" s="3" t="s">
        <v>79</v>
      </c>
      <c r="R206" s="3" t="s">
        <v>80</v>
      </c>
    </row>
    <row r="207" spans="1:20" ht="13.5" customHeight="1" x14ac:dyDescent="0.2">
      <c r="A207" s="3" t="s">
        <v>2182</v>
      </c>
      <c r="B207" s="3" t="s">
        <v>72</v>
      </c>
      <c r="C207" s="3" t="s">
        <v>2183</v>
      </c>
      <c r="D207" s="3">
        <v>0.85</v>
      </c>
      <c r="E207" s="3">
        <v>0.85</v>
      </c>
      <c r="F207" s="3">
        <v>0.84</v>
      </c>
      <c r="G207" s="3">
        <v>0.68</v>
      </c>
      <c r="H207" s="3">
        <v>0.94</v>
      </c>
      <c r="I207" s="3">
        <v>1.2</v>
      </c>
      <c r="J207" s="3">
        <v>1.36</v>
      </c>
      <c r="K207" s="3">
        <v>1.26</v>
      </c>
      <c r="L207" s="3">
        <v>1.01</v>
      </c>
      <c r="M207" s="3">
        <v>0.65</v>
      </c>
      <c r="N207" s="3">
        <v>0.67</v>
      </c>
      <c r="O207" s="3">
        <v>0.76</v>
      </c>
      <c r="P207" s="3" t="s">
        <v>84</v>
      </c>
      <c r="Q207" s="3" t="s">
        <v>79</v>
      </c>
      <c r="R207" s="3" t="s">
        <v>80</v>
      </c>
    </row>
    <row r="208" spans="1:20" ht="13.5" customHeight="1" x14ac:dyDescent="0.2">
      <c r="A208" s="3" t="s">
        <v>378</v>
      </c>
      <c r="B208" s="3" t="s">
        <v>72</v>
      </c>
      <c r="C208" s="3" t="s">
        <v>379</v>
      </c>
      <c r="D208" s="3">
        <v>4.7</v>
      </c>
      <c r="E208" s="3">
        <v>8.41</v>
      </c>
      <c r="F208" s="3">
        <v>8.74</v>
      </c>
      <c r="G208" s="3">
        <v>6.31</v>
      </c>
      <c r="H208" s="3">
        <v>1.77</v>
      </c>
      <c r="I208" s="3">
        <v>0.41</v>
      </c>
      <c r="J208" s="3">
        <v>0.02</v>
      </c>
      <c r="K208" s="3">
        <v>0</v>
      </c>
      <c r="L208" s="3">
        <v>0</v>
      </c>
      <c r="M208" s="3">
        <v>0.65</v>
      </c>
      <c r="N208" s="3">
        <v>1.53</v>
      </c>
      <c r="O208" s="3">
        <v>8.4</v>
      </c>
      <c r="P208" s="3" t="s">
        <v>84</v>
      </c>
      <c r="Q208" s="3" t="s">
        <v>79</v>
      </c>
      <c r="R208" s="3" t="s">
        <v>80</v>
      </c>
    </row>
    <row r="209" spans="1:18" ht="13.5" customHeight="1" x14ac:dyDescent="0.2">
      <c r="A209" s="3" t="s">
        <v>1963</v>
      </c>
      <c r="B209" s="3" t="s">
        <v>72</v>
      </c>
      <c r="C209" s="3" t="s">
        <v>1964</v>
      </c>
      <c r="D209" s="3">
        <v>0.51</v>
      </c>
      <c r="E209" s="3">
        <v>0.59</v>
      </c>
      <c r="F209" s="3">
        <v>0.63</v>
      </c>
      <c r="G209" s="3">
        <v>0.52</v>
      </c>
      <c r="H209" s="3">
        <v>0.64</v>
      </c>
      <c r="I209" s="3">
        <v>0.86</v>
      </c>
      <c r="J209" s="3">
        <v>0.93</v>
      </c>
      <c r="K209" s="3">
        <v>0.87</v>
      </c>
      <c r="L209" s="3">
        <v>0.69999999999999984</v>
      </c>
      <c r="M209" s="3">
        <v>0.45</v>
      </c>
      <c r="N209" s="3">
        <v>0.53</v>
      </c>
      <c r="O209" s="3">
        <v>0.69999999999999984</v>
      </c>
      <c r="P209" s="3" t="s">
        <v>84</v>
      </c>
      <c r="Q209" s="3" t="s">
        <v>79</v>
      </c>
      <c r="R209" s="3" t="s">
        <v>80</v>
      </c>
    </row>
    <row r="210" spans="1:18" ht="13.5" customHeight="1" x14ac:dyDescent="0.2">
      <c r="A210" s="3" t="s">
        <v>380</v>
      </c>
      <c r="B210" s="3" t="s">
        <v>72</v>
      </c>
      <c r="C210" s="3" t="s">
        <v>381</v>
      </c>
      <c r="D210" s="3">
        <v>2</v>
      </c>
      <c r="E210" s="3">
        <v>2</v>
      </c>
      <c r="F210" s="3">
        <v>2</v>
      </c>
      <c r="G210" s="3">
        <v>2</v>
      </c>
      <c r="H210" s="3">
        <v>2</v>
      </c>
      <c r="I210" s="3">
        <v>2</v>
      </c>
      <c r="J210" s="3">
        <v>2</v>
      </c>
      <c r="K210" s="3">
        <v>2</v>
      </c>
      <c r="L210" s="3">
        <v>2</v>
      </c>
      <c r="M210" s="3">
        <v>2</v>
      </c>
      <c r="N210" s="3">
        <v>2</v>
      </c>
      <c r="O210" s="3">
        <v>2</v>
      </c>
      <c r="P210" s="3" t="s">
        <v>81</v>
      </c>
      <c r="Q210" s="3" t="s">
        <v>79</v>
      </c>
      <c r="R210" s="3" t="s">
        <v>80</v>
      </c>
    </row>
    <row r="211" spans="1:18" ht="13.5" customHeight="1" x14ac:dyDescent="0.2">
      <c r="A211" s="3" t="s">
        <v>382</v>
      </c>
      <c r="B211" s="3" t="s">
        <v>209</v>
      </c>
      <c r="C211" s="3" t="s">
        <v>383</v>
      </c>
      <c r="D211" s="3">
        <v>5.5121113978494707</v>
      </c>
      <c r="E211" s="3">
        <v>5.4110556486042709</v>
      </c>
      <c r="F211" s="3">
        <v>4.9057415053763487</v>
      </c>
      <c r="G211" s="3">
        <v>4.6908719999999997</v>
      </c>
      <c r="H211" s="3">
        <v>5.22288924731183</v>
      </c>
      <c r="I211" s="3">
        <v>5.5696535555555586</v>
      </c>
      <c r="J211" s="3">
        <v>5.6478860215053786</v>
      </c>
      <c r="K211" s="3">
        <v>5.647477204301083</v>
      </c>
      <c r="L211" s="3">
        <v>5.6339324444444516</v>
      </c>
      <c r="M211" s="3">
        <v>5.7244329954838831</v>
      </c>
      <c r="N211" s="3">
        <v>5.7419024444444586</v>
      </c>
      <c r="O211" s="3">
        <v>5.7536283870967893</v>
      </c>
      <c r="P211" s="3" t="s">
        <v>84</v>
      </c>
      <c r="Q211" s="3" t="s">
        <v>90</v>
      </c>
      <c r="R211" s="3" t="s">
        <v>80</v>
      </c>
    </row>
    <row r="212" spans="1:18" ht="13.5" customHeight="1" x14ac:dyDescent="0.2">
      <c r="A212" s="3" t="s">
        <v>384</v>
      </c>
      <c r="B212" s="3" t="s">
        <v>209</v>
      </c>
      <c r="C212" s="3" t="s">
        <v>385</v>
      </c>
      <c r="D212" s="3">
        <v>0</v>
      </c>
      <c r="E212" s="3">
        <v>3.3359999999999999</v>
      </c>
      <c r="F212" s="3">
        <v>14.456</v>
      </c>
      <c r="G212" s="3">
        <v>46.148000000000003</v>
      </c>
      <c r="H212" s="3">
        <v>42.394999999999996</v>
      </c>
      <c r="I212" s="3">
        <v>62.271999999999998</v>
      </c>
      <c r="J212" s="3">
        <v>57.963000000000001</v>
      </c>
      <c r="K212" s="3">
        <v>56.989999999999995</v>
      </c>
      <c r="L212" s="3">
        <v>46.426000000000002</v>
      </c>
      <c r="M212" s="3">
        <v>40.866</v>
      </c>
      <c r="N212" s="3">
        <v>5.6989999999999998</v>
      </c>
      <c r="O212" s="3">
        <v>0</v>
      </c>
      <c r="P212" s="3" t="s">
        <v>84</v>
      </c>
      <c r="Q212" s="3" t="s">
        <v>90</v>
      </c>
      <c r="R212" s="3" t="s">
        <v>80</v>
      </c>
    </row>
    <row r="213" spans="1:18" ht="13.5" customHeight="1" x14ac:dyDescent="0.2">
      <c r="A213" s="3" t="s">
        <v>386</v>
      </c>
      <c r="B213" s="3" t="s">
        <v>209</v>
      </c>
      <c r="C213" s="3" t="s">
        <v>387</v>
      </c>
      <c r="D213" s="3">
        <v>0</v>
      </c>
      <c r="E213" s="3">
        <v>4.8000000000000001E-2</v>
      </c>
      <c r="F213" s="3">
        <v>0.20799999999999999</v>
      </c>
      <c r="G213" s="3">
        <v>0.66400000000000003</v>
      </c>
      <c r="H213" s="3">
        <v>0.61</v>
      </c>
      <c r="I213" s="3">
        <v>0.89600000000000002</v>
      </c>
      <c r="J213" s="3">
        <v>0.83399999999999996</v>
      </c>
      <c r="K213" s="3">
        <v>0.82</v>
      </c>
      <c r="L213" s="3">
        <v>0.66800000000000004</v>
      </c>
      <c r="M213" s="3">
        <v>0.58799999999999997</v>
      </c>
      <c r="N213" s="3">
        <v>8.2000000000000003E-2</v>
      </c>
      <c r="O213" s="3">
        <v>0</v>
      </c>
      <c r="P213" s="3" t="s">
        <v>84</v>
      </c>
      <c r="Q213" s="3" t="s">
        <v>90</v>
      </c>
      <c r="R213" s="3" t="s">
        <v>80</v>
      </c>
    </row>
    <row r="214" spans="1:18" ht="13.5" customHeight="1" x14ac:dyDescent="0.2">
      <c r="A214" s="3" t="s">
        <v>388</v>
      </c>
      <c r="B214" s="3" t="s">
        <v>209</v>
      </c>
      <c r="C214" s="3" t="s">
        <v>389</v>
      </c>
      <c r="D214" s="3">
        <v>0</v>
      </c>
      <c r="E214" s="3">
        <v>0.12</v>
      </c>
      <c r="F214" s="3">
        <v>0.52</v>
      </c>
      <c r="G214" s="3">
        <v>1.6600000000000001</v>
      </c>
      <c r="H214" s="3">
        <v>1.5249999999999999</v>
      </c>
      <c r="I214" s="3">
        <v>2.2400000000000002</v>
      </c>
      <c r="J214" s="3">
        <v>2.085</v>
      </c>
      <c r="K214" s="3">
        <v>2.0499999999999998</v>
      </c>
      <c r="L214" s="3">
        <v>1.6700000000000002</v>
      </c>
      <c r="M214" s="3">
        <v>1.47</v>
      </c>
      <c r="N214" s="3">
        <v>0.20500000000000002</v>
      </c>
      <c r="O214" s="3">
        <v>0</v>
      </c>
      <c r="P214" s="3" t="s">
        <v>84</v>
      </c>
      <c r="Q214" s="3" t="s">
        <v>90</v>
      </c>
      <c r="R214" s="3" t="s">
        <v>80</v>
      </c>
    </row>
    <row r="215" spans="1:18" ht="13.5" customHeight="1" x14ac:dyDescent="0.2">
      <c r="A215" s="3" t="s">
        <v>390</v>
      </c>
      <c r="B215" s="3" t="s">
        <v>1398</v>
      </c>
      <c r="C215" s="3" t="s">
        <v>391</v>
      </c>
      <c r="D215" s="3">
        <v>0</v>
      </c>
      <c r="E215" s="3">
        <v>0</v>
      </c>
      <c r="F215" s="3">
        <v>0</v>
      </c>
      <c r="G215" s="3">
        <v>0.06</v>
      </c>
      <c r="H215" s="3">
        <v>0.59</v>
      </c>
      <c r="I215" s="3">
        <v>0.83</v>
      </c>
      <c r="J215" s="3">
        <v>0.92</v>
      </c>
      <c r="K215" s="3">
        <v>0.73</v>
      </c>
      <c r="L215" s="3">
        <v>0.42</v>
      </c>
      <c r="M215" s="3">
        <v>0.1</v>
      </c>
      <c r="N215" s="3">
        <v>0</v>
      </c>
      <c r="O215" s="3">
        <v>0</v>
      </c>
      <c r="P215" s="3" t="s">
        <v>84</v>
      </c>
      <c r="Q215" s="3" t="s">
        <v>79</v>
      </c>
      <c r="R215" s="3" t="s">
        <v>80</v>
      </c>
    </row>
    <row r="216" spans="1:18" ht="13.5" customHeight="1" x14ac:dyDescent="0.2">
      <c r="A216" s="3" t="s">
        <v>392</v>
      </c>
      <c r="B216" s="3" t="s">
        <v>1399</v>
      </c>
      <c r="C216" s="3" t="s">
        <v>393</v>
      </c>
      <c r="D216" s="3">
        <v>70</v>
      </c>
      <c r="E216" s="3">
        <v>70</v>
      </c>
      <c r="F216" s="3">
        <v>70</v>
      </c>
      <c r="G216" s="3">
        <v>70</v>
      </c>
      <c r="H216" s="3">
        <v>70</v>
      </c>
      <c r="I216" s="3">
        <v>70</v>
      </c>
      <c r="J216" s="3">
        <v>70</v>
      </c>
      <c r="K216" s="3">
        <v>70</v>
      </c>
      <c r="L216" s="3">
        <v>70</v>
      </c>
      <c r="M216" s="3">
        <v>70</v>
      </c>
      <c r="N216" s="3">
        <v>70</v>
      </c>
      <c r="O216" s="3">
        <v>70</v>
      </c>
      <c r="P216" s="3" t="s">
        <v>81</v>
      </c>
      <c r="Q216" s="3" t="s">
        <v>79</v>
      </c>
      <c r="R216" s="3" t="s">
        <v>80</v>
      </c>
    </row>
    <row r="217" spans="1:18" ht="13.5" customHeight="1" x14ac:dyDescent="0.2">
      <c r="A217" s="3" t="s">
        <v>394</v>
      </c>
      <c r="B217" s="3" t="s">
        <v>1398</v>
      </c>
      <c r="C217" s="3" t="s">
        <v>395</v>
      </c>
      <c r="D217" s="3">
        <v>0.9</v>
      </c>
      <c r="E217" s="3">
        <v>0.9</v>
      </c>
      <c r="F217" s="3">
        <v>0.9</v>
      </c>
      <c r="G217" s="3">
        <v>0.9</v>
      </c>
      <c r="H217" s="3">
        <v>0.9</v>
      </c>
      <c r="I217" s="3">
        <v>0.9</v>
      </c>
      <c r="J217" s="3">
        <v>0.9</v>
      </c>
      <c r="K217" s="3">
        <v>0.9</v>
      </c>
      <c r="L217" s="3">
        <v>0.9</v>
      </c>
      <c r="M217" s="3">
        <v>0.9</v>
      </c>
      <c r="N217" s="3">
        <v>0.9</v>
      </c>
      <c r="O217" s="3">
        <v>0.9</v>
      </c>
      <c r="P217" s="3" t="s">
        <v>81</v>
      </c>
      <c r="Q217" s="3" t="s">
        <v>79</v>
      </c>
      <c r="R217" s="3" t="s">
        <v>80</v>
      </c>
    </row>
    <row r="218" spans="1:18" ht="13.5" customHeight="1" x14ac:dyDescent="0.2">
      <c r="A218" s="3" t="s">
        <v>396</v>
      </c>
      <c r="B218" s="3" t="s">
        <v>1398</v>
      </c>
      <c r="C218" s="3" t="s">
        <v>397</v>
      </c>
      <c r="D218" s="3">
        <v>3.2</v>
      </c>
      <c r="E218" s="3">
        <v>3.2</v>
      </c>
      <c r="F218" s="3">
        <v>3.2</v>
      </c>
      <c r="G218" s="3">
        <v>3.2</v>
      </c>
      <c r="H218" s="3">
        <v>3.2</v>
      </c>
      <c r="I218" s="3">
        <v>3.2</v>
      </c>
      <c r="J218" s="3">
        <v>3.2</v>
      </c>
      <c r="K218" s="3">
        <v>3.2</v>
      </c>
      <c r="L218" s="3">
        <v>3.2</v>
      </c>
      <c r="M218" s="3">
        <v>3.2</v>
      </c>
      <c r="N218" s="3">
        <v>3.2</v>
      </c>
      <c r="O218" s="3">
        <v>3.2</v>
      </c>
      <c r="P218" s="3" t="s">
        <v>81</v>
      </c>
      <c r="Q218" s="3" t="s">
        <v>79</v>
      </c>
      <c r="R218" s="3" t="s">
        <v>80</v>
      </c>
    </row>
    <row r="219" spans="1:18" ht="13.5" customHeight="1" x14ac:dyDescent="0.2">
      <c r="A219" s="3" t="s">
        <v>398</v>
      </c>
      <c r="B219" s="3" t="s">
        <v>1398</v>
      </c>
      <c r="C219" s="3" t="s">
        <v>399</v>
      </c>
      <c r="D219" s="3">
        <v>4.2</v>
      </c>
      <c r="E219" s="3">
        <v>4.2</v>
      </c>
      <c r="F219" s="3">
        <v>4.2</v>
      </c>
      <c r="G219" s="3">
        <v>4.2</v>
      </c>
      <c r="H219" s="3">
        <v>4.2</v>
      </c>
      <c r="I219" s="3">
        <v>4.2</v>
      </c>
      <c r="J219" s="3">
        <v>4.2</v>
      </c>
      <c r="K219" s="3">
        <v>4.2</v>
      </c>
      <c r="L219" s="3">
        <v>4.2</v>
      </c>
      <c r="M219" s="3">
        <v>4.2</v>
      </c>
      <c r="N219" s="3">
        <v>4.2</v>
      </c>
      <c r="O219" s="3">
        <v>4.2</v>
      </c>
      <c r="P219" s="3" t="s">
        <v>81</v>
      </c>
      <c r="Q219" s="3" t="s">
        <v>79</v>
      </c>
      <c r="R219" s="3" t="s">
        <v>80</v>
      </c>
    </row>
    <row r="220" spans="1:18" ht="13.5" customHeight="1" x14ac:dyDescent="0.2">
      <c r="A220" s="3" t="s">
        <v>400</v>
      </c>
      <c r="B220" s="3" t="s">
        <v>75</v>
      </c>
      <c r="C220" s="3" t="s">
        <v>401</v>
      </c>
      <c r="D220" s="3">
        <v>208.02994795698919</v>
      </c>
      <c r="E220" s="3">
        <v>217.83070019704439</v>
      </c>
      <c r="F220" s="3">
        <v>155.77625376344091</v>
      </c>
      <c r="G220" s="3">
        <v>167.5906937777778</v>
      </c>
      <c r="H220" s="3">
        <v>212.47165075268822</v>
      </c>
      <c r="I220" s="3">
        <v>236.17666266666674</v>
      </c>
      <c r="J220" s="3">
        <v>239.19768946236567</v>
      </c>
      <c r="K220" s="3">
        <v>231.07651569892474</v>
      </c>
      <c r="L220" s="3">
        <v>165.72282222222222</v>
      </c>
      <c r="M220" s="3">
        <v>185.08399251096776</v>
      </c>
      <c r="N220" s="3">
        <v>212.7137755644444</v>
      </c>
      <c r="O220" s="3">
        <v>202.53034588645164</v>
      </c>
      <c r="P220" s="3" t="s">
        <v>84</v>
      </c>
      <c r="Q220" s="3" t="s">
        <v>79</v>
      </c>
      <c r="R220" s="3" t="s">
        <v>80</v>
      </c>
    </row>
    <row r="221" spans="1:18" ht="13.5" customHeight="1" x14ac:dyDescent="0.2">
      <c r="A221" s="3" t="s">
        <v>402</v>
      </c>
      <c r="B221" s="3" t="s">
        <v>209</v>
      </c>
      <c r="C221" s="3" t="s">
        <v>403</v>
      </c>
      <c r="D221" s="3">
        <v>5.65</v>
      </c>
      <c r="E221" s="3">
        <v>8.6499999999999986</v>
      </c>
      <c r="F221" s="3">
        <v>9.15</v>
      </c>
      <c r="G221" s="3">
        <v>15.7</v>
      </c>
      <c r="H221" s="3">
        <v>15.299999999999999</v>
      </c>
      <c r="I221" s="3">
        <v>23.75</v>
      </c>
      <c r="J221" s="3">
        <v>14.85</v>
      </c>
      <c r="K221" s="3">
        <v>13.25</v>
      </c>
      <c r="L221" s="3">
        <v>13.25</v>
      </c>
      <c r="M221" s="3">
        <v>4.3999999999999995</v>
      </c>
      <c r="N221" s="3">
        <v>4.2</v>
      </c>
      <c r="O221" s="3">
        <v>7.6</v>
      </c>
      <c r="P221" s="3" t="s">
        <v>84</v>
      </c>
      <c r="Q221" s="3" t="s">
        <v>90</v>
      </c>
      <c r="R221" s="3" t="s">
        <v>80</v>
      </c>
    </row>
    <row r="222" spans="1:18" ht="13.5" customHeight="1" x14ac:dyDescent="0.2">
      <c r="A222" s="3" t="s">
        <v>1866</v>
      </c>
      <c r="B222" s="3" t="s">
        <v>1400</v>
      </c>
      <c r="C222" s="3" t="s">
        <v>1865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 t="s">
        <v>84</v>
      </c>
      <c r="Q222" s="3" t="s">
        <v>79</v>
      </c>
      <c r="R222" s="3" t="s">
        <v>148</v>
      </c>
    </row>
    <row r="223" spans="1:18" ht="13.5" customHeight="1" x14ac:dyDescent="0.2">
      <c r="A223" s="3" t="s">
        <v>404</v>
      </c>
      <c r="B223" s="3" t="s">
        <v>75</v>
      </c>
      <c r="C223" s="3" t="s">
        <v>405</v>
      </c>
      <c r="D223" s="3">
        <v>6</v>
      </c>
      <c r="E223" s="3">
        <v>6</v>
      </c>
      <c r="F223" s="3">
        <v>6</v>
      </c>
      <c r="G223" s="3">
        <v>6</v>
      </c>
      <c r="H223" s="3">
        <v>6</v>
      </c>
      <c r="I223" s="3">
        <v>6</v>
      </c>
      <c r="J223" s="3">
        <v>6</v>
      </c>
      <c r="K223" s="3">
        <v>6</v>
      </c>
      <c r="L223" s="3">
        <v>6</v>
      </c>
      <c r="M223" s="3">
        <v>6</v>
      </c>
      <c r="N223" s="3">
        <v>6</v>
      </c>
      <c r="O223" s="3">
        <v>6</v>
      </c>
      <c r="P223" s="3" t="s">
        <v>81</v>
      </c>
      <c r="Q223" s="3" t="s">
        <v>79</v>
      </c>
      <c r="R223" s="3" t="s">
        <v>80</v>
      </c>
    </row>
    <row r="224" spans="1:18" ht="13.5" customHeight="1" x14ac:dyDescent="0.2">
      <c r="A224" s="3" t="s">
        <v>406</v>
      </c>
      <c r="B224" s="3" t="s">
        <v>75</v>
      </c>
      <c r="C224" s="3" t="s">
        <v>407</v>
      </c>
      <c r="D224" s="3">
        <v>24</v>
      </c>
      <c r="E224" s="3">
        <v>24</v>
      </c>
      <c r="F224" s="3">
        <v>24</v>
      </c>
      <c r="G224" s="3">
        <v>24</v>
      </c>
      <c r="H224" s="3">
        <v>24</v>
      </c>
      <c r="I224" s="3">
        <v>24</v>
      </c>
      <c r="J224" s="3">
        <v>24</v>
      </c>
      <c r="K224" s="3">
        <v>24</v>
      </c>
      <c r="L224" s="3">
        <v>24</v>
      </c>
      <c r="M224" s="3">
        <v>24</v>
      </c>
      <c r="N224" s="3">
        <v>24</v>
      </c>
      <c r="O224" s="3">
        <v>24</v>
      </c>
      <c r="P224" s="3" t="s">
        <v>81</v>
      </c>
      <c r="Q224" s="3" t="s">
        <v>79</v>
      </c>
      <c r="R224" s="3" t="s">
        <v>80</v>
      </c>
    </row>
    <row r="225" spans="1:20" ht="13.5" customHeight="1" x14ac:dyDescent="0.2">
      <c r="A225" s="3" t="s">
        <v>408</v>
      </c>
      <c r="B225" s="3" t="s">
        <v>75</v>
      </c>
      <c r="C225" s="3" t="s">
        <v>409</v>
      </c>
      <c r="D225" s="3">
        <v>24</v>
      </c>
      <c r="E225" s="3">
        <v>24</v>
      </c>
      <c r="F225" s="3">
        <v>24</v>
      </c>
      <c r="G225" s="3">
        <v>24</v>
      </c>
      <c r="H225" s="3">
        <v>24</v>
      </c>
      <c r="I225" s="3">
        <v>24</v>
      </c>
      <c r="J225" s="3">
        <v>24</v>
      </c>
      <c r="K225" s="3">
        <v>24</v>
      </c>
      <c r="L225" s="3">
        <v>24</v>
      </c>
      <c r="M225" s="3">
        <v>24</v>
      </c>
      <c r="N225" s="3">
        <v>24</v>
      </c>
      <c r="O225" s="3">
        <v>24</v>
      </c>
      <c r="P225" s="3" t="s">
        <v>81</v>
      </c>
      <c r="Q225" s="3" t="s">
        <v>79</v>
      </c>
      <c r="R225" s="3" t="s">
        <v>80</v>
      </c>
    </row>
    <row r="226" spans="1:20" ht="13.5" customHeight="1" x14ac:dyDescent="0.2">
      <c r="A226" s="3" t="s">
        <v>410</v>
      </c>
      <c r="B226" s="3" t="s">
        <v>209</v>
      </c>
      <c r="C226" s="3" t="s">
        <v>411</v>
      </c>
      <c r="D226" s="3">
        <v>0</v>
      </c>
      <c r="E226" s="3">
        <v>3.12</v>
      </c>
      <c r="F226" s="3">
        <v>13.52</v>
      </c>
      <c r="G226" s="3">
        <v>43.160000000000004</v>
      </c>
      <c r="H226" s="3">
        <v>39.65</v>
      </c>
      <c r="I226" s="3">
        <v>58.24</v>
      </c>
      <c r="J226" s="3">
        <v>54.21</v>
      </c>
      <c r="K226" s="3">
        <v>53.3</v>
      </c>
      <c r="L226" s="3">
        <v>43.42</v>
      </c>
      <c r="M226" s="3">
        <v>38.22</v>
      </c>
      <c r="N226" s="3">
        <v>5.33</v>
      </c>
      <c r="O226" s="3">
        <v>0</v>
      </c>
      <c r="P226" s="3" t="s">
        <v>84</v>
      </c>
      <c r="Q226" s="3" t="s">
        <v>90</v>
      </c>
      <c r="R226" s="3" t="s">
        <v>80</v>
      </c>
    </row>
    <row r="227" spans="1:20" ht="13.5" customHeight="1" x14ac:dyDescent="0.2">
      <c r="A227" s="3" t="s">
        <v>1611</v>
      </c>
      <c r="B227" s="3" t="s">
        <v>1396</v>
      </c>
      <c r="C227" s="3" t="s">
        <v>1610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 t="s">
        <v>84</v>
      </c>
      <c r="Q227" s="3" t="s">
        <v>79</v>
      </c>
      <c r="R227" s="3" t="s">
        <v>148</v>
      </c>
    </row>
    <row r="228" spans="1:20" ht="13.5" customHeight="1" x14ac:dyDescent="0.2">
      <c r="A228" s="3" t="s">
        <v>412</v>
      </c>
      <c r="B228" s="3" t="s">
        <v>72</v>
      </c>
      <c r="C228" s="3" t="s">
        <v>413</v>
      </c>
      <c r="D228" s="3">
        <v>4.13</v>
      </c>
      <c r="E228" s="3">
        <v>3.51</v>
      </c>
      <c r="F228" s="3">
        <v>3.69</v>
      </c>
      <c r="G228" s="3">
        <v>4.01</v>
      </c>
      <c r="H228" s="3">
        <v>3.63</v>
      </c>
      <c r="I228" s="3">
        <v>3.95</v>
      </c>
      <c r="J228" s="3">
        <v>4.16</v>
      </c>
      <c r="K228" s="3">
        <v>4.1399999999999997</v>
      </c>
      <c r="L228" s="3">
        <v>4.17</v>
      </c>
      <c r="M228" s="3">
        <v>3.86</v>
      </c>
      <c r="N228" s="3">
        <v>3.98</v>
      </c>
      <c r="O228" s="3">
        <v>3.73</v>
      </c>
      <c r="P228" s="3" t="s">
        <v>81</v>
      </c>
      <c r="Q228" s="3" t="s">
        <v>79</v>
      </c>
      <c r="R228" s="3" t="s">
        <v>80</v>
      </c>
    </row>
    <row r="229" spans="1:20" ht="13.5" customHeight="1" x14ac:dyDescent="0.2">
      <c r="A229" s="3" t="s">
        <v>414</v>
      </c>
      <c r="B229" s="3" t="s">
        <v>72</v>
      </c>
      <c r="C229" s="3" t="s">
        <v>415</v>
      </c>
      <c r="D229" s="3">
        <v>0.1631617204301076</v>
      </c>
      <c r="E229" s="3">
        <v>0.10298730706075525</v>
      </c>
      <c r="F229" s="3">
        <v>9.7884301075268784E-2</v>
      </c>
      <c r="G229" s="3">
        <v>0.11418755555555553</v>
      </c>
      <c r="H229" s="3">
        <v>0.14726021505376333</v>
      </c>
      <c r="I229" s="3">
        <v>8.9364444444444427E-2</v>
      </c>
      <c r="J229" s="3">
        <v>6.2967741935483865E-2</v>
      </c>
      <c r="K229" s="3">
        <v>7.3329032258064447E-2</v>
      </c>
      <c r="L229" s="3">
        <v>8.6244444444444415E-2</v>
      </c>
      <c r="M229" s="3">
        <v>0.14405075271397841</v>
      </c>
      <c r="N229" s="3">
        <v>0.14431155551111105</v>
      </c>
      <c r="O229" s="3">
        <v>0.19667397850322588</v>
      </c>
      <c r="P229" s="3" t="s">
        <v>84</v>
      </c>
      <c r="Q229" s="3" t="s">
        <v>79</v>
      </c>
      <c r="R229" s="3" t="s">
        <v>80</v>
      </c>
    </row>
    <row r="230" spans="1:20" ht="13.5" customHeight="1" x14ac:dyDescent="0.2">
      <c r="A230" s="3" t="s">
        <v>416</v>
      </c>
      <c r="B230" s="3" t="s">
        <v>72</v>
      </c>
      <c r="C230" s="3" t="s">
        <v>417</v>
      </c>
      <c r="D230" s="3">
        <v>0.01</v>
      </c>
      <c r="E230" s="3">
        <v>0.01</v>
      </c>
      <c r="F230" s="3">
        <v>0.01</v>
      </c>
      <c r="G230" s="3">
        <v>0.01</v>
      </c>
      <c r="H230" s="3">
        <v>0.01</v>
      </c>
      <c r="I230" s="3">
        <v>0.01</v>
      </c>
      <c r="J230" s="3">
        <v>0</v>
      </c>
      <c r="K230" s="3">
        <v>0</v>
      </c>
      <c r="L230" s="3">
        <v>0</v>
      </c>
      <c r="M230" s="3">
        <v>0</v>
      </c>
      <c r="N230" s="3">
        <v>0.01</v>
      </c>
      <c r="O230" s="3">
        <v>0.01</v>
      </c>
      <c r="P230" s="3" t="s">
        <v>84</v>
      </c>
      <c r="Q230" s="3" t="s">
        <v>79</v>
      </c>
      <c r="R230" s="3" t="s">
        <v>80</v>
      </c>
    </row>
    <row r="231" spans="1:20" ht="13.5" customHeight="1" x14ac:dyDescent="0.2">
      <c r="A231" s="3" t="s">
        <v>1642</v>
      </c>
      <c r="B231" s="3" t="s">
        <v>75</v>
      </c>
      <c r="C231" s="3" t="s">
        <v>1965</v>
      </c>
      <c r="D231" s="3">
        <v>0</v>
      </c>
      <c r="E231" s="3">
        <v>0.45600000000000002</v>
      </c>
      <c r="F231" s="3">
        <v>1.976</v>
      </c>
      <c r="G231" s="3">
        <v>6.3080000000000007</v>
      </c>
      <c r="H231" s="3">
        <v>5.7949999999999999</v>
      </c>
      <c r="I231" s="3">
        <v>8.5120000000000005</v>
      </c>
      <c r="J231" s="3">
        <v>7.923</v>
      </c>
      <c r="K231" s="3">
        <v>7.7899999999999991</v>
      </c>
      <c r="L231" s="3">
        <v>6.3460000000000001</v>
      </c>
      <c r="M231" s="3">
        <v>5.5859999999999994</v>
      </c>
      <c r="N231" s="3">
        <v>0.77900000000000003</v>
      </c>
      <c r="O231" s="3">
        <v>0</v>
      </c>
      <c r="P231" s="3" t="s">
        <v>84</v>
      </c>
      <c r="Q231" s="3" t="s">
        <v>79</v>
      </c>
      <c r="R231" s="3" t="s">
        <v>109</v>
      </c>
      <c r="S231" s="3" t="s">
        <v>1905</v>
      </c>
      <c r="T231" s="3" t="s">
        <v>1966</v>
      </c>
    </row>
    <row r="232" spans="1:20" ht="13.5" customHeight="1" x14ac:dyDescent="0.2">
      <c r="A232" s="3" t="s">
        <v>2184</v>
      </c>
      <c r="B232" s="3" t="s">
        <v>1398</v>
      </c>
      <c r="C232" s="3" t="s">
        <v>2185</v>
      </c>
      <c r="D232" s="3">
        <v>0.15333333333333335</v>
      </c>
      <c r="E232" s="3">
        <v>0.17333333333333334</v>
      </c>
      <c r="F232" s="3">
        <v>0.19333333333333333</v>
      </c>
      <c r="G232" s="3">
        <v>0.15333333333333335</v>
      </c>
      <c r="H232" s="3">
        <v>0.19333333333333333</v>
      </c>
      <c r="I232" s="3">
        <v>0.26</v>
      </c>
      <c r="J232" s="3">
        <v>0.13999999999999999</v>
      </c>
      <c r="K232" s="3">
        <v>0.13</v>
      </c>
      <c r="L232" s="3">
        <v>0.10333333333333333</v>
      </c>
      <c r="M232" s="3">
        <v>6.6666666666666666E-2</v>
      </c>
      <c r="N232" s="3">
        <v>0.08</v>
      </c>
      <c r="O232" s="3">
        <v>0.10333333333333333</v>
      </c>
      <c r="P232" s="3" t="s">
        <v>84</v>
      </c>
      <c r="Q232" s="3" t="s">
        <v>79</v>
      </c>
      <c r="R232" s="3" t="s">
        <v>80</v>
      </c>
    </row>
    <row r="233" spans="1:20" ht="13.5" customHeight="1" x14ac:dyDescent="0.2">
      <c r="A233" s="3" t="s">
        <v>2186</v>
      </c>
      <c r="B233" s="3" t="s">
        <v>1398</v>
      </c>
      <c r="C233" s="3" t="s">
        <v>2187</v>
      </c>
      <c r="D233" s="3">
        <v>0.15333333333333335</v>
      </c>
      <c r="E233" s="3">
        <v>0.17333333333333334</v>
      </c>
      <c r="F233" s="3">
        <v>0.19333333333333333</v>
      </c>
      <c r="G233" s="3">
        <v>0.15333333333333335</v>
      </c>
      <c r="H233" s="3">
        <v>0.23820473118279564</v>
      </c>
      <c r="I233" s="3">
        <v>0.45152866666666652</v>
      </c>
      <c r="J233" s="3">
        <v>0.38666817204301057</v>
      </c>
      <c r="K233" s="3">
        <v>0.3006051612903225</v>
      </c>
      <c r="L233" s="3">
        <v>0.12063688888888889</v>
      </c>
      <c r="M233" s="3">
        <v>6.6666666666666666E-2</v>
      </c>
      <c r="N233" s="3">
        <v>0.08</v>
      </c>
      <c r="O233" s="3">
        <v>0.10333333333333333</v>
      </c>
      <c r="P233" s="3" t="s">
        <v>84</v>
      </c>
      <c r="Q233" s="3" t="s">
        <v>79</v>
      </c>
      <c r="R233" s="3" t="s">
        <v>80</v>
      </c>
    </row>
    <row r="234" spans="1:20" ht="13.5" customHeight="1" x14ac:dyDescent="0.2">
      <c r="A234" s="3" t="s">
        <v>418</v>
      </c>
      <c r="B234" s="3" t="s">
        <v>1399</v>
      </c>
      <c r="C234" s="3" t="s">
        <v>419</v>
      </c>
      <c r="D234" s="3">
        <v>0</v>
      </c>
      <c r="E234" s="3">
        <v>2.4E-2</v>
      </c>
      <c r="F234" s="3">
        <v>0.104</v>
      </c>
      <c r="G234" s="3">
        <v>0.33200000000000002</v>
      </c>
      <c r="H234" s="3">
        <v>0.30499999999999999</v>
      </c>
      <c r="I234" s="3">
        <v>0.44800000000000001</v>
      </c>
      <c r="J234" s="3">
        <v>0.41699999999999998</v>
      </c>
      <c r="K234" s="3">
        <v>0.41</v>
      </c>
      <c r="L234" s="3">
        <v>0.33400000000000002</v>
      </c>
      <c r="M234" s="3">
        <v>0.29399999999999998</v>
      </c>
      <c r="N234" s="3">
        <v>4.1000000000000002E-2</v>
      </c>
      <c r="O234" s="3">
        <v>0</v>
      </c>
      <c r="P234" s="3" t="s">
        <v>84</v>
      </c>
      <c r="Q234" s="3" t="s">
        <v>79</v>
      </c>
      <c r="R234" s="3" t="s">
        <v>109</v>
      </c>
      <c r="S234" s="3" t="s">
        <v>1905</v>
      </c>
      <c r="T234" s="3" t="s">
        <v>1822</v>
      </c>
    </row>
    <row r="235" spans="1:20" ht="13.5" customHeight="1" x14ac:dyDescent="0.2">
      <c r="A235" s="3" t="s">
        <v>420</v>
      </c>
      <c r="B235" s="3" t="s">
        <v>1399</v>
      </c>
      <c r="C235" s="3" t="s">
        <v>421</v>
      </c>
      <c r="D235" s="3">
        <v>0</v>
      </c>
      <c r="E235" s="3">
        <v>2.4E-2</v>
      </c>
      <c r="F235" s="3">
        <v>0.104</v>
      </c>
      <c r="G235" s="3">
        <v>0.33200000000000002</v>
      </c>
      <c r="H235" s="3">
        <v>0.30499999999999999</v>
      </c>
      <c r="I235" s="3">
        <v>0.44800000000000001</v>
      </c>
      <c r="J235" s="3">
        <v>0.41699999999999998</v>
      </c>
      <c r="K235" s="3">
        <v>0.41</v>
      </c>
      <c r="L235" s="3">
        <v>0.33400000000000002</v>
      </c>
      <c r="M235" s="3">
        <v>0.29399999999999998</v>
      </c>
      <c r="N235" s="3">
        <v>4.1000000000000002E-2</v>
      </c>
      <c r="O235" s="3">
        <v>0</v>
      </c>
      <c r="P235" s="3" t="s">
        <v>84</v>
      </c>
      <c r="Q235" s="3" t="s">
        <v>79</v>
      </c>
      <c r="R235" s="3" t="s">
        <v>109</v>
      </c>
      <c r="S235" s="3" t="s">
        <v>1905</v>
      </c>
      <c r="T235" s="3" t="s">
        <v>1822</v>
      </c>
    </row>
    <row r="236" spans="1:20" ht="13.5" customHeight="1" x14ac:dyDescent="0.2">
      <c r="A236" s="3" t="s">
        <v>422</v>
      </c>
      <c r="B236" s="3" t="s">
        <v>1399</v>
      </c>
      <c r="C236" s="3" t="s">
        <v>423</v>
      </c>
      <c r="D236" s="3">
        <v>1.6232161290322438</v>
      </c>
      <c r="E236" s="3">
        <v>1.6845091954023099</v>
      </c>
      <c r="F236" s="3">
        <v>2.1376948387096433</v>
      </c>
      <c r="G236" s="3">
        <v>2.0885851111111235</v>
      </c>
      <c r="H236" s="3">
        <v>2.0094094623655501</v>
      </c>
      <c r="I236" s="3">
        <v>1.9795837777777756</v>
      </c>
      <c r="J236" s="3">
        <v>1.8528554838709539</v>
      </c>
      <c r="K236" s="3">
        <v>1.799975053763432</v>
      </c>
      <c r="L236" s="3">
        <v>2.0249551111111042</v>
      </c>
      <c r="M236" s="3">
        <v>1.9774903010752112</v>
      </c>
      <c r="N236" s="3">
        <v>1.9651023244444474</v>
      </c>
      <c r="O236" s="3">
        <v>2.1198279698924782</v>
      </c>
      <c r="P236" s="3" t="s">
        <v>84</v>
      </c>
      <c r="Q236" s="3" t="s">
        <v>79</v>
      </c>
      <c r="R236" s="3" t="s">
        <v>80</v>
      </c>
    </row>
    <row r="237" spans="1:20" ht="13.5" customHeight="1" x14ac:dyDescent="0.2">
      <c r="A237" s="3" t="s">
        <v>424</v>
      </c>
      <c r="B237" s="3" t="s">
        <v>1399</v>
      </c>
      <c r="C237" s="3" t="s">
        <v>424</v>
      </c>
      <c r="D237" s="3">
        <v>0.32</v>
      </c>
      <c r="E237" s="3">
        <v>0.37</v>
      </c>
      <c r="F237" s="3">
        <v>0.63</v>
      </c>
      <c r="G237" s="3">
        <v>0.26</v>
      </c>
      <c r="H237" s="3">
        <v>0.1</v>
      </c>
      <c r="I237" s="3">
        <v>0.01</v>
      </c>
      <c r="J237" s="3">
        <v>0</v>
      </c>
      <c r="K237" s="3">
        <v>0</v>
      </c>
      <c r="L237" s="3">
        <v>0</v>
      </c>
      <c r="M237" s="3">
        <v>0.02</v>
      </c>
      <c r="N237" s="3">
        <v>0.01</v>
      </c>
      <c r="O237" s="3">
        <v>0.4</v>
      </c>
      <c r="P237" s="3" t="s">
        <v>84</v>
      </c>
      <c r="Q237" s="3" t="s">
        <v>79</v>
      </c>
      <c r="R237" s="3" t="s">
        <v>80</v>
      </c>
    </row>
    <row r="238" spans="1:20" ht="13.5" customHeight="1" x14ac:dyDescent="0.2">
      <c r="A238" s="3" t="s">
        <v>425</v>
      </c>
      <c r="B238" s="3" t="s">
        <v>1399</v>
      </c>
      <c r="C238" s="3" t="s">
        <v>426</v>
      </c>
      <c r="D238" s="3">
        <v>7</v>
      </c>
      <c r="E238" s="3">
        <v>7</v>
      </c>
      <c r="F238" s="3">
        <v>7</v>
      </c>
      <c r="G238" s="3">
        <v>7</v>
      </c>
      <c r="H238" s="3">
        <v>7</v>
      </c>
      <c r="I238" s="3">
        <v>7</v>
      </c>
      <c r="J238" s="3">
        <v>7</v>
      </c>
      <c r="K238" s="3">
        <v>7</v>
      </c>
      <c r="L238" s="3">
        <v>7</v>
      </c>
      <c r="M238" s="3">
        <v>7</v>
      </c>
      <c r="N238" s="3">
        <v>7</v>
      </c>
      <c r="O238" s="3">
        <v>7</v>
      </c>
      <c r="P238" s="3" t="s">
        <v>81</v>
      </c>
      <c r="Q238" s="3" t="s">
        <v>79</v>
      </c>
      <c r="R238" s="3" t="s">
        <v>80</v>
      </c>
    </row>
    <row r="239" spans="1:20" ht="13.5" customHeight="1" x14ac:dyDescent="0.2">
      <c r="A239" s="3" t="s">
        <v>1434</v>
      </c>
      <c r="B239" s="3" t="s">
        <v>73</v>
      </c>
      <c r="C239" s="3" t="s">
        <v>1864</v>
      </c>
      <c r="D239" s="3">
        <v>0</v>
      </c>
      <c r="E239" s="3">
        <v>3.6000000000000004E-2</v>
      </c>
      <c r="F239" s="3">
        <v>0.156</v>
      </c>
      <c r="G239" s="3">
        <v>0.498</v>
      </c>
      <c r="H239" s="3">
        <v>0.45750000000000002</v>
      </c>
      <c r="I239" s="3">
        <v>0.67200000000000004</v>
      </c>
      <c r="J239" s="3">
        <v>0.62549999999999994</v>
      </c>
      <c r="K239" s="3">
        <v>0.61499999999999999</v>
      </c>
      <c r="L239" s="3">
        <v>0.501</v>
      </c>
      <c r="M239" s="3">
        <v>0.44099999999999995</v>
      </c>
      <c r="N239" s="3">
        <v>6.1499999999999999E-2</v>
      </c>
      <c r="O239" s="3">
        <v>0</v>
      </c>
      <c r="P239" s="3" t="s">
        <v>84</v>
      </c>
      <c r="Q239" s="3" t="s">
        <v>90</v>
      </c>
      <c r="R239" s="3" t="s">
        <v>80</v>
      </c>
    </row>
    <row r="240" spans="1:20" ht="13.5" customHeight="1" x14ac:dyDescent="0.2">
      <c r="A240" s="3" t="s">
        <v>1435</v>
      </c>
      <c r="B240" s="3" t="s">
        <v>73</v>
      </c>
      <c r="C240" s="3" t="s">
        <v>1863</v>
      </c>
      <c r="D240" s="3">
        <v>0</v>
      </c>
      <c r="E240" s="3">
        <v>4.2000000000000003E-2</v>
      </c>
      <c r="F240" s="3">
        <v>0.182</v>
      </c>
      <c r="G240" s="3">
        <v>0.58100000000000007</v>
      </c>
      <c r="H240" s="3">
        <v>0.53374999999999995</v>
      </c>
      <c r="I240" s="3">
        <v>0.78400000000000003</v>
      </c>
      <c r="J240" s="3">
        <v>0.72975000000000001</v>
      </c>
      <c r="K240" s="3">
        <v>0.71749999999999992</v>
      </c>
      <c r="L240" s="3">
        <v>0.58450000000000002</v>
      </c>
      <c r="M240" s="3">
        <v>0.51449999999999996</v>
      </c>
      <c r="N240" s="3">
        <v>7.1750000000000008E-2</v>
      </c>
      <c r="O240" s="3">
        <v>0</v>
      </c>
      <c r="P240" s="3" t="s">
        <v>84</v>
      </c>
      <c r="Q240" s="3" t="s">
        <v>90</v>
      </c>
      <c r="R240" s="3" t="s">
        <v>80</v>
      </c>
    </row>
    <row r="241" spans="1:18" ht="13.5" customHeight="1" x14ac:dyDescent="0.2">
      <c r="A241" s="3" t="s">
        <v>2188</v>
      </c>
      <c r="B241" s="3" t="s">
        <v>73</v>
      </c>
      <c r="C241" s="3" t="s">
        <v>2189</v>
      </c>
      <c r="D241" s="3">
        <v>0</v>
      </c>
      <c r="E241" s="3">
        <v>0.03</v>
      </c>
      <c r="F241" s="3">
        <v>0.13</v>
      </c>
      <c r="G241" s="3">
        <v>0.41500000000000004</v>
      </c>
      <c r="H241" s="3">
        <v>0.38124999999999998</v>
      </c>
      <c r="I241" s="3">
        <v>0.56000000000000005</v>
      </c>
      <c r="J241" s="3">
        <v>0.52124999999999999</v>
      </c>
      <c r="K241" s="3">
        <v>0.51249999999999996</v>
      </c>
      <c r="L241" s="3">
        <v>0.41750000000000004</v>
      </c>
      <c r="M241" s="3">
        <v>0.36749999999999999</v>
      </c>
      <c r="N241" s="3">
        <v>5.1250000000000004E-2</v>
      </c>
      <c r="O241" s="3">
        <v>0</v>
      </c>
      <c r="P241" s="3" t="s">
        <v>84</v>
      </c>
      <c r="Q241" s="3" t="s">
        <v>90</v>
      </c>
      <c r="R241" s="3" t="s">
        <v>80</v>
      </c>
    </row>
    <row r="242" spans="1:18" ht="13.5" customHeight="1" x14ac:dyDescent="0.2">
      <c r="A242" s="3" t="s">
        <v>2190</v>
      </c>
      <c r="B242" s="3" t="s">
        <v>73</v>
      </c>
      <c r="C242" s="3" t="s">
        <v>2191</v>
      </c>
      <c r="D242" s="3">
        <v>0</v>
      </c>
      <c r="E242" s="3">
        <v>3.1200000000000002E-2</v>
      </c>
      <c r="F242" s="3">
        <v>0.13519999999999999</v>
      </c>
      <c r="G242" s="3">
        <v>0.43160000000000004</v>
      </c>
      <c r="H242" s="3">
        <v>0.39650000000000002</v>
      </c>
      <c r="I242" s="3">
        <v>0.58240000000000003</v>
      </c>
      <c r="J242" s="3">
        <v>0.54210000000000003</v>
      </c>
      <c r="K242" s="3">
        <v>0.53300000000000003</v>
      </c>
      <c r="L242" s="3">
        <v>0.43420000000000003</v>
      </c>
      <c r="M242" s="3">
        <v>0.38219999999999998</v>
      </c>
      <c r="N242" s="3">
        <v>5.3300000000000007E-2</v>
      </c>
      <c r="O242" s="3">
        <v>0</v>
      </c>
      <c r="P242" s="3" t="s">
        <v>84</v>
      </c>
      <c r="Q242" s="3" t="s">
        <v>90</v>
      </c>
      <c r="R242" s="3" t="s">
        <v>80</v>
      </c>
    </row>
    <row r="243" spans="1:18" ht="13.5" customHeight="1" x14ac:dyDescent="0.2">
      <c r="A243" s="3" t="s">
        <v>2192</v>
      </c>
      <c r="B243" s="3" t="s">
        <v>73</v>
      </c>
      <c r="C243" s="3" t="s">
        <v>2193</v>
      </c>
      <c r="D243" s="3">
        <v>0</v>
      </c>
      <c r="E243" s="3">
        <v>2.4E-2</v>
      </c>
      <c r="F243" s="3">
        <v>0.104</v>
      </c>
      <c r="G243" s="3">
        <v>0.33200000000000002</v>
      </c>
      <c r="H243" s="3">
        <v>0.30499999999999999</v>
      </c>
      <c r="I243" s="3">
        <v>0.44800000000000001</v>
      </c>
      <c r="J243" s="3">
        <v>0.41699999999999998</v>
      </c>
      <c r="K243" s="3">
        <v>0.41</v>
      </c>
      <c r="L243" s="3">
        <v>0.33400000000000002</v>
      </c>
      <c r="M243" s="3">
        <v>0.29399999999999998</v>
      </c>
      <c r="N243" s="3">
        <v>4.1000000000000002E-2</v>
      </c>
      <c r="O243" s="3">
        <v>0</v>
      </c>
      <c r="P243" s="3" t="s">
        <v>84</v>
      </c>
      <c r="Q243" s="3" t="s">
        <v>90</v>
      </c>
      <c r="R243" s="3" t="s">
        <v>80</v>
      </c>
    </row>
    <row r="244" spans="1:18" ht="13.5" customHeight="1" x14ac:dyDescent="0.2">
      <c r="A244" s="3" t="s">
        <v>1967</v>
      </c>
      <c r="B244" s="3" t="s">
        <v>73</v>
      </c>
      <c r="C244" s="3" t="s">
        <v>1968</v>
      </c>
      <c r="D244" s="3">
        <v>0</v>
      </c>
      <c r="E244" s="3">
        <v>4.8000000000000001E-2</v>
      </c>
      <c r="F244" s="3">
        <v>0.20799999999999999</v>
      </c>
      <c r="G244" s="3">
        <v>0.66400000000000003</v>
      </c>
      <c r="H244" s="3">
        <v>0.61</v>
      </c>
      <c r="I244" s="3">
        <v>0.89600000000000002</v>
      </c>
      <c r="J244" s="3">
        <v>0.83399999999999996</v>
      </c>
      <c r="K244" s="3">
        <v>0.82</v>
      </c>
      <c r="L244" s="3">
        <v>0.66800000000000004</v>
      </c>
      <c r="M244" s="3">
        <v>0.58799999999999997</v>
      </c>
      <c r="N244" s="3">
        <v>8.2000000000000003E-2</v>
      </c>
      <c r="O244" s="3">
        <v>0</v>
      </c>
      <c r="P244" s="3" t="s">
        <v>84</v>
      </c>
      <c r="Q244" s="3" t="s">
        <v>90</v>
      </c>
      <c r="R244" s="3" t="s">
        <v>80</v>
      </c>
    </row>
    <row r="245" spans="1:18" ht="13.5" customHeight="1" x14ac:dyDescent="0.2">
      <c r="A245" s="3" t="s">
        <v>427</v>
      </c>
      <c r="B245" s="3" t="s">
        <v>73</v>
      </c>
      <c r="C245" s="3" t="s">
        <v>428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 t="s">
        <v>84</v>
      </c>
      <c r="Q245" s="3" t="s">
        <v>90</v>
      </c>
      <c r="R245" s="3" t="s">
        <v>148</v>
      </c>
    </row>
    <row r="246" spans="1:18" ht="13.5" customHeight="1" x14ac:dyDescent="0.2">
      <c r="A246" s="3" t="s">
        <v>429</v>
      </c>
      <c r="B246" s="3" t="s">
        <v>73</v>
      </c>
      <c r="C246" s="3" t="s">
        <v>430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 t="s">
        <v>84</v>
      </c>
      <c r="Q246" s="3" t="s">
        <v>90</v>
      </c>
      <c r="R246" s="3" t="s">
        <v>148</v>
      </c>
    </row>
    <row r="247" spans="1:18" ht="13.5" customHeight="1" x14ac:dyDescent="0.2">
      <c r="A247" s="3" t="s">
        <v>1862</v>
      </c>
      <c r="B247" s="3" t="s">
        <v>74</v>
      </c>
      <c r="C247" s="3" t="s">
        <v>1969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 t="s">
        <v>84</v>
      </c>
      <c r="Q247" s="3" t="s">
        <v>90</v>
      </c>
      <c r="R247" s="3" t="s">
        <v>148</v>
      </c>
    </row>
    <row r="248" spans="1:18" ht="13.5" customHeight="1" x14ac:dyDescent="0.2">
      <c r="A248" s="3" t="s">
        <v>1609</v>
      </c>
      <c r="B248" s="3" t="s">
        <v>74</v>
      </c>
      <c r="C248" s="3" t="s">
        <v>1608</v>
      </c>
      <c r="D248" s="3">
        <v>0</v>
      </c>
      <c r="E248" s="3">
        <v>0.12</v>
      </c>
      <c r="F248" s="3">
        <v>0.52</v>
      </c>
      <c r="G248" s="3">
        <v>1.6600000000000001</v>
      </c>
      <c r="H248" s="3">
        <v>1.5249999999999999</v>
      </c>
      <c r="I248" s="3">
        <v>2.2400000000000002</v>
      </c>
      <c r="J248" s="3">
        <v>2.085</v>
      </c>
      <c r="K248" s="3">
        <v>2.0499999999999998</v>
      </c>
      <c r="L248" s="3">
        <v>1.6700000000000002</v>
      </c>
      <c r="M248" s="3">
        <v>1.47</v>
      </c>
      <c r="N248" s="3">
        <v>0.20500000000000002</v>
      </c>
      <c r="O248" s="3">
        <v>0</v>
      </c>
      <c r="P248" s="3" t="s">
        <v>84</v>
      </c>
      <c r="Q248" s="3" t="s">
        <v>90</v>
      </c>
      <c r="R248" s="3" t="s">
        <v>80</v>
      </c>
    </row>
    <row r="249" spans="1:18" ht="13.5" customHeight="1" x14ac:dyDescent="0.2">
      <c r="A249" s="3" t="s">
        <v>1607</v>
      </c>
      <c r="B249" s="3" t="s">
        <v>74</v>
      </c>
      <c r="C249" s="3" t="s">
        <v>1606</v>
      </c>
      <c r="D249" s="3">
        <v>0</v>
      </c>
      <c r="E249" s="3">
        <v>0.156</v>
      </c>
      <c r="F249" s="3">
        <v>0.67599999999999993</v>
      </c>
      <c r="G249" s="3">
        <v>2.1579999999999999</v>
      </c>
      <c r="H249" s="3">
        <v>1.9824999999999999</v>
      </c>
      <c r="I249" s="3">
        <v>2.9119999999999999</v>
      </c>
      <c r="J249" s="3">
        <v>2.7104999999999997</v>
      </c>
      <c r="K249" s="3">
        <v>2.665</v>
      </c>
      <c r="L249" s="3">
        <v>2.1710000000000003</v>
      </c>
      <c r="M249" s="3">
        <v>1.9109999999999998</v>
      </c>
      <c r="N249" s="3">
        <v>0.26650000000000001</v>
      </c>
      <c r="O249" s="3">
        <v>0</v>
      </c>
      <c r="P249" s="3" t="s">
        <v>84</v>
      </c>
      <c r="Q249" s="3" t="s">
        <v>90</v>
      </c>
      <c r="R249" s="3" t="s">
        <v>80</v>
      </c>
    </row>
    <row r="250" spans="1:18" ht="13.5" customHeight="1" x14ac:dyDescent="0.2">
      <c r="A250" s="3" t="s">
        <v>431</v>
      </c>
      <c r="B250" s="3" t="s">
        <v>75</v>
      </c>
      <c r="C250" s="3" t="s">
        <v>432</v>
      </c>
      <c r="D250" s="3">
        <v>861.29</v>
      </c>
      <c r="E250" s="3">
        <v>861.29</v>
      </c>
      <c r="F250" s="3">
        <v>855</v>
      </c>
      <c r="G250" s="3">
        <v>845</v>
      </c>
      <c r="H250" s="3">
        <v>835</v>
      </c>
      <c r="I250" s="3">
        <v>820</v>
      </c>
      <c r="J250" s="3">
        <v>813</v>
      </c>
      <c r="K250" s="3">
        <v>813</v>
      </c>
      <c r="L250" s="3">
        <v>813</v>
      </c>
      <c r="M250" s="3">
        <v>835</v>
      </c>
      <c r="N250" s="3">
        <v>850</v>
      </c>
      <c r="O250" s="3">
        <v>861.29</v>
      </c>
      <c r="P250" s="3" t="s">
        <v>81</v>
      </c>
      <c r="Q250" s="3" t="s">
        <v>79</v>
      </c>
      <c r="R250" s="3" t="s">
        <v>80</v>
      </c>
    </row>
    <row r="251" spans="1:18" ht="13.5" customHeight="1" x14ac:dyDescent="0.2">
      <c r="A251" s="3" t="s">
        <v>433</v>
      </c>
      <c r="B251" s="3" t="s">
        <v>73</v>
      </c>
      <c r="C251" s="3" t="s">
        <v>434</v>
      </c>
      <c r="D251" s="3">
        <v>8.0941899999999993</v>
      </c>
      <c r="E251" s="3">
        <v>12.391989999999998</v>
      </c>
      <c r="F251" s="3">
        <v>13.108289999999998</v>
      </c>
      <c r="G251" s="3">
        <v>22.491819999999997</v>
      </c>
      <c r="H251" s="3">
        <v>21.918779999999998</v>
      </c>
      <c r="I251" s="3">
        <v>34.024249999999995</v>
      </c>
      <c r="J251" s="3">
        <v>21.274109999999997</v>
      </c>
      <c r="K251" s="3">
        <v>18.981950000000001</v>
      </c>
      <c r="L251" s="3">
        <v>18.981950000000001</v>
      </c>
      <c r="M251" s="3">
        <v>6.3034399999999993</v>
      </c>
      <c r="N251" s="3">
        <v>6.0169199999999998</v>
      </c>
      <c r="O251" s="3">
        <v>10.887759999999998</v>
      </c>
      <c r="P251" s="3" t="s">
        <v>84</v>
      </c>
      <c r="Q251" s="3" t="s">
        <v>90</v>
      </c>
      <c r="R251" s="3" t="s">
        <v>80</v>
      </c>
    </row>
    <row r="252" spans="1:18" ht="13.5" customHeight="1" x14ac:dyDescent="0.2">
      <c r="A252" s="3" t="s">
        <v>435</v>
      </c>
      <c r="B252" s="3" t="s">
        <v>73</v>
      </c>
      <c r="C252" s="3" t="s">
        <v>436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 t="s">
        <v>84</v>
      </c>
      <c r="Q252" s="3" t="s">
        <v>90</v>
      </c>
      <c r="R252" s="3" t="s">
        <v>148</v>
      </c>
    </row>
    <row r="253" spans="1:18" ht="13.5" customHeight="1" x14ac:dyDescent="0.2">
      <c r="A253" s="3" t="s">
        <v>437</v>
      </c>
      <c r="B253" s="3" t="s">
        <v>73</v>
      </c>
      <c r="C253" s="3" t="s">
        <v>438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 t="s">
        <v>84</v>
      </c>
      <c r="Q253" s="3" t="s">
        <v>90</v>
      </c>
      <c r="R253" s="3" t="s">
        <v>148</v>
      </c>
    </row>
    <row r="254" spans="1:18" ht="13.5" customHeight="1" x14ac:dyDescent="0.2">
      <c r="A254" s="3" t="s">
        <v>1405</v>
      </c>
      <c r="B254" s="3" t="s">
        <v>73</v>
      </c>
      <c r="C254" s="3" t="s">
        <v>1406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 t="s">
        <v>84</v>
      </c>
      <c r="Q254" s="3" t="s">
        <v>90</v>
      </c>
      <c r="R254" s="3" t="s">
        <v>148</v>
      </c>
    </row>
    <row r="255" spans="1:18" ht="13.5" customHeight="1" x14ac:dyDescent="0.2">
      <c r="A255" s="3" t="s">
        <v>1407</v>
      </c>
      <c r="B255" s="3" t="s">
        <v>73</v>
      </c>
      <c r="C255" s="3" t="s">
        <v>1408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 t="s">
        <v>84</v>
      </c>
      <c r="Q255" s="3" t="s">
        <v>90</v>
      </c>
      <c r="R255" s="3" t="s">
        <v>148</v>
      </c>
    </row>
    <row r="256" spans="1:18" ht="13.5" customHeight="1" x14ac:dyDescent="0.2">
      <c r="A256" s="3" t="s">
        <v>2194</v>
      </c>
      <c r="B256" s="3" t="s">
        <v>73</v>
      </c>
      <c r="C256" s="3" t="s">
        <v>2195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 t="s">
        <v>84</v>
      </c>
      <c r="Q256" s="3" t="s">
        <v>90</v>
      </c>
      <c r="R256" s="3" t="s">
        <v>148</v>
      </c>
    </row>
    <row r="257" spans="1:18" ht="13.5" customHeight="1" x14ac:dyDescent="0.2">
      <c r="A257" s="3" t="s">
        <v>439</v>
      </c>
      <c r="B257" s="3" t="s">
        <v>1397</v>
      </c>
      <c r="C257" s="3" t="s">
        <v>440</v>
      </c>
      <c r="D257" s="3">
        <v>19.132203655913965</v>
      </c>
      <c r="E257" s="3">
        <v>19.056060426929374</v>
      </c>
      <c r="F257" s="3">
        <v>17.948080430107513</v>
      </c>
      <c r="G257" s="3">
        <v>17.859284444444445</v>
      </c>
      <c r="H257" s="3">
        <v>19.086061505376342</v>
      </c>
      <c r="I257" s="3">
        <v>19.551053111111113</v>
      </c>
      <c r="J257" s="3">
        <v>10.39865677419354</v>
      </c>
      <c r="K257" s="3">
        <v>17.145383870967734</v>
      </c>
      <c r="L257" s="3">
        <v>16.458599333333328</v>
      </c>
      <c r="M257" s="3">
        <v>20.07920910451611</v>
      </c>
      <c r="N257" s="3">
        <v>18.371010377999994</v>
      </c>
      <c r="O257" s="3">
        <v>19.942906648817189</v>
      </c>
      <c r="P257" s="3" t="s">
        <v>84</v>
      </c>
      <c r="Q257" s="3" t="s">
        <v>79</v>
      </c>
      <c r="R257" s="3" t="s">
        <v>80</v>
      </c>
    </row>
    <row r="258" spans="1:18" ht="13.5" customHeight="1" x14ac:dyDescent="0.2">
      <c r="A258" s="3" t="s">
        <v>441</v>
      </c>
      <c r="B258" s="3" t="s">
        <v>72</v>
      </c>
      <c r="C258" s="3" t="s">
        <v>442</v>
      </c>
      <c r="D258" s="3">
        <v>1140</v>
      </c>
      <c r="E258" s="3">
        <v>1140</v>
      </c>
      <c r="F258" s="3">
        <v>1140</v>
      </c>
      <c r="G258" s="3">
        <v>1140</v>
      </c>
      <c r="H258" s="3">
        <v>1140</v>
      </c>
      <c r="I258" s="3">
        <v>1140</v>
      </c>
      <c r="J258" s="3">
        <v>1140</v>
      </c>
      <c r="K258" s="3">
        <v>1140</v>
      </c>
      <c r="L258" s="3">
        <v>1140</v>
      </c>
      <c r="M258" s="3">
        <v>1140</v>
      </c>
      <c r="N258" s="3">
        <v>1140</v>
      </c>
      <c r="O258" s="3">
        <v>1140</v>
      </c>
      <c r="P258" s="3" t="s">
        <v>84</v>
      </c>
      <c r="Q258" s="3" t="s">
        <v>79</v>
      </c>
      <c r="R258" s="3" t="s">
        <v>80</v>
      </c>
    </row>
    <row r="259" spans="1:18" ht="13.5" customHeight="1" x14ac:dyDescent="0.2">
      <c r="A259" s="3" t="s">
        <v>443</v>
      </c>
      <c r="B259" s="3" t="s">
        <v>72</v>
      </c>
      <c r="C259" s="3" t="s">
        <v>444</v>
      </c>
      <c r="D259" s="3">
        <v>1140</v>
      </c>
      <c r="E259" s="3">
        <v>1140</v>
      </c>
      <c r="F259" s="3">
        <v>1140</v>
      </c>
      <c r="G259" s="3">
        <v>1140</v>
      </c>
      <c r="H259" s="3">
        <v>1140</v>
      </c>
      <c r="I259" s="3">
        <v>1140</v>
      </c>
      <c r="J259" s="3">
        <v>1140</v>
      </c>
      <c r="K259" s="3">
        <v>1140</v>
      </c>
      <c r="L259" s="3">
        <v>1140</v>
      </c>
      <c r="M259" s="3">
        <v>1140</v>
      </c>
      <c r="N259" s="3">
        <v>1140</v>
      </c>
      <c r="O259" s="3">
        <v>1140</v>
      </c>
      <c r="P259" s="3" t="s">
        <v>84</v>
      </c>
      <c r="Q259" s="3" t="s">
        <v>79</v>
      </c>
      <c r="R259" s="3" t="s">
        <v>80</v>
      </c>
    </row>
    <row r="260" spans="1:18" ht="13.5" customHeight="1" x14ac:dyDescent="0.2">
      <c r="A260" s="3" t="s">
        <v>445</v>
      </c>
      <c r="B260" s="3" t="s">
        <v>1398</v>
      </c>
      <c r="C260" s="3" t="s">
        <v>446</v>
      </c>
      <c r="D260" s="3">
        <v>4.4315987096774192</v>
      </c>
      <c r="E260" s="3">
        <v>3.5424228571428578</v>
      </c>
      <c r="F260" s="3">
        <v>1.4928474193548389</v>
      </c>
      <c r="G260" s="3">
        <v>4.444910000000001</v>
      </c>
      <c r="H260" s="3">
        <v>4.4696006451612913</v>
      </c>
      <c r="I260" s="3">
        <v>2.8429873333333338</v>
      </c>
      <c r="J260" s="3">
        <v>4.0668600000000001</v>
      </c>
      <c r="K260" s="3">
        <v>3.9344819354838716</v>
      </c>
      <c r="L260" s="3">
        <v>3.4495416666666667</v>
      </c>
      <c r="M260" s="3">
        <v>1.032258064516129</v>
      </c>
      <c r="N260" s="3">
        <v>0</v>
      </c>
      <c r="O260" s="3">
        <v>0</v>
      </c>
      <c r="P260" s="3" t="s">
        <v>84</v>
      </c>
      <c r="Q260" s="3" t="s">
        <v>79</v>
      </c>
      <c r="R260" s="3" t="s">
        <v>80</v>
      </c>
    </row>
    <row r="261" spans="1:18" ht="13.5" customHeight="1" x14ac:dyDescent="0.2">
      <c r="A261" s="3" t="s">
        <v>447</v>
      </c>
      <c r="B261" s="3" t="s">
        <v>1397</v>
      </c>
      <c r="C261" s="3" t="s">
        <v>448</v>
      </c>
      <c r="D261" s="3">
        <v>7.1739006451612921</v>
      </c>
      <c r="E261" s="3">
        <v>5.8016468637110021</v>
      </c>
      <c r="F261" s="3">
        <v>3.3895604301075259</v>
      </c>
      <c r="G261" s="3">
        <v>6.2379226666666669</v>
      </c>
      <c r="H261" s="3">
        <v>5.4986554838709667</v>
      </c>
      <c r="I261" s="3">
        <v>4.212019555555556</v>
      </c>
      <c r="J261" s="3">
        <v>5.3268782795698906</v>
      </c>
      <c r="K261" s="3">
        <v>3.0442597849462367</v>
      </c>
      <c r="L261" s="3">
        <v>5.026262222222222</v>
      </c>
      <c r="M261" s="3">
        <v>5.1046249462709676</v>
      </c>
      <c r="N261" s="3">
        <v>5.0023919999999977</v>
      </c>
      <c r="O261" s="3">
        <v>6.5656838710279546</v>
      </c>
      <c r="P261" s="3" t="s">
        <v>84</v>
      </c>
      <c r="Q261" s="3" t="s">
        <v>79</v>
      </c>
      <c r="R261" s="3" t="s">
        <v>80</v>
      </c>
    </row>
    <row r="262" spans="1:18" ht="13.5" customHeight="1" x14ac:dyDescent="0.2">
      <c r="A262" s="3" t="s">
        <v>449</v>
      </c>
      <c r="B262" s="3" t="s">
        <v>209</v>
      </c>
      <c r="C262" s="3" t="s">
        <v>450</v>
      </c>
      <c r="D262" s="3">
        <v>39.437992258064448</v>
      </c>
      <c r="E262" s="3">
        <v>41.262729901477762</v>
      </c>
      <c r="F262" s="3">
        <v>43.936954838709575</v>
      </c>
      <c r="G262" s="3">
        <v>30.830756000000036</v>
      </c>
      <c r="H262" s="3">
        <v>45.618046451612962</v>
      </c>
      <c r="I262" s="3">
        <v>45.49614399999998</v>
      </c>
      <c r="J262" s="3">
        <v>44.721775483870999</v>
      </c>
      <c r="K262" s="3">
        <v>44.230596129032186</v>
      </c>
      <c r="L262" s="3">
        <v>45.495885333333327</v>
      </c>
      <c r="M262" s="3">
        <v>25.56455741935477</v>
      </c>
      <c r="N262" s="3">
        <v>38.955582666666743</v>
      </c>
      <c r="O262" s="3">
        <v>43.602993548387047</v>
      </c>
      <c r="P262" s="3" t="s">
        <v>84</v>
      </c>
      <c r="Q262" s="3" t="s">
        <v>90</v>
      </c>
      <c r="R262" s="3" t="s">
        <v>80</v>
      </c>
    </row>
    <row r="263" spans="1:18" ht="13.5" customHeight="1" x14ac:dyDescent="0.2">
      <c r="A263" s="3" t="s">
        <v>1861</v>
      </c>
      <c r="B263" s="3" t="s">
        <v>75</v>
      </c>
      <c r="C263" s="3" t="s">
        <v>1970</v>
      </c>
      <c r="D263" s="3">
        <v>1.26</v>
      </c>
      <c r="E263" s="3">
        <v>1.1599999999999999</v>
      </c>
      <c r="F263" s="3">
        <v>1.22</v>
      </c>
      <c r="G263" s="3">
        <v>1.08</v>
      </c>
      <c r="H263" s="3">
        <v>1.1200000000000001</v>
      </c>
      <c r="I263" s="3">
        <v>1.28</v>
      </c>
      <c r="J263" s="3">
        <v>1.3</v>
      </c>
      <c r="K263" s="3">
        <v>1.3</v>
      </c>
      <c r="L263" s="3">
        <v>1.28</v>
      </c>
      <c r="M263" s="3">
        <v>1.18</v>
      </c>
      <c r="N263" s="3">
        <v>1.18</v>
      </c>
      <c r="O263" s="3">
        <v>1.22</v>
      </c>
      <c r="P263" s="3" t="s">
        <v>84</v>
      </c>
      <c r="Q263" s="3" t="s">
        <v>79</v>
      </c>
      <c r="R263" s="3" t="s">
        <v>80</v>
      </c>
    </row>
    <row r="264" spans="1:18" ht="13.5" customHeight="1" x14ac:dyDescent="0.2">
      <c r="A264" s="3" t="s">
        <v>451</v>
      </c>
      <c r="B264" s="3" t="s">
        <v>73</v>
      </c>
      <c r="C264" s="3" t="s">
        <v>452</v>
      </c>
      <c r="D264" s="3">
        <v>0</v>
      </c>
      <c r="E264" s="3">
        <v>1.04</v>
      </c>
      <c r="F264" s="3">
        <v>0.94</v>
      </c>
      <c r="G264" s="3">
        <v>0.54</v>
      </c>
      <c r="H264" s="3">
        <v>1.54</v>
      </c>
      <c r="I264" s="3">
        <v>5.27</v>
      </c>
      <c r="J264" s="3">
        <v>3.8</v>
      </c>
      <c r="K264" s="3">
        <v>1.5</v>
      </c>
      <c r="L264" s="3">
        <v>0.67</v>
      </c>
      <c r="M264" s="3">
        <v>0.32</v>
      </c>
      <c r="N264" s="3">
        <v>0</v>
      </c>
      <c r="O264" s="3">
        <v>0</v>
      </c>
      <c r="P264" s="3" t="s">
        <v>84</v>
      </c>
      <c r="Q264" s="3" t="s">
        <v>90</v>
      </c>
      <c r="R264" s="3" t="s">
        <v>80</v>
      </c>
    </row>
    <row r="265" spans="1:18" ht="13.5" customHeight="1" x14ac:dyDescent="0.2">
      <c r="A265" s="3" t="s">
        <v>453</v>
      </c>
      <c r="B265" s="3" t="s">
        <v>1400</v>
      </c>
      <c r="C265" s="3" t="s">
        <v>1605</v>
      </c>
      <c r="D265" s="3">
        <v>65.95</v>
      </c>
      <c r="E265" s="3">
        <v>66.319999999999993</v>
      </c>
      <c r="F265" s="3">
        <v>67.86</v>
      </c>
      <c r="G265" s="3">
        <v>65.209999999999994</v>
      </c>
      <c r="H265" s="3">
        <v>70.099999999999994</v>
      </c>
      <c r="I265" s="3">
        <v>72</v>
      </c>
      <c r="J265" s="3">
        <v>72</v>
      </c>
      <c r="K265" s="3">
        <v>72</v>
      </c>
      <c r="L265" s="3">
        <v>72</v>
      </c>
      <c r="M265" s="3">
        <v>70.02</v>
      </c>
      <c r="N265" s="3">
        <v>67.92</v>
      </c>
      <c r="O265" s="3">
        <v>66.81</v>
      </c>
      <c r="P265" s="3" t="s">
        <v>81</v>
      </c>
      <c r="Q265" s="3" t="s">
        <v>79</v>
      </c>
      <c r="R265" s="3" t="s">
        <v>80</v>
      </c>
    </row>
    <row r="266" spans="1:18" ht="13.5" customHeight="1" x14ac:dyDescent="0.2">
      <c r="A266" s="3" t="s">
        <v>454</v>
      </c>
      <c r="B266" s="3" t="s">
        <v>72</v>
      </c>
      <c r="C266" s="3" t="s">
        <v>454</v>
      </c>
      <c r="D266" s="3">
        <v>16.260000000000002</v>
      </c>
      <c r="E266" s="3">
        <v>16.260000000000002</v>
      </c>
      <c r="F266" s="3">
        <v>16.260000000000002</v>
      </c>
      <c r="G266" s="3">
        <v>16.260000000000002</v>
      </c>
      <c r="H266" s="3">
        <v>32</v>
      </c>
      <c r="I266" s="3">
        <v>47.43</v>
      </c>
      <c r="J266" s="3">
        <v>58</v>
      </c>
      <c r="K266" s="3">
        <v>47.46</v>
      </c>
      <c r="L266" s="3">
        <v>47.43</v>
      </c>
      <c r="M266" s="3">
        <v>42.01</v>
      </c>
      <c r="N266" s="3">
        <v>31.98</v>
      </c>
      <c r="O266" s="3">
        <v>32</v>
      </c>
      <c r="P266" s="3" t="s">
        <v>84</v>
      </c>
      <c r="Q266" s="3" t="s">
        <v>90</v>
      </c>
      <c r="R266" s="3" t="s">
        <v>80</v>
      </c>
    </row>
    <row r="267" spans="1:18" ht="13.5" customHeight="1" x14ac:dyDescent="0.2">
      <c r="A267" s="3" t="s">
        <v>455</v>
      </c>
      <c r="B267" s="3" t="s">
        <v>1397</v>
      </c>
      <c r="C267" s="3" t="s">
        <v>456</v>
      </c>
      <c r="D267" s="3">
        <v>52.2</v>
      </c>
      <c r="E267" s="3">
        <v>52.2</v>
      </c>
      <c r="F267" s="3">
        <v>52.2</v>
      </c>
      <c r="G267" s="3">
        <v>52.2</v>
      </c>
      <c r="H267" s="3">
        <v>50.8</v>
      </c>
      <c r="I267" s="3">
        <v>52</v>
      </c>
      <c r="J267" s="3">
        <v>49.7</v>
      </c>
      <c r="K267" s="3">
        <v>51.6</v>
      </c>
      <c r="L267" s="3">
        <v>50.9</v>
      </c>
      <c r="M267" s="3">
        <v>52.2</v>
      </c>
      <c r="N267" s="3">
        <v>52.2</v>
      </c>
      <c r="O267" s="3">
        <v>52.2</v>
      </c>
      <c r="P267" s="3" t="s">
        <v>81</v>
      </c>
      <c r="Q267" s="3" t="s">
        <v>79</v>
      </c>
      <c r="R267" s="3" t="s">
        <v>80</v>
      </c>
    </row>
    <row r="268" spans="1:18" ht="13.5" customHeight="1" x14ac:dyDescent="0.2">
      <c r="A268" s="3" t="s">
        <v>1643</v>
      </c>
      <c r="B268" s="3" t="s">
        <v>72</v>
      </c>
      <c r="C268" s="3" t="s">
        <v>1860</v>
      </c>
      <c r="D268" s="3">
        <v>0</v>
      </c>
      <c r="E268" s="3">
        <v>2.64</v>
      </c>
      <c r="F268" s="3">
        <v>11.44</v>
      </c>
      <c r="G268" s="3">
        <v>36.520000000000003</v>
      </c>
      <c r="H268" s="3">
        <v>33.549999999999997</v>
      </c>
      <c r="I268" s="3">
        <v>49.28</v>
      </c>
      <c r="J268" s="3">
        <v>45.87</v>
      </c>
      <c r="K268" s="3">
        <v>45.099999999999994</v>
      </c>
      <c r="L268" s="3">
        <v>36.74</v>
      </c>
      <c r="M268" s="3">
        <v>32.339999999999996</v>
      </c>
      <c r="N268" s="3">
        <v>4.51</v>
      </c>
      <c r="O268" s="3">
        <v>0</v>
      </c>
      <c r="P268" s="3" t="s">
        <v>84</v>
      </c>
      <c r="Q268" s="3" t="s">
        <v>90</v>
      </c>
      <c r="R268" s="3" t="s">
        <v>80</v>
      </c>
    </row>
    <row r="269" spans="1:18" ht="13.5" customHeight="1" x14ac:dyDescent="0.2">
      <c r="A269" s="3" t="s">
        <v>1859</v>
      </c>
      <c r="B269" s="3" t="s">
        <v>72</v>
      </c>
      <c r="C269" s="3" t="s">
        <v>1858</v>
      </c>
      <c r="D269" s="3">
        <v>0</v>
      </c>
      <c r="E269" s="3">
        <v>3</v>
      </c>
      <c r="F269" s="3">
        <v>13</v>
      </c>
      <c r="G269" s="3">
        <v>41.5</v>
      </c>
      <c r="H269" s="3">
        <v>38.125</v>
      </c>
      <c r="I269" s="3">
        <v>56</v>
      </c>
      <c r="J269" s="3">
        <v>52.125</v>
      </c>
      <c r="K269" s="3">
        <v>51.25</v>
      </c>
      <c r="L269" s="3">
        <v>41.75</v>
      </c>
      <c r="M269" s="3">
        <v>36.75</v>
      </c>
      <c r="N269" s="3">
        <v>5.125</v>
      </c>
      <c r="O269" s="3">
        <v>0</v>
      </c>
      <c r="P269" s="3" t="s">
        <v>84</v>
      </c>
      <c r="Q269" s="3" t="s">
        <v>90</v>
      </c>
      <c r="R269" s="3" t="s">
        <v>80</v>
      </c>
    </row>
    <row r="270" spans="1:18" ht="13.5" customHeight="1" x14ac:dyDescent="0.2">
      <c r="A270" s="3" t="s">
        <v>457</v>
      </c>
      <c r="B270" s="3" t="s">
        <v>73</v>
      </c>
      <c r="C270" s="3" t="s">
        <v>458</v>
      </c>
      <c r="D270" s="3">
        <v>36</v>
      </c>
      <c r="E270" s="3">
        <v>36</v>
      </c>
      <c r="F270" s="3">
        <v>36</v>
      </c>
      <c r="G270" s="3">
        <v>36</v>
      </c>
      <c r="H270" s="3">
        <v>36</v>
      </c>
      <c r="I270" s="3">
        <v>36</v>
      </c>
      <c r="J270" s="3">
        <v>36</v>
      </c>
      <c r="K270" s="3">
        <v>36</v>
      </c>
      <c r="L270" s="3">
        <v>36</v>
      </c>
      <c r="M270" s="3">
        <v>36</v>
      </c>
      <c r="N270" s="3">
        <v>36</v>
      </c>
      <c r="O270" s="3">
        <v>36</v>
      </c>
      <c r="P270" s="3" t="s">
        <v>81</v>
      </c>
      <c r="Q270" s="3" t="s">
        <v>90</v>
      </c>
      <c r="R270" s="3" t="s">
        <v>80</v>
      </c>
    </row>
    <row r="271" spans="1:18" ht="13.5" customHeight="1" x14ac:dyDescent="0.2">
      <c r="A271" s="3" t="s">
        <v>459</v>
      </c>
      <c r="B271" s="3" t="s">
        <v>1399</v>
      </c>
      <c r="C271" s="3" t="s">
        <v>460</v>
      </c>
      <c r="D271" s="3">
        <v>26</v>
      </c>
      <c r="E271" s="3">
        <v>26</v>
      </c>
      <c r="F271" s="3">
        <v>26</v>
      </c>
      <c r="G271" s="3">
        <v>26</v>
      </c>
      <c r="H271" s="3">
        <v>26</v>
      </c>
      <c r="I271" s="3">
        <v>26</v>
      </c>
      <c r="J271" s="3">
        <v>26</v>
      </c>
      <c r="K271" s="3">
        <v>26</v>
      </c>
      <c r="L271" s="3">
        <v>26</v>
      </c>
      <c r="M271" s="3">
        <v>26</v>
      </c>
      <c r="N271" s="3">
        <v>26</v>
      </c>
      <c r="O271" s="3">
        <v>26</v>
      </c>
      <c r="P271" s="3" t="s">
        <v>81</v>
      </c>
      <c r="Q271" s="3" t="s">
        <v>79</v>
      </c>
      <c r="R271" s="3" t="s">
        <v>80</v>
      </c>
    </row>
    <row r="272" spans="1:18" ht="13.5" customHeight="1" x14ac:dyDescent="0.2">
      <c r="A272" s="3" t="s">
        <v>461</v>
      </c>
      <c r="B272" s="3" t="s">
        <v>1399</v>
      </c>
      <c r="C272" s="3" t="s">
        <v>462</v>
      </c>
      <c r="D272" s="3">
        <v>28.9</v>
      </c>
      <c r="E272" s="3">
        <v>28.9</v>
      </c>
      <c r="F272" s="3">
        <v>28.9</v>
      </c>
      <c r="G272" s="3">
        <v>28.9</v>
      </c>
      <c r="H272" s="3">
        <v>28.9</v>
      </c>
      <c r="I272" s="3">
        <v>28.9</v>
      </c>
      <c r="J272" s="3">
        <v>28.9</v>
      </c>
      <c r="K272" s="3">
        <v>28.9</v>
      </c>
      <c r="L272" s="3">
        <v>28.9</v>
      </c>
      <c r="M272" s="3">
        <v>28.9</v>
      </c>
      <c r="N272" s="3">
        <v>28.9</v>
      </c>
      <c r="O272" s="3">
        <v>28.9</v>
      </c>
      <c r="P272" s="3" t="s">
        <v>81</v>
      </c>
      <c r="Q272" s="3" t="s">
        <v>79</v>
      </c>
      <c r="R272" s="3" t="s">
        <v>80</v>
      </c>
    </row>
    <row r="273" spans="1:18" ht="13.5" customHeight="1" x14ac:dyDescent="0.2">
      <c r="A273" s="3" t="s">
        <v>463</v>
      </c>
      <c r="B273" s="3" t="s">
        <v>1399</v>
      </c>
      <c r="C273" s="3" t="s">
        <v>464</v>
      </c>
      <c r="D273" s="3">
        <v>50</v>
      </c>
      <c r="E273" s="3">
        <v>50</v>
      </c>
      <c r="F273" s="3">
        <v>50</v>
      </c>
      <c r="G273" s="3">
        <v>50</v>
      </c>
      <c r="H273" s="3">
        <v>50</v>
      </c>
      <c r="I273" s="3">
        <v>50</v>
      </c>
      <c r="J273" s="3">
        <v>50</v>
      </c>
      <c r="K273" s="3">
        <v>50</v>
      </c>
      <c r="L273" s="3">
        <v>50</v>
      </c>
      <c r="M273" s="3">
        <v>50</v>
      </c>
      <c r="N273" s="3">
        <v>50</v>
      </c>
      <c r="O273" s="3">
        <v>50</v>
      </c>
      <c r="P273" s="3" t="s">
        <v>81</v>
      </c>
      <c r="Q273" s="3" t="s">
        <v>79</v>
      </c>
      <c r="R273" s="3" t="s">
        <v>80</v>
      </c>
    </row>
    <row r="274" spans="1:18" ht="13.5" customHeight="1" x14ac:dyDescent="0.2">
      <c r="A274" s="3" t="s">
        <v>465</v>
      </c>
      <c r="B274" s="3" t="s">
        <v>72</v>
      </c>
      <c r="C274" s="3" t="s">
        <v>466</v>
      </c>
      <c r="D274" s="3">
        <v>18.5</v>
      </c>
      <c r="E274" s="3">
        <v>18.5</v>
      </c>
      <c r="F274" s="3">
        <v>18.5</v>
      </c>
      <c r="G274" s="3">
        <v>18.5</v>
      </c>
      <c r="H274" s="3">
        <v>18.5</v>
      </c>
      <c r="I274" s="3">
        <v>18.5</v>
      </c>
      <c r="J274" s="3">
        <v>18.5</v>
      </c>
      <c r="K274" s="3">
        <v>18.5</v>
      </c>
      <c r="L274" s="3">
        <v>18.5</v>
      </c>
      <c r="M274" s="3">
        <v>18.5</v>
      </c>
      <c r="N274" s="3">
        <v>18.5</v>
      </c>
      <c r="O274" s="3">
        <v>18.5</v>
      </c>
      <c r="P274" s="3" t="s">
        <v>81</v>
      </c>
      <c r="Q274" s="3" t="s">
        <v>79</v>
      </c>
      <c r="R274" s="3" t="s">
        <v>80</v>
      </c>
    </row>
    <row r="275" spans="1:18" ht="13.5" customHeight="1" x14ac:dyDescent="0.2">
      <c r="A275" s="3" t="s">
        <v>1645</v>
      </c>
      <c r="B275" s="3" t="s">
        <v>72</v>
      </c>
      <c r="C275" s="3" t="s">
        <v>1646</v>
      </c>
      <c r="D275" s="3">
        <v>0</v>
      </c>
      <c r="E275" s="3">
        <v>7.1085599999999998</v>
      </c>
      <c r="F275" s="3">
        <v>30.803759999999997</v>
      </c>
      <c r="G275" s="3">
        <v>98.335080000000005</v>
      </c>
      <c r="H275" s="3">
        <v>90.337949999999992</v>
      </c>
      <c r="I275" s="3">
        <v>132.69311999999999</v>
      </c>
      <c r="J275" s="3">
        <v>123.51123</v>
      </c>
      <c r="K275" s="3">
        <v>121.43789999999998</v>
      </c>
      <c r="L275" s="3">
        <v>98.927460000000011</v>
      </c>
      <c r="M275" s="3">
        <v>87.079859999999996</v>
      </c>
      <c r="N275" s="3">
        <v>12.143790000000001</v>
      </c>
      <c r="O275" s="3">
        <v>0</v>
      </c>
      <c r="P275" s="3" t="s">
        <v>84</v>
      </c>
      <c r="Q275" s="3" t="s">
        <v>90</v>
      </c>
      <c r="R275" s="3" t="s">
        <v>80</v>
      </c>
    </row>
    <row r="276" spans="1:18" ht="13.5" customHeight="1" x14ac:dyDescent="0.2">
      <c r="A276" s="3" t="s">
        <v>467</v>
      </c>
      <c r="B276" s="3" t="s">
        <v>72</v>
      </c>
      <c r="C276" s="3" t="s">
        <v>468</v>
      </c>
      <c r="D276" s="3">
        <v>0</v>
      </c>
      <c r="E276" s="3">
        <v>7.2</v>
      </c>
      <c r="F276" s="3">
        <v>31.2</v>
      </c>
      <c r="G276" s="3">
        <v>99.600000000000009</v>
      </c>
      <c r="H276" s="3">
        <v>91.5</v>
      </c>
      <c r="I276" s="3">
        <v>134.4</v>
      </c>
      <c r="J276" s="3">
        <v>125.1</v>
      </c>
      <c r="K276" s="3">
        <v>122.99999999999999</v>
      </c>
      <c r="L276" s="3">
        <v>100.2</v>
      </c>
      <c r="M276" s="3">
        <v>88.199999999999989</v>
      </c>
      <c r="N276" s="3">
        <v>12.3</v>
      </c>
      <c r="O276" s="3">
        <v>0</v>
      </c>
      <c r="P276" s="3" t="s">
        <v>84</v>
      </c>
      <c r="Q276" s="3" t="s">
        <v>90</v>
      </c>
      <c r="R276" s="3" t="s">
        <v>80</v>
      </c>
    </row>
    <row r="277" spans="1:18" ht="13.5" customHeight="1" x14ac:dyDescent="0.2">
      <c r="A277" s="3" t="s">
        <v>469</v>
      </c>
      <c r="B277" s="3" t="s">
        <v>72</v>
      </c>
      <c r="C277" s="3" t="s">
        <v>470</v>
      </c>
      <c r="D277" s="3">
        <v>0</v>
      </c>
      <c r="E277" s="3">
        <v>6</v>
      </c>
      <c r="F277" s="3">
        <v>26</v>
      </c>
      <c r="G277" s="3">
        <v>83</v>
      </c>
      <c r="H277" s="3">
        <v>76.25</v>
      </c>
      <c r="I277" s="3">
        <v>112</v>
      </c>
      <c r="J277" s="3">
        <v>104.25</v>
      </c>
      <c r="K277" s="3">
        <v>102.5</v>
      </c>
      <c r="L277" s="3">
        <v>83.5</v>
      </c>
      <c r="M277" s="3">
        <v>73.5</v>
      </c>
      <c r="N277" s="3">
        <v>10.25</v>
      </c>
      <c r="O277" s="3">
        <v>0</v>
      </c>
      <c r="P277" s="3" t="s">
        <v>84</v>
      </c>
      <c r="Q277" s="3" t="s">
        <v>90</v>
      </c>
      <c r="R277" s="3" t="s">
        <v>80</v>
      </c>
    </row>
    <row r="278" spans="1:18" ht="13.5" customHeight="1" x14ac:dyDescent="0.2">
      <c r="A278" s="3" t="s">
        <v>1857</v>
      </c>
      <c r="B278" s="3" t="s">
        <v>72</v>
      </c>
      <c r="C278" s="3" t="s">
        <v>1856</v>
      </c>
      <c r="D278" s="3">
        <v>0.50850000000000006</v>
      </c>
      <c r="E278" s="3">
        <v>0.77849999999999997</v>
      </c>
      <c r="F278" s="3">
        <v>0.82350000000000001</v>
      </c>
      <c r="G278" s="3">
        <v>1.413</v>
      </c>
      <c r="H278" s="3">
        <v>1.377</v>
      </c>
      <c r="I278" s="3">
        <v>2.1374999999999997</v>
      </c>
      <c r="J278" s="3">
        <v>1.3365</v>
      </c>
      <c r="K278" s="3">
        <v>1.1925000000000001</v>
      </c>
      <c r="L278" s="3">
        <v>1.1925000000000001</v>
      </c>
      <c r="M278" s="3">
        <v>0.39599999999999996</v>
      </c>
      <c r="N278" s="3">
        <v>0.378</v>
      </c>
      <c r="O278" s="3">
        <v>0.68399999999999994</v>
      </c>
      <c r="P278" s="3" t="s">
        <v>84</v>
      </c>
      <c r="Q278" s="3" t="s">
        <v>90</v>
      </c>
      <c r="R278" s="3" t="s">
        <v>80</v>
      </c>
    </row>
    <row r="279" spans="1:18" ht="13.5" customHeight="1" x14ac:dyDescent="0.2">
      <c r="A279" s="3" t="s">
        <v>1855</v>
      </c>
      <c r="B279" s="3" t="s">
        <v>72</v>
      </c>
      <c r="C279" s="3" t="s">
        <v>1854</v>
      </c>
      <c r="D279" s="3">
        <v>0.73675999999999997</v>
      </c>
      <c r="E279" s="3">
        <v>1.1279599999999999</v>
      </c>
      <c r="F279" s="3">
        <v>1.19316</v>
      </c>
      <c r="G279" s="3">
        <v>2.0472799999999998</v>
      </c>
      <c r="H279" s="3">
        <v>1.9951199999999998</v>
      </c>
      <c r="I279" s="3">
        <v>3.0969999999999995</v>
      </c>
      <c r="J279" s="3">
        <v>1.9364399999999997</v>
      </c>
      <c r="K279" s="3">
        <v>1.7278</v>
      </c>
      <c r="L279" s="3">
        <v>1.7278</v>
      </c>
      <c r="M279" s="3">
        <v>0.57375999999999994</v>
      </c>
      <c r="N279" s="3">
        <v>0.54767999999999994</v>
      </c>
      <c r="O279" s="3">
        <v>0.99103999999999992</v>
      </c>
      <c r="P279" s="3" t="s">
        <v>84</v>
      </c>
      <c r="Q279" s="3" t="s">
        <v>90</v>
      </c>
      <c r="R279" s="3" t="s">
        <v>80</v>
      </c>
    </row>
    <row r="280" spans="1:18" ht="13.5" customHeight="1" x14ac:dyDescent="0.2">
      <c r="A280" s="3" t="s">
        <v>471</v>
      </c>
      <c r="B280" s="3" t="s">
        <v>75</v>
      </c>
      <c r="C280" s="3" t="s">
        <v>472</v>
      </c>
      <c r="D280" s="3">
        <v>147.80000000000001</v>
      </c>
      <c r="E280" s="3">
        <v>147.80000000000001</v>
      </c>
      <c r="F280" s="3">
        <v>147.80000000000001</v>
      </c>
      <c r="G280" s="3">
        <v>147.80000000000001</v>
      </c>
      <c r="H280" s="3">
        <v>147.80000000000001</v>
      </c>
      <c r="I280" s="3">
        <v>147.80000000000001</v>
      </c>
      <c r="J280" s="3">
        <v>147.80000000000001</v>
      </c>
      <c r="K280" s="3">
        <v>147.80000000000001</v>
      </c>
      <c r="L280" s="3">
        <v>147.80000000000001</v>
      </c>
      <c r="M280" s="3">
        <v>147.80000000000001</v>
      </c>
      <c r="N280" s="3">
        <v>147.80000000000001</v>
      </c>
      <c r="O280" s="3">
        <v>147.80000000000001</v>
      </c>
      <c r="P280" s="3" t="s">
        <v>81</v>
      </c>
      <c r="Q280" s="3" t="s">
        <v>79</v>
      </c>
      <c r="R280" s="3" t="s">
        <v>80</v>
      </c>
    </row>
    <row r="281" spans="1:18" ht="13.5" customHeight="1" x14ac:dyDescent="0.2">
      <c r="A281" s="3" t="s">
        <v>473</v>
      </c>
      <c r="B281" s="3" t="s">
        <v>1399</v>
      </c>
      <c r="C281" s="3" t="s">
        <v>474</v>
      </c>
      <c r="D281" s="3">
        <v>22</v>
      </c>
      <c r="E281" s="3">
        <v>22</v>
      </c>
      <c r="F281" s="3">
        <v>22</v>
      </c>
      <c r="G281" s="3">
        <v>22</v>
      </c>
      <c r="H281" s="3">
        <v>22</v>
      </c>
      <c r="I281" s="3">
        <v>22</v>
      </c>
      <c r="J281" s="3">
        <v>22</v>
      </c>
      <c r="K281" s="3">
        <v>22</v>
      </c>
      <c r="L281" s="3">
        <v>22</v>
      </c>
      <c r="M281" s="3">
        <v>22</v>
      </c>
      <c r="N281" s="3">
        <v>22</v>
      </c>
      <c r="O281" s="3">
        <v>22</v>
      </c>
      <c r="P281" s="3" t="s">
        <v>81</v>
      </c>
      <c r="Q281" s="3" t="s">
        <v>79</v>
      </c>
      <c r="R281" s="3" t="s">
        <v>80</v>
      </c>
    </row>
    <row r="282" spans="1:18" ht="13.5" customHeight="1" x14ac:dyDescent="0.2">
      <c r="A282" s="3" t="s">
        <v>475</v>
      </c>
      <c r="B282" s="3" t="s">
        <v>1399</v>
      </c>
      <c r="C282" s="3" t="s">
        <v>476</v>
      </c>
      <c r="D282" s="3">
        <v>26</v>
      </c>
      <c r="E282" s="3">
        <v>26</v>
      </c>
      <c r="F282" s="3">
        <v>26</v>
      </c>
      <c r="G282" s="3">
        <v>26</v>
      </c>
      <c r="H282" s="3">
        <v>26</v>
      </c>
      <c r="I282" s="3">
        <v>26</v>
      </c>
      <c r="J282" s="3">
        <v>26</v>
      </c>
      <c r="K282" s="3">
        <v>26</v>
      </c>
      <c r="L282" s="3">
        <v>26</v>
      </c>
      <c r="M282" s="3">
        <v>26</v>
      </c>
      <c r="N282" s="3">
        <v>26</v>
      </c>
      <c r="O282" s="3">
        <v>26</v>
      </c>
      <c r="P282" s="3" t="s">
        <v>81</v>
      </c>
      <c r="Q282" s="3" t="s">
        <v>79</v>
      </c>
      <c r="R282" s="3" t="s">
        <v>80</v>
      </c>
    </row>
    <row r="283" spans="1:18" ht="13.5" customHeight="1" x14ac:dyDescent="0.2">
      <c r="A283" s="3" t="s">
        <v>477</v>
      </c>
      <c r="B283" s="3" t="s">
        <v>73</v>
      </c>
      <c r="C283" s="3" t="s">
        <v>478</v>
      </c>
      <c r="D283" s="3">
        <v>189.19</v>
      </c>
      <c r="E283" s="3">
        <v>127.18</v>
      </c>
      <c r="F283" s="3">
        <v>234.97</v>
      </c>
      <c r="G283" s="3">
        <v>234.97</v>
      </c>
      <c r="H283" s="3">
        <v>234.97</v>
      </c>
      <c r="I283" s="3">
        <v>234.97</v>
      </c>
      <c r="J283" s="3">
        <v>234.97</v>
      </c>
      <c r="K283" s="3">
        <v>234.97</v>
      </c>
      <c r="L283" s="3">
        <v>234.97</v>
      </c>
      <c r="M283" s="3">
        <v>234.97</v>
      </c>
      <c r="N283" s="3">
        <v>234.97</v>
      </c>
      <c r="O283" s="3">
        <v>234.97</v>
      </c>
      <c r="P283" s="3" t="s">
        <v>81</v>
      </c>
      <c r="Q283" s="3" t="s">
        <v>90</v>
      </c>
      <c r="R283" s="3" t="s">
        <v>80</v>
      </c>
    </row>
    <row r="284" spans="1:18" ht="13.5" customHeight="1" x14ac:dyDescent="0.2">
      <c r="A284" s="3" t="s">
        <v>479</v>
      </c>
      <c r="B284" s="3" t="s">
        <v>74</v>
      </c>
      <c r="C284" s="3" t="s">
        <v>480</v>
      </c>
      <c r="D284" s="3">
        <v>199</v>
      </c>
      <c r="E284" s="3">
        <v>199</v>
      </c>
      <c r="F284" s="3">
        <v>199</v>
      </c>
      <c r="G284" s="3">
        <v>199</v>
      </c>
      <c r="H284" s="3">
        <v>199</v>
      </c>
      <c r="I284" s="3">
        <v>199</v>
      </c>
      <c r="J284" s="3">
        <v>199</v>
      </c>
      <c r="K284" s="3">
        <v>199</v>
      </c>
      <c r="L284" s="3">
        <v>199</v>
      </c>
      <c r="M284" s="3">
        <v>199</v>
      </c>
      <c r="N284" s="3">
        <v>199</v>
      </c>
      <c r="O284" s="3">
        <v>199</v>
      </c>
      <c r="P284" s="3" t="s">
        <v>81</v>
      </c>
      <c r="Q284" s="3" t="s">
        <v>90</v>
      </c>
      <c r="R284" s="3" t="s">
        <v>80</v>
      </c>
    </row>
    <row r="285" spans="1:18" ht="13.5" customHeight="1" x14ac:dyDescent="0.2">
      <c r="A285" s="3" t="s">
        <v>481</v>
      </c>
      <c r="B285" s="3" t="s">
        <v>74</v>
      </c>
      <c r="C285" s="3" t="s">
        <v>481</v>
      </c>
      <c r="D285" s="3">
        <v>236</v>
      </c>
      <c r="E285" s="3">
        <v>236</v>
      </c>
      <c r="F285" s="3">
        <v>236</v>
      </c>
      <c r="G285" s="3">
        <v>236</v>
      </c>
      <c r="H285" s="3">
        <v>236</v>
      </c>
      <c r="I285" s="3">
        <v>236</v>
      </c>
      <c r="J285" s="3">
        <v>236</v>
      </c>
      <c r="K285" s="3">
        <v>236</v>
      </c>
      <c r="L285" s="3">
        <v>236</v>
      </c>
      <c r="M285" s="3">
        <v>236</v>
      </c>
      <c r="N285" s="3">
        <v>236</v>
      </c>
      <c r="O285" s="3">
        <v>236</v>
      </c>
      <c r="P285" s="3" t="s">
        <v>84</v>
      </c>
      <c r="Q285" s="3" t="s">
        <v>90</v>
      </c>
      <c r="R285" s="3" t="s">
        <v>80</v>
      </c>
    </row>
    <row r="286" spans="1:18" ht="13.5" customHeight="1" x14ac:dyDescent="0.2">
      <c r="A286" s="3" t="s">
        <v>1853</v>
      </c>
      <c r="B286" s="3" t="s">
        <v>1398</v>
      </c>
      <c r="C286" s="3" t="s">
        <v>1971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 t="s">
        <v>84</v>
      </c>
      <c r="Q286" s="3" t="s">
        <v>79</v>
      </c>
      <c r="R286" s="3" t="s">
        <v>148</v>
      </c>
    </row>
    <row r="287" spans="1:18" ht="13.5" customHeight="1" x14ac:dyDescent="0.2">
      <c r="A287" s="3" t="s">
        <v>1923</v>
      </c>
      <c r="B287" s="3" t="s">
        <v>209</v>
      </c>
      <c r="C287" s="3" t="s">
        <v>1972</v>
      </c>
      <c r="D287" s="3">
        <v>7.5</v>
      </c>
      <c r="E287" s="3">
        <v>7.5</v>
      </c>
      <c r="F287" s="3">
        <v>7.5</v>
      </c>
      <c r="G287" s="3">
        <v>7.5</v>
      </c>
      <c r="H287" s="3">
        <v>7.5</v>
      </c>
      <c r="I287" s="3">
        <v>7.5</v>
      </c>
      <c r="J287" s="3">
        <v>7.5</v>
      </c>
      <c r="K287" s="3">
        <v>7.5</v>
      </c>
      <c r="L287" s="3">
        <v>7.5</v>
      </c>
      <c r="M287" s="3">
        <v>7.5</v>
      </c>
      <c r="N287" s="3">
        <v>7.5</v>
      </c>
      <c r="O287" s="3">
        <v>7.5</v>
      </c>
      <c r="P287" s="3" t="s">
        <v>81</v>
      </c>
      <c r="Q287" s="3" t="s">
        <v>90</v>
      </c>
      <c r="R287" s="3" t="s">
        <v>80</v>
      </c>
    </row>
    <row r="288" spans="1:18" ht="13.5" customHeight="1" x14ac:dyDescent="0.2">
      <c r="A288" s="3" t="s">
        <v>482</v>
      </c>
      <c r="B288" s="3" t="s">
        <v>209</v>
      </c>
      <c r="C288" s="3" t="s">
        <v>483</v>
      </c>
      <c r="D288" s="3">
        <v>48.1</v>
      </c>
      <c r="E288" s="3">
        <v>48.1</v>
      </c>
      <c r="F288" s="3">
        <v>48.1</v>
      </c>
      <c r="G288" s="3">
        <v>48.1</v>
      </c>
      <c r="H288" s="3">
        <v>48.1</v>
      </c>
      <c r="I288" s="3">
        <v>48.1</v>
      </c>
      <c r="J288" s="3">
        <v>48.1</v>
      </c>
      <c r="K288" s="3">
        <v>48.1</v>
      </c>
      <c r="L288" s="3">
        <v>48.1</v>
      </c>
      <c r="M288" s="3">
        <v>48.1</v>
      </c>
      <c r="N288" s="3">
        <v>48.1</v>
      </c>
      <c r="O288" s="3">
        <v>48.1</v>
      </c>
      <c r="P288" s="3" t="s">
        <v>81</v>
      </c>
      <c r="Q288" s="3" t="s">
        <v>90</v>
      </c>
      <c r="R288" s="3" t="s">
        <v>80</v>
      </c>
    </row>
    <row r="289" spans="1:20" ht="13.5" customHeight="1" x14ac:dyDescent="0.2">
      <c r="A289" s="3" t="s">
        <v>484</v>
      </c>
      <c r="B289" s="3" t="s">
        <v>209</v>
      </c>
      <c r="C289" s="3" t="s">
        <v>485</v>
      </c>
      <c r="D289" s="3">
        <v>45.42</v>
      </c>
      <c r="E289" s="3">
        <v>45.42</v>
      </c>
      <c r="F289" s="3">
        <v>45.42</v>
      </c>
      <c r="G289" s="3">
        <v>45.42</v>
      </c>
      <c r="H289" s="3">
        <v>45.42</v>
      </c>
      <c r="I289" s="3">
        <v>45.42</v>
      </c>
      <c r="J289" s="3">
        <v>45.42</v>
      </c>
      <c r="K289" s="3">
        <v>45.42</v>
      </c>
      <c r="L289" s="3">
        <v>45.42</v>
      </c>
      <c r="M289" s="3">
        <v>45.42</v>
      </c>
      <c r="N289" s="3">
        <v>45.42</v>
      </c>
      <c r="O289" s="3">
        <v>45.42</v>
      </c>
      <c r="P289" s="3" t="s">
        <v>81</v>
      </c>
      <c r="Q289" s="3" t="s">
        <v>90</v>
      </c>
      <c r="R289" s="3" t="s">
        <v>80</v>
      </c>
    </row>
    <row r="290" spans="1:20" ht="13.5" customHeight="1" x14ac:dyDescent="0.2">
      <c r="A290" s="3" t="s">
        <v>1604</v>
      </c>
      <c r="B290" s="3" t="s">
        <v>1398</v>
      </c>
      <c r="C290" s="3" t="s">
        <v>1603</v>
      </c>
      <c r="D290" s="3">
        <v>0</v>
      </c>
      <c r="E290" s="3">
        <v>3.6000000000000004E-2</v>
      </c>
      <c r="F290" s="3">
        <v>0.156</v>
      </c>
      <c r="G290" s="3">
        <v>0.498</v>
      </c>
      <c r="H290" s="3">
        <v>0.45750000000000002</v>
      </c>
      <c r="I290" s="3">
        <v>0.67200000000000004</v>
      </c>
      <c r="J290" s="3">
        <v>0.62549999999999994</v>
      </c>
      <c r="K290" s="3">
        <v>0.61499999999999999</v>
      </c>
      <c r="L290" s="3">
        <v>0.501</v>
      </c>
      <c r="M290" s="3">
        <v>0.44099999999999995</v>
      </c>
      <c r="N290" s="3">
        <v>6.1499999999999999E-2</v>
      </c>
      <c r="O290" s="3">
        <v>0</v>
      </c>
      <c r="P290" s="3" t="s">
        <v>84</v>
      </c>
      <c r="Q290" s="3" t="s">
        <v>79</v>
      </c>
      <c r="R290" s="3" t="s">
        <v>109</v>
      </c>
      <c r="S290" s="3" t="s">
        <v>1905</v>
      </c>
      <c r="T290" s="3" t="s">
        <v>1973</v>
      </c>
    </row>
    <row r="291" spans="1:20" ht="13.5" customHeight="1" x14ac:dyDescent="0.2">
      <c r="A291" s="3" t="s">
        <v>486</v>
      </c>
      <c r="B291" s="3" t="s">
        <v>1399</v>
      </c>
      <c r="C291" s="3" t="s">
        <v>487</v>
      </c>
      <c r="D291" s="3">
        <v>11</v>
      </c>
      <c r="E291" s="3">
        <v>11</v>
      </c>
      <c r="F291" s="3">
        <v>11</v>
      </c>
      <c r="G291" s="3">
        <v>11</v>
      </c>
      <c r="H291" s="3">
        <v>11</v>
      </c>
      <c r="I291" s="3">
        <v>11</v>
      </c>
      <c r="J291" s="3">
        <v>11</v>
      </c>
      <c r="K291" s="3">
        <v>11</v>
      </c>
      <c r="L291" s="3">
        <v>11</v>
      </c>
      <c r="M291" s="3">
        <v>11</v>
      </c>
      <c r="N291" s="3">
        <v>11</v>
      </c>
      <c r="O291" s="3">
        <v>11</v>
      </c>
      <c r="P291" s="3" t="s">
        <v>81</v>
      </c>
      <c r="Q291" s="3" t="s">
        <v>79</v>
      </c>
      <c r="R291" s="3" t="s">
        <v>80</v>
      </c>
    </row>
    <row r="292" spans="1:20" ht="13.5" customHeight="1" x14ac:dyDescent="0.2">
      <c r="A292" s="3" t="s">
        <v>488</v>
      </c>
      <c r="B292" s="3" t="s">
        <v>1399</v>
      </c>
      <c r="C292" s="3" t="s">
        <v>489</v>
      </c>
      <c r="D292" s="3">
        <v>11</v>
      </c>
      <c r="E292" s="3">
        <v>11</v>
      </c>
      <c r="F292" s="3">
        <v>11</v>
      </c>
      <c r="G292" s="3">
        <v>11</v>
      </c>
      <c r="H292" s="3">
        <v>11</v>
      </c>
      <c r="I292" s="3">
        <v>11</v>
      </c>
      <c r="J292" s="3">
        <v>11</v>
      </c>
      <c r="K292" s="3">
        <v>11</v>
      </c>
      <c r="L292" s="3">
        <v>11</v>
      </c>
      <c r="M292" s="3">
        <v>11</v>
      </c>
      <c r="N292" s="3">
        <v>11</v>
      </c>
      <c r="O292" s="3">
        <v>11</v>
      </c>
      <c r="P292" s="3" t="s">
        <v>81</v>
      </c>
      <c r="Q292" s="3" t="s">
        <v>79</v>
      </c>
      <c r="R292" s="3" t="s">
        <v>80</v>
      </c>
    </row>
    <row r="293" spans="1:20" ht="13.5" customHeight="1" x14ac:dyDescent="0.2">
      <c r="A293" s="3" t="s">
        <v>490</v>
      </c>
      <c r="B293" s="3" t="s">
        <v>72</v>
      </c>
      <c r="C293" s="3" t="s">
        <v>491</v>
      </c>
      <c r="D293" s="3">
        <v>101.5</v>
      </c>
      <c r="E293" s="3">
        <v>101.5</v>
      </c>
      <c r="F293" s="3">
        <v>101.5</v>
      </c>
      <c r="G293" s="3">
        <v>101.5</v>
      </c>
      <c r="H293" s="3">
        <v>101.5</v>
      </c>
      <c r="I293" s="3">
        <v>101.5</v>
      </c>
      <c r="J293" s="3">
        <v>101.5</v>
      </c>
      <c r="K293" s="3">
        <v>101.5</v>
      </c>
      <c r="L293" s="3">
        <v>101.5</v>
      </c>
      <c r="M293" s="3">
        <v>101.5</v>
      </c>
      <c r="N293" s="3">
        <v>101.5</v>
      </c>
      <c r="O293" s="3">
        <v>101.5</v>
      </c>
      <c r="P293" s="3" t="s">
        <v>81</v>
      </c>
      <c r="Q293" s="3" t="s">
        <v>79</v>
      </c>
      <c r="R293" s="3" t="s">
        <v>80</v>
      </c>
    </row>
    <row r="294" spans="1:20" ht="13.5" customHeight="1" x14ac:dyDescent="0.2">
      <c r="A294" s="3" t="s">
        <v>492</v>
      </c>
      <c r="B294" s="3" t="s">
        <v>72</v>
      </c>
      <c r="C294" s="3" t="s">
        <v>493</v>
      </c>
      <c r="D294" s="3">
        <v>1.8</v>
      </c>
      <c r="E294" s="3">
        <v>2.4</v>
      </c>
      <c r="F294" s="3">
        <v>2.7</v>
      </c>
      <c r="G294" s="3">
        <v>2.2000000000000002</v>
      </c>
      <c r="H294" s="3">
        <v>1.6</v>
      </c>
      <c r="I294" s="3">
        <v>1.7</v>
      </c>
      <c r="J294" s="3">
        <v>2.2000000000000002</v>
      </c>
      <c r="K294" s="3">
        <v>2</v>
      </c>
      <c r="L294" s="3">
        <v>1.4</v>
      </c>
      <c r="M294" s="3">
        <v>0.4</v>
      </c>
      <c r="N294" s="3">
        <v>0.1</v>
      </c>
      <c r="O294" s="3">
        <v>0.9</v>
      </c>
      <c r="P294" s="3" t="s">
        <v>81</v>
      </c>
      <c r="Q294" s="3" t="s">
        <v>79</v>
      </c>
      <c r="R294" s="3" t="s">
        <v>80</v>
      </c>
    </row>
    <row r="295" spans="1:20" ht="13.5" customHeight="1" x14ac:dyDescent="0.2">
      <c r="A295" s="3" t="s">
        <v>494</v>
      </c>
      <c r="B295" s="3" t="s">
        <v>72</v>
      </c>
      <c r="C295" s="3" t="s">
        <v>495</v>
      </c>
      <c r="D295" s="3">
        <v>425</v>
      </c>
      <c r="E295" s="3">
        <v>425</v>
      </c>
      <c r="F295" s="3">
        <v>425</v>
      </c>
      <c r="G295" s="3">
        <v>425</v>
      </c>
      <c r="H295" s="3">
        <v>425</v>
      </c>
      <c r="I295" s="3">
        <v>425</v>
      </c>
      <c r="J295" s="3">
        <v>425</v>
      </c>
      <c r="K295" s="3">
        <v>425</v>
      </c>
      <c r="L295" s="3">
        <v>425</v>
      </c>
      <c r="M295" s="3">
        <v>425</v>
      </c>
      <c r="N295" s="3">
        <v>425</v>
      </c>
      <c r="O295" s="3">
        <v>425</v>
      </c>
      <c r="P295" s="3" t="s">
        <v>81</v>
      </c>
      <c r="Q295" s="3" t="s">
        <v>79</v>
      </c>
      <c r="R295" s="3" t="s">
        <v>80</v>
      </c>
    </row>
    <row r="296" spans="1:20" ht="13.5" customHeight="1" x14ac:dyDescent="0.2">
      <c r="A296" s="3" t="s">
        <v>496</v>
      </c>
      <c r="B296" s="3" t="s">
        <v>73</v>
      </c>
      <c r="C296" s="3" t="s">
        <v>497</v>
      </c>
      <c r="D296" s="3">
        <v>7.1393548387096786E-2</v>
      </c>
      <c r="E296" s="3">
        <v>1.3416650246305421E-2</v>
      </c>
      <c r="F296" s="3">
        <v>2.0824516129032258E-2</v>
      </c>
      <c r="G296" s="3">
        <v>8.533466666666667E-2</v>
      </c>
      <c r="H296" s="3">
        <v>4.094451612903225E-2</v>
      </c>
      <c r="I296" s="3">
        <v>3.4797333333333312E-2</v>
      </c>
      <c r="J296" s="3">
        <v>3.3512258064516118E-2</v>
      </c>
      <c r="K296" s="3">
        <v>3.0557419354838675E-2</v>
      </c>
      <c r="L296" s="3">
        <v>7.6509333333333332E-2</v>
      </c>
      <c r="M296" s="3">
        <v>4.2351875922580641E-2</v>
      </c>
      <c r="N296" s="3">
        <v>2.4186900693333329E-2</v>
      </c>
      <c r="O296" s="3">
        <v>3.48412688516129E-2</v>
      </c>
      <c r="P296" s="3" t="s">
        <v>84</v>
      </c>
      <c r="Q296" s="3" t="s">
        <v>90</v>
      </c>
      <c r="R296" s="3" t="s">
        <v>80</v>
      </c>
    </row>
    <row r="297" spans="1:20" ht="13.5" customHeight="1" x14ac:dyDescent="0.2">
      <c r="A297" s="3" t="s">
        <v>498</v>
      </c>
      <c r="B297" s="3" t="s">
        <v>1398</v>
      </c>
      <c r="C297" s="3" t="s">
        <v>499</v>
      </c>
      <c r="D297" s="3">
        <v>9.4606061419354841</v>
      </c>
      <c r="E297" s="3">
        <v>9.5718682719211827</v>
      </c>
      <c r="F297" s="3">
        <v>9.259498941935485</v>
      </c>
      <c r="G297" s="3">
        <v>8.4808844799999985</v>
      </c>
      <c r="H297" s="3">
        <v>8.292527896774196</v>
      </c>
      <c r="I297" s="3">
        <v>9.3244029866666658</v>
      </c>
      <c r="J297" s="3">
        <v>9.4327248516129032</v>
      </c>
      <c r="K297" s="3">
        <v>9.404286348387096</v>
      </c>
      <c r="L297" s="3">
        <v>9.0360906666666647</v>
      </c>
      <c r="M297" s="3">
        <v>8.2832219078193443</v>
      </c>
      <c r="N297" s="3">
        <v>8.5110058310400039</v>
      </c>
      <c r="O297" s="3">
        <v>9.3190463667612899</v>
      </c>
      <c r="P297" s="3" t="s">
        <v>84</v>
      </c>
      <c r="Q297" s="3" t="s">
        <v>79</v>
      </c>
      <c r="R297" s="3" t="s">
        <v>80</v>
      </c>
      <c r="S297" s="3">
        <v>0.96</v>
      </c>
      <c r="T297" s="3" t="s">
        <v>2196</v>
      </c>
    </row>
    <row r="298" spans="1:20" ht="13.5" customHeight="1" x14ac:dyDescent="0.2">
      <c r="A298" s="3" t="s">
        <v>43</v>
      </c>
      <c r="B298" s="3" t="s">
        <v>73</v>
      </c>
      <c r="C298" s="3" t="s">
        <v>500</v>
      </c>
      <c r="D298" s="3">
        <v>263</v>
      </c>
      <c r="E298" s="3">
        <v>263</v>
      </c>
      <c r="F298" s="3">
        <v>263</v>
      </c>
      <c r="G298" s="3">
        <v>263</v>
      </c>
      <c r="H298" s="3">
        <v>263</v>
      </c>
      <c r="I298" s="3">
        <v>263</v>
      </c>
      <c r="J298" s="3">
        <v>263</v>
      </c>
      <c r="K298" s="3">
        <v>263</v>
      </c>
      <c r="L298" s="3">
        <v>263</v>
      </c>
      <c r="M298" s="3">
        <v>263</v>
      </c>
      <c r="N298" s="3">
        <v>263</v>
      </c>
      <c r="O298" s="3">
        <v>263</v>
      </c>
      <c r="P298" s="3" t="s">
        <v>81</v>
      </c>
      <c r="Q298" s="3" t="s">
        <v>90</v>
      </c>
      <c r="R298" s="3" t="s">
        <v>80</v>
      </c>
    </row>
    <row r="299" spans="1:20" ht="13.5" customHeight="1" x14ac:dyDescent="0.2">
      <c r="A299" s="3" t="s">
        <v>44</v>
      </c>
      <c r="B299" s="3" t="s">
        <v>73</v>
      </c>
      <c r="C299" s="3" t="s">
        <v>501</v>
      </c>
      <c r="D299" s="3">
        <v>263.68</v>
      </c>
      <c r="E299" s="3">
        <v>263.68</v>
      </c>
      <c r="F299" s="3">
        <v>263.68</v>
      </c>
      <c r="G299" s="3">
        <v>263.68</v>
      </c>
      <c r="H299" s="3">
        <v>263.68</v>
      </c>
      <c r="I299" s="3">
        <v>263.68</v>
      </c>
      <c r="J299" s="3">
        <v>263.68</v>
      </c>
      <c r="K299" s="3">
        <v>263.68</v>
      </c>
      <c r="L299" s="3">
        <v>263.68</v>
      </c>
      <c r="M299" s="3">
        <v>263.68</v>
      </c>
      <c r="N299" s="3">
        <v>263.68</v>
      </c>
      <c r="O299" s="3">
        <v>263.68</v>
      </c>
      <c r="P299" s="3" t="s">
        <v>81</v>
      </c>
      <c r="Q299" s="3" t="s">
        <v>90</v>
      </c>
      <c r="R299" s="3" t="s">
        <v>80</v>
      </c>
    </row>
    <row r="300" spans="1:20" ht="13.5" customHeight="1" x14ac:dyDescent="0.2">
      <c r="A300" s="3" t="s">
        <v>502</v>
      </c>
      <c r="B300" s="3" t="s">
        <v>209</v>
      </c>
      <c r="C300" s="3" t="s">
        <v>503</v>
      </c>
      <c r="D300" s="3">
        <v>104</v>
      </c>
      <c r="E300" s="3">
        <v>104</v>
      </c>
      <c r="F300" s="3">
        <v>104</v>
      </c>
      <c r="G300" s="3">
        <v>104</v>
      </c>
      <c r="H300" s="3">
        <v>104</v>
      </c>
      <c r="I300" s="3">
        <v>104</v>
      </c>
      <c r="J300" s="3">
        <v>104</v>
      </c>
      <c r="K300" s="3">
        <v>104</v>
      </c>
      <c r="L300" s="3">
        <v>104</v>
      </c>
      <c r="M300" s="3">
        <v>104</v>
      </c>
      <c r="N300" s="3">
        <v>104</v>
      </c>
      <c r="O300" s="3">
        <v>104</v>
      </c>
      <c r="P300" s="3" t="s">
        <v>81</v>
      </c>
      <c r="Q300" s="3" t="s">
        <v>90</v>
      </c>
      <c r="R300" s="3" t="s">
        <v>80</v>
      </c>
    </row>
    <row r="301" spans="1:20" ht="13.5" customHeight="1" x14ac:dyDescent="0.2">
      <c r="A301" s="3" t="s">
        <v>504</v>
      </c>
      <c r="B301" s="3" t="s">
        <v>209</v>
      </c>
      <c r="C301" s="3" t="s">
        <v>505</v>
      </c>
      <c r="D301" s="3">
        <v>110</v>
      </c>
      <c r="E301" s="3">
        <v>110</v>
      </c>
      <c r="F301" s="3">
        <v>110</v>
      </c>
      <c r="G301" s="3">
        <v>110</v>
      </c>
      <c r="H301" s="3">
        <v>110</v>
      </c>
      <c r="I301" s="3">
        <v>110</v>
      </c>
      <c r="J301" s="3">
        <v>110</v>
      </c>
      <c r="K301" s="3">
        <v>110</v>
      </c>
      <c r="L301" s="3">
        <v>110</v>
      </c>
      <c r="M301" s="3">
        <v>110</v>
      </c>
      <c r="N301" s="3">
        <v>110</v>
      </c>
      <c r="O301" s="3">
        <v>110</v>
      </c>
      <c r="P301" s="3" t="s">
        <v>81</v>
      </c>
      <c r="Q301" s="3" t="s">
        <v>90</v>
      </c>
      <c r="R301" s="3" t="s">
        <v>80</v>
      </c>
    </row>
    <row r="302" spans="1:20" ht="13.5" customHeight="1" x14ac:dyDescent="0.2">
      <c r="A302" s="3" t="s">
        <v>506</v>
      </c>
      <c r="B302" s="3" t="s">
        <v>209</v>
      </c>
      <c r="C302" s="3" t="s">
        <v>507</v>
      </c>
      <c r="D302" s="3">
        <v>300</v>
      </c>
      <c r="E302" s="3">
        <v>300</v>
      </c>
      <c r="F302" s="3">
        <v>300</v>
      </c>
      <c r="G302" s="3">
        <v>300</v>
      </c>
      <c r="H302" s="3">
        <v>300</v>
      </c>
      <c r="I302" s="3">
        <v>300</v>
      </c>
      <c r="J302" s="3">
        <v>300</v>
      </c>
      <c r="K302" s="3">
        <v>300</v>
      </c>
      <c r="L302" s="3">
        <v>300</v>
      </c>
      <c r="M302" s="3">
        <v>300</v>
      </c>
      <c r="N302" s="3">
        <v>300</v>
      </c>
      <c r="O302" s="3">
        <v>300</v>
      </c>
      <c r="P302" s="3" t="s">
        <v>81</v>
      </c>
      <c r="Q302" s="3" t="s">
        <v>90</v>
      </c>
      <c r="R302" s="3" t="s">
        <v>80</v>
      </c>
    </row>
    <row r="303" spans="1:20" ht="13.5" customHeight="1" x14ac:dyDescent="0.2">
      <c r="A303" s="3" t="s">
        <v>508</v>
      </c>
      <c r="B303" s="3" t="s">
        <v>209</v>
      </c>
      <c r="C303" s="3" t="s">
        <v>509</v>
      </c>
      <c r="D303" s="3">
        <v>330</v>
      </c>
      <c r="E303" s="3">
        <v>330</v>
      </c>
      <c r="F303" s="3">
        <v>330</v>
      </c>
      <c r="G303" s="3">
        <v>330</v>
      </c>
      <c r="H303" s="3">
        <v>330</v>
      </c>
      <c r="I303" s="3">
        <v>330</v>
      </c>
      <c r="J303" s="3">
        <v>330</v>
      </c>
      <c r="K303" s="3">
        <v>330</v>
      </c>
      <c r="L303" s="3">
        <v>330</v>
      </c>
      <c r="M303" s="3">
        <v>330</v>
      </c>
      <c r="N303" s="3">
        <v>330</v>
      </c>
      <c r="O303" s="3">
        <v>330</v>
      </c>
      <c r="P303" s="3" t="s">
        <v>81</v>
      </c>
      <c r="Q303" s="3" t="s">
        <v>90</v>
      </c>
      <c r="R303" s="3" t="s">
        <v>80</v>
      </c>
    </row>
    <row r="304" spans="1:20" ht="13.5" customHeight="1" x14ac:dyDescent="0.2">
      <c r="A304" s="3" t="s">
        <v>510</v>
      </c>
      <c r="B304" s="3" t="s">
        <v>209</v>
      </c>
      <c r="C304" s="3" t="s">
        <v>511</v>
      </c>
      <c r="D304" s="3">
        <v>14.5</v>
      </c>
      <c r="E304" s="3">
        <v>14.5</v>
      </c>
      <c r="F304" s="3">
        <v>14.5</v>
      </c>
      <c r="G304" s="3">
        <v>14.5</v>
      </c>
      <c r="H304" s="3">
        <v>14.5</v>
      </c>
      <c r="I304" s="3">
        <v>14.5</v>
      </c>
      <c r="J304" s="3">
        <v>14.5</v>
      </c>
      <c r="K304" s="3">
        <v>14.5</v>
      </c>
      <c r="L304" s="3">
        <v>14.5</v>
      </c>
      <c r="M304" s="3">
        <v>14.5</v>
      </c>
      <c r="N304" s="3">
        <v>14.5</v>
      </c>
      <c r="O304" s="3">
        <v>14.5</v>
      </c>
      <c r="P304" s="3" t="s">
        <v>81</v>
      </c>
      <c r="Q304" s="3" t="s">
        <v>90</v>
      </c>
      <c r="R304" s="3" t="s">
        <v>80</v>
      </c>
    </row>
    <row r="305" spans="1:18" ht="13.5" customHeight="1" x14ac:dyDescent="0.2">
      <c r="A305" s="3" t="s">
        <v>1436</v>
      </c>
      <c r="B305" s="3" t="s">
        <v>209</v>
      </c>
      <c r="C305" s="3" t="s">
        <v>1437</v>
      </c>
      <c r="D305" s="3">
        <v>17.526299999999999</v>
      </c>
      <c r="E305" s="3">
        <v>26.832299999999996</v>
      </c>
      <c r="F305" s="3">
        <v>28.383299999999998</v>
      </c>
      <c r="G305" s="3">
        <v>48.7014</v>
      </c>
      <c r="H305" s="3">
        <v>47.460599999999999</v>
      </c>
      <c r="I305" s="3">
        <v>73.672499999999999</v>
      </c>
      <c r="J305" s="3">
        <v>46.064699999999995</v>
      </c>
      <c r="K305" s="3">
        <v>41.101500000000001</v>
      </c>
      <c r="L305" s="3">
        <v>41.101500000000001</v>
      </c>
      <c r="M305" s="3">
        <v>13.648799999999998</v>
      </c>
      <c r="N305" s="3">
        <v>13.0284</v>
      </c>
      <c r="O305" s="3">
        <v>23.575199999999999</v>
      </c>
      <c r="P305" s="3" t="s">
        <v>84</v>
      </c>
      <c r="Q305" s="3" t="s">
        <v>90</v>
      </c>
      <c r="R305" s="3" t="s">
        <v>80</v>
      </c>
    </row>
    <row r="306" spans="1:18" ht="13.5" customHeight="1" x14ac:dyDescent="0.2">
      <c r="A306" s="3" t="s">
        <v>1602</v>
      </c>
      <c r="B306" s="3" t="s">
        <v>72</v>
      </c>
      <c r="C306" s="3" t="s">
        <v>1601</v>
      </c>
      <c r="D306" s="3">
        <v>5.3223000000000003</v>
      </c>
      <c r="E306" s="3">
        <v>8.148299999999999</v>
      </c>
      <c r="F306" s="3">
        <v>8.6193000000000008</v>
      </c>
      <c r="G306" s="3">
        <v>14.789400000000001</v>
      </c>
      <c r="H306" s="3">
        <v>14.412599999999999</v>
      </c>
      <c r="I306" s="3">
        <v>22.372499999999999</v>
      </c>
      <c r="J306" s="3">
        <v>13.9887</v>
      </c>
      <c r="K306" s="3">
        <v>12.4815</v>
      </c>
      <c r="L306" s="3">
        <v>12.4815</v>
      </c>
      <c r="M306" s="3">
        <v>4.1448</v>
      </c>
      <c r="N306" s="3">
        <v>3.9564000000000004</v>
      </c>
      <c r="O306" s="3">
        <v>7.1592000000000002</v>
      </c>
      <c r="P306" s="3" t="s">
        <v>84</v>
      </c>
      <c r="Q306" s="3" t="s">
        <v>90</v>
      </c>
      <c r="R306" s="3" t="s">
        <v>80</v>
      </c>
    </row>
    <row r="307" spans="1:18" ht="13.5" customHeight="1" x14ac:dyDescent="0.2">
      <c r="A307" s="3" t="s">
        <v>1600</v>
      </c>
      <c r="B307" s="3" t="s">
        <v>72</v>
      </c>
      <c r="C307" s="3" t="s">
        <v>1599</v>
      </c>
      <c r="D307" s="3">
        <v>7.3450000000000006</v>
      </c>
      <c r="E307" s="3">
        <v>11.244999999999999</v>
      </c>
      <c r="F307" s="3">
        <v>11.895</v>
      </c>
      <c r="G307" s="3">
        <v>20.41</v>
      </c>
      <c r="H307" s="3">
        <v>19.89</v>
      </c>
      <c r="I307" s="3">
        <v>30.875</v>
      </c>
      <c r="J307" s="3">
        <v>19.305</v>
      </c>
      <c r="K307" s="3">
        <v>17.225000000000001</v>
      </c>
      <c r="L307" s="3">
        <v>17.225000000000001</v>
      </c>
      <c r="M307" s="3">
        <v>5.72</v>
      </c>
      <c r="N307" s="3">
        <v>5.46</v>
      </c>
      <c r="O307" s="3">
        <v>9.879999999999999</v>
      </c>
      <c r="P307" s="3" t="s">
        <v>84</v>
      </c>
      <c r="Q307" s="3" t="s">
        <v>90</v>
      </c>
      <c r="R307" s="3" t="s">
        <v>80</v>
      </c>
    </row>
    <row r="308" spans="1:18" ht="13.5" customHeight="1" x14ac:dyDescent="0.2">
      <c r="A308" s="3" t="s">
        <v>1924</v>
      </c>
      <c r="B308" s="3" t="s">
        <v>209</v>
      </c>
      <c r="C308" s="3" t="s">
        <v>1974</v>
      </c>
      <c r="D308" s="3">
        <v>10</v>
      </c>
      <c r="E308" s="3">
        <v>10</v>
      </c>
      <c r="F308" s="3">
        <v>10</v>
      </c>
      <c r="G308" s="3">
        <v>10</v>
      </c>
      <c r="H308" s="3">
        <v>10</v>
      </c>
      <c r="I308" s="3">
        <v>10</v>
      </c>
      <c r="J308" s="3">
        <v>10</v>
      </c>
      <c r="K308" s="3">
        <v>10</v>
      </c>
      <c r="L308" s="3">
        <v>10</v>
      </c>
      <c r="M308" s="3">
        <v>10</v>
      </c>
      <c r="N308" s="3">
        <v>10</v>
      </c>
      <c r="O308" s="3">
        <v>10</v>
      </c>
      <c r="P308" s="3" t="s">
        <v>81</v>
      </c>
      <c r="Q308" s="3" t="s">
        <v>90</v>
      </c>
      <c r="R308" s="3" t="s">
        <v>80</v>
      </c>
    </row>
    <row r="309" spans="1:18" ht="13.5" customHeight="1" x14ac:dyDescent="0.2">
      <c r="A309" s="3" t="s">
        <v>1925</v>
      </c>
      <c r="B309" s="3" t="s">
        <v>209</v>
      </c>
      <c r="C309" s="3" t="s">
        <v>1975</v>
      </c>
      <c r="D309" s="3">
        <v>10</v>
      </c>
      <c r="E309" s="3">
        <v>10</v>
      </c>
      <c r="F309" s="3">
        <v>10</v>
      </c>
      <c r="G309" s="3">
        <v>10</v>
      </c>
      <c r="H309" s="3">
        <v>10</v>
      </c>
      <c r="I309" s="3">
        <v>10</v>
      </c>
      <c r="J309" s="3">
        <v>10</v>
      </c>
      <c r="K309" s="3">
        <v>10</v>
      </c>
      <c r="L309" s="3">
        <v>10</v>
      </c>
      <c r="M309" s="3">
        <v>10</v>
      </c>
      <c r="N309" s="3">
        <v>10</v>
      </c>
      <c r="O309" s="3">
        <v>10</v>
      </c>
      <c r="P309" s="3" t="s">
        <v>81</v>
      </c>
      <c r="Q309" s="3" t="s">
        <v>90</v>
      </c>
      <c r="R309" s="3" t="s">
        <v>80</v>
      </c>
    </row>
    <row r="310" spans="1:18" ht="13.5" customHeight="1" x14ac:dyDescent="0.2">
      <c r="A310" s="3" t="s">
        <v>1926</v>
      </c>
      <c r="B310" s="3" t="s">
        <v>209</v>
      </c>
      <c r="C310" s="3" t="s">
        <v>1976</v>
      </c>
      <c r="D310" s="3">
        <v>10</v>
      </c>
      <c r="E310" s="3">
        <v>10</v>
      </c>
      <c r="F310" s="3">
        <v>10</v>
      </c>
      <c r="G310" s="3">
        <v>10</v>
      </c>
      <c r="H310" s="3">
        <v>10</v>
      </c>
      <c r="I310" s="3">
        <v>10</v>
      </c>
      <c r="J310" s="3">
        <v>10</v>
      </c>
      <c r="K310" s="3">
        <v>10</v>
      </c>
      <c r="L310" s="3">
        <v>10</v>
      </c>
      <c r="M310" s="3">
        <v>10</v>
      </c>
      <c r="N310" s="3">
        <v>10</v>
      </c>
      <c r="O310" s="3">
        <v>10</v>
      </c>
      <c r="P310" s="3" t="s">
        <v>81</v>
      </c>
      <c r="Q310" s="3" t="s">
        <v>90</v>
      </c>
      <c r="R310" s="3" t="s">
        <v>80</v>
      </c>
    </row>
    <row r="311" spans="1:18" ht="13.5" customHeight="1" x14ac:dyDescent="0.2">
      <c r="A311" s="3" t="s">
        <v>512</v>
      </c>
      <c r="B311" s="3" t="s">
        <v>209</v>
      </c>
      <c r="C311" s="3" t="s">
        <v>513</v>
      </c>
      <c r="D311" s="3">
        <v>48.71</v>
      </c>
      <c r="E311" s="3">
        <v>48.71</v>
      </c>
      <c r="F311" s="3">
        <v>48.71</v>
      </c>
      <c r="G311" s="3">
        <v>48.71</v>
      </c>
      <c r="H311" s="3">
        <v>48.71</v>
      </c>
      <c r="I311" s="3">
        <v>48.71</v>
      </c>
      <c r="J311" s="3">
        <v>48.71</v>
      </c>
      <c r="K311" s="3">
        <v>48.71</v>
      </c>
      <c r="L311" s="3">
        <v>48.71</v>
      </c>
      <c r="M311" s="3">
        <v>48.71</v>
      </c>
      <c r="N311" s="3">
        <v>48.71</v>
      </c>
      <c r="O311" s="3">
        <v>48.71</v>
      </c>
      <c r="P311" s="3" t="s">
        <v>81</v>
      </c>
      <c r="Q311" s="3" t="s">
        <v>90</v>
      </c>
      <c r="R311" s="3" t="s">
        <v>80</v>
      </c>
    </row>
    <row r="312" spans="1:18" ht="13.5" customHeight="1" x14ac:dyDescent="0.2">
      <c r="A312" s="3" t="s">
        <v>514</v>
      </c>
      <c r="B312" s="3" t="s">
        <v>209</v>
      </c>
      <c r="C312" s="3" t="s">
        <v>515</v>
      </c>
      <c r="D312" s="3">
        <v>48</v>
      </c>
      <c r="E312" s="3">
        <v>48</v>
      </c>
      <c r="F312" s="3">
        <v>48</v>
      </c>
      <c r="G312" s="3">
        <v>48</v>
      </c>
      <c r="H312" s="3">
        <v>48</v>
      </c>
      <c r="I312" s="3">
        <v>48</v>
      </c>
      <c r="J312" s="3">
        <v>48</v>
      </c>
      <c r="K312" s="3">
        <v>48</v>
      </c>
      <c r="L312" s="3">
        <v>48</v>
      </c>
      <c r="M312" s="3">
        <v>48</v>
      </c>
      <c r="N312" s="3">
        <v>48</v>
      </c>
      <c r="O312" s="3">
        <v>48</v>
      </c>
      <c r="P312" s="3" t="s">
        <v>81</v>
      </c>
      <c r="Q312" s="3" t="s">
        <v>90</v>
      </c>
      <c r="R312" s="3" t="s">
        <v>80</v>
      </c>
    </row>
    <row r="313" spans="1:18" ht="13.5" customHeight="1" x14ac:dyDescent="0.2">
      <c r="A313" s="3" t="s">
        <v>516</v>
      </c>
      <c r="B313" s="3" t="s">
        <v>209</v>
      </c>
      <c r="C313" s="3" t="s">
        <v>1852</v>
      </c>
      <c r="D313" s="3">
        <v>36.58</v>
      </c>
      <c r="E313" s="3">
        <v>29.85</v>
      </c>
      <c r="F313" s="3">
        <v>29.08</v>
      </c>
      <c r="G313" s="3">
        <v>29.88</v>
      </c>
      <c r="H313" s="3">
        <v>34.71</v>
      </c>
      <c r="I313" s="3">
        <v>35.479999999999997</v>
      </c>
      <c r="J313" s="3">
        <v>33.33</v>
      </c>
      <c r="K313" s="3">
        <v>36.409999999999997</v>
      </c>
      <c r="L313" s="3">
        <v>34.79</v>
      </c>
      <c r="M313" s="3">
        <v>20.350000000000001</v>
      </c>
      <c r="N313" s="3">
        <v>13.58</v>
      </c>
      <c r="O313" s="3">
        <v>27.91</v>
      </c>
      <c r="P313" s="3" t="s">
        <v>81</v>
      </c>
      <c r="Q313" s="3" t="s">
        <v>90</v>
      </c>
      <c r="R313" s="3" t="s">
        <v>80</v>
      </c>
    </row>
    <row r="314" spans="1:18" ht="13.5" customHeight="1" x14ac:dyDescent="0.2">
      <c r="A314" s="3" t="s">
        <v>517</v>
      </c>
      <c r="B314" s="3" t="s">
        <v>72</v>
      </c>
      <c r="C314" s="3" t="s">
        <v>518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 t="s">
        <v>84</v>
      </c>
      <c r="Q314" s="3" t="s">
        <v>79</v>
      </c>
      <c r="R314" s="3" t="s">
        <v>148</v>
      </c>
    </row>
    <row r="315" spans="1:18" ht="13.5" customHeight="1" x14ac:dyDescent="0.2">
      <c r="A315" s="3" t="s">
        <v>519</v>
      </c>
      <c r="B315" s="3" t="s">
        <v>73</v>
      </c>
      <c r="C315" s="3" t="s">
        <v>520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 t="s">
        <v>84</v>
      </c>
      <c r="Q315" s="3" t="s">
        <v>90</v>
      </c>
      <c r="R315" s="3" t="s">
        <v>148</v>
      </c>
    </row>
    <row r="316" spans="1:18" ht="13.5" customHeight="1" x14ac:dyDescent="0.2">
      <c r="A316" s="3" t="s">
        <v>521</v>
      </c>
      <c r="B316" s="3" t="s">
        <v>73</v>
      </c>
      <c r="C316" s="3" t="s">
        <v>522</v>
      </c>
      <c r="D316" s="3">
        <v>0.4</v>
      </c>
      <c r="E316" s="3">
        <v>0.4</v>
      </c>
      <c r="F316" s="3">
        <v>0.42</v>
      </c>
      <c r="G316" s="3">
        <v>0.38</v>
      </c>
      <c r="H316" s="3">
        <v>0.27</v>
      </c>
      <c r="I316" s="3">
        <v>0.17</v>
      </c>
      <c r="J316" s="3">
        <v>0.12</v>
      </c>
      <c r="K316" s="3">
        <v>0.11</v>
      </c>
      <c r="L316" s="3">
        <v>0.11</v>
      </c>
      <c r="M316" s="3">
        <v>0.13</v>
      </c>
      <c r="N316" s="3">
        <v>0.18</v>
      </c>
      <c r="O316" s="3">
        <v>0.23</v>
      </c>
      <c r="P316" s="3" t="s">
        <v>84</v>
      </c>
      <c r="Q316" s="3" t="s">
        <v>90</v>
      </c>
      <c r="R316" s="3" t="s">
        <v>80</v>
      </c>
    </row>
    <row r="317" spans="1:18" ht="13.5" customHeight="1" x14ac:dyDescent="0.2">
      <c r="A317" s="3" t="s">
        <v>1438</v>
      </c>
      <c r="B317" s="3" t="s">
        <v>73</v>
      </c>
      <c r="C317" s="3" t="s">
        <v>1439</v>
      </c>
      <c r="D317" s="3">
        <v>0</v>
      </c>
      <c r="E317" s="3">
        <v>3.6000000000000004E-2</v>
      </c>
      <c r="F317" s="3">
        <v>0.156</v>
      </c>
      <c r="G317" s="3">
        <v>0.498</v>
      </c>
      <c r="H317" s="3">
        <v>0.45750000000000002</v>
      </c>
      <c r="I317" s="3">
        <v>0.67200000000000004</v>
      </c>
      <c r="J317" s="3">
        <v>0.62549999999999994</v>
      </c>
      <c r="K317" s="3">
        <v>0.61499999999999999</v>
      </c>
      <c r="L317" s="3">
        <v>0.501</v>
      </c>
      <c r="M317" s="3">
        <v>0.44099999999999995</v>
      </c>
      <c r="N317" s="3">
        <v>6.1499999999999999E-2</v>
      </c>
      <c r="O317" s="3">
        <v>0</v>
      </c>
      <c r="P317" s="3" t="s">
        <v>84</v>
      </c>
      <c r="Q317" s="3" t="s">
        <v>90</v>
      </c>
      <c r="R317" s="3" t="s">
        <v>80</v>
      </c>
    </row>
    <row r="318" spans="1:18" ht="13.5" customHeight="1" x14ac:dyDescent="0.2">
      <c r="A318" s="3" t="s">
        <v>1440</v>
      </c>
      <c r="B318" s="3" t="s">
        <v>73</v>
      </c>
      <c r="C318" s="3" t="s">
        <v>1441</v>
      </c>
      <c r="D318" s="3">
        <v>0</v>
      </c>
      <c r="E318" s="3">
        <v>7.2000000000000008E-2</v>
      </c>
      <c r="F318" s="3">
        <v>0.312</v>
      </c>
      <c r="G318" s="3">
        <v>0.996</v>
      </c>
      <c r="H318" s="3">
        <v>0.91500000000000004</v>
      </c>
      <c r="I318" s="3">
        <v>1.3440000000000001</v>
      </c>
      <c r="J318" s="3">
        <v>1.2509999999999999</v>
      </c>
      <c r="K318" s="3">
        <v>1.23</v>
      </c>
      <c r="L318" s="3">
        <v>1.002</v>
      </c>
      <c r="M318" s="3">
        <v>0.8819999999999999</v>
      </c>
      <c r="N318" s="3">
        <v>0.123</v>
      </c>
      <c r="O318" s="3">
        <v>0</v>
      </c>
      <c r="P318" s="3" t="s">
        <v>84</v>
      </c>
      <c r="Q318" s="3" t="s">
        <v>90</v>
      </c>
      <c r="R318" s="3" t="s">
        <v>80</v>
      </c>
    </row>
    <row r="319" spans="1:18" ht="13.5" customHeight="1" x14ac:dyDescent="0.2">
      <c r="A319" s="3" t="s">
        <v>1442</v>
      </c>
      <c r="B319" s="3" t="s">
        <v>73</v>
      </c>
      <c r="C319" s="3" t="s">
        <v>1443</v>
      </c>
      <c r="D319" s="3">
        <v>0</v>
      </c>
      <c r="E319" s="3">
        <v>8.4000000000000005E-2</v>
      </c>
      <c r="F319" s="3">
        <v>0.36399999999999999</v>
      </c>
      <c r="G319" s="3">
        <v>1.1620000000000001</v>
      </c>
      <c r="H319" s="3">
        <v>1.0674999999999999</v>
      </c>
      <c r="I319" s="3">
        <v>1.5680000000000001</v>
      </c>
      <c r="J319" s="3">
        <v>1.4595</v>
      </c>
      <c r="K319" s="3">
        <v>1.4349999999999998</v>
      </c>
      <c r="L319" s="3">
        <v>1.169</v>
      </c>
      <c r="M319" s="3">
        <v>1.0289999999999999</v>
      </c>
      <c r="N319" s="3">
        <v>0.14350000000000002</v>
      </c>
      <c r="O319" s="3">
        <v>0</v>
      </c>
      <c r="P319" s="3" t="s">
        <v>84</v>
      </c>
      <c r="Q319" s="3" t="s">
        <v>90</v>
      </c>
      <c r="R319" s="3" t="s">
        <v>80</v>
      </c>
    </row>
    <row r="320" spans="1:18" ht="13.5" customHeight="1" x14ac:dyDescent="0.2">
      <c r="A320" s="3" t="s">
        <v>1444</v>
      </c>
      <c r="B320" s="3" t="s">
        <v>73</v>
      </c>
      <c r="C320" s="3" t="s">
        <v>1445</v>
      </c>
      <c r="D320" s="3">
        <v>0</v>
      </c>
      <c r="E320" s="3">
        <v>3.6000000000000004E-2</v>
      </c>
      <c r="F320" s="3">
        <v>0.156</v>
      </c>
      <c r="G320" s="3">
        <v>0.498</v>
      </c>
      <c r="H320" s="3">
        <v>0.45750000000000002</v>
      </c>
      <c r="I320" s="3">
        <v>0.67200000000000004</v>
      </c>
      <c r="J320" s="3">
        <v>0.62549999999999994</v>
      </c>
      <c r="K320" s="3">
        <v>0.61499999999999999</v>
      </c>
      <c r="L320" s="3">
        <v>0.501</v>
      </c>
      <c r="M320" s="3">
        <v>0.44099999999999995</v>
      </c>
      <c r="N320" s="3">
        <v>6.1499999999999999E-2</v>
      </c>
      <c r="O320" s="3">
        <v>0</v>
      </c>
      <c r="P320" s="3" t="s">
        <v>84</v>
      </c>
      <c r="Q320" s="3" t="s">
        <v>90</v>
      </c>
      <c r="R320" s="3" t="s">
        <v>80</v>
      </c>
    </row>
    <row r="321" spans="1:20" ht="13.5" customHeight="1" x14ac:dyDescent="0.2">
      <c r="A321" s="3" t="s">
        <v>1446</v>
      </c>
      <c r="B321" s="3" t="s">
        <v>73</v>
      </c>
      <c r="C321" s="3" t="s">
        <v>1447</v>
      </c>
      <c r="D321" s="3">
        <v>0</v>
      </c>
      <c r="E321" s="3">
        <v>0.06</v>
      </c>
      <c r="F321" s="3">
        <v>0.26</v>
      </c>
      <c r="G321" s="3">
        <v>0.83000000000000007</v>
      </c>
      <c r="H321" s="3">
        <v>0.76249999999999996</v>
      </c>
      <c r="I321" s="3">
        <v>1.1200000000000001</v>
      </c>
      <c r="J321" s="3">
        <v>1.0425</v>
      </c>
      <c r="K321" s="3">
        <v>1.0249999999999999</v>
      </c>
      <c r="L321" s="3">
        <v>0.83500000000000008</v>
      </c>
      <c r="M321" s="3">
        <v>0.73499999999999999</v>
      </c>
      <c r="N321" s="3">
        <v>0.10250000000000001</v>
      </c>
      <c r="O321" s="3">
        <v>0</v>
      </c>
      <c r="P321" s="3" t="s">
        <v>84</v>
      </c>
      <c r="Q321" s="3" t="s">
        <v>90</v>
      </c>
      <c r="R321" s="3" t="s">
        <v>80</v>
      </c>
    </row>
    <row r="322" spans="1:20" ht="13.5" customHeight="1" x14ac:dyDescent="0.2">
      <c r="A322" s="3" t="s">
        <v>1448</v>
      </c>
      <c r="B322" s="3" t="s">
        <v>73</v>
      </c>
      <c r="C322" s="3" t="s">
        <v>1449</v>
      </c>
      <c r="D322" s="3">
        <v>0</v>
      </c>
      <c r="E322" s="3">
        <v>0.14400000000000002</v>
      </c>
      <c r="F322" s="3">
        <v>0.624</v>
      </c>
      <c r="G322" s="3">
        <v>1.992</v>
      </c>
      <c r="H322" s="3">
        <v>1.83</v>
      </c>
      <c r="I322" s="3">
        <v>2.6880000000000002</v>
      </c>
      <c r="J322" s="3">
        <v>2.5019999999999998</v>
      </c>
      <c r="K322" s="3">
        <v>2.46</v>
      </c>
      <c r="L322" s="3">
        <v>2.004</v>
      </c>
      <c r="M322" s="3">
        <v>1.7639999999999998</v>
      </c>
      <c r="N322" s="3">
        <v>0.246</v>
      </c>
      <c r="O322" s="3">
        <v>0</v>
      </c>
      <c r="P322" s="3" t="s">
        <v>84</v>
      </c>
      <c r="Q322" s="3" t="s">
        <v>90</v>
      </c>
      <c r="R322" s="3" t="s">
        <v>80</v>
      </c>
    </row>
    <row r="323" spans="1:20" ht="13.5" customHeight="1" x14ac:dyDescent="0.2">
      <c r="A323" s="3" t="s">
        <v>1450</v>
      </c>
      <c r="B323" s="3" t="s">
        <v>73</v>
      </c>
      <c r="C323" s="3" t="s">
        <v>1451</v>
      </c>
      <c r="D323" s="3">
        <v>0</v>
      </c>
      <c r="E323" s="3">
        <v>4.8000000000000001E-2</v>
      </c>
      <c r="F323" s="3">
        <v>0.20799999999999999</v>
      </c>
      <c r="G323" s="3">
        <v>0.66400000000000003</v>
      </c>
      <c r="H323" s="3">
        <v>0.61</v>
      </c>
      <c r="I323" s="3">
        <v>0.89600000000000002</v>
      </c>
      <c r="J323" s="3">
        <v>0.83399999999999996</v>
      </c>
      <c r="K323" s="3">
        <v>0.82</v>
      </c>
      <c r="L323" s="3">
        <v>0.66800000000000004</v>
      </c>
      <c r="M323" s="3">
        <v>0.58799999999999997</v>
      </c>
      <c r="N323" s="3">
        <v>8.2000000000000003E-2</v>
      </c>
      <c r="O323" s="3">
        <v>0</v>
      </c>
      <c r="P323" s="3" t="s">
        <v>84</v>
      </c>
      <c r="Q323" s="3" t="s">
        <v>90</v>
      </c>
      <c r="R323" s="3" t="s">
        <v>80</v>
      </c>
    </row>
    <row r="324" spans="1:20" ht="13.5" customHeight="1" x14ac:dyDescent="0.2">
      <c r="A324" s="3" t="s">
        <v>1647</v>
      </c>
      <c r="B324" s="3" t="s">
        <v>73</v>
      </c>
      <c r="C324" s="3" t="s">
        <v>1648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 t="s">
        <v>84</v>
      </c>
      <c r="Q324" s="3" t="s">
        <v>90</v>
      </c>
      <c r="R324" s="3" t="s">
        <v>148</v>
      </c>
    </row>
    <row r="325" spans="1:20" ht="13.5" customHeight="1" x14ac:dyDescent="0.2">
      <c r="A325" s="3" t="s">
        <v>2197</v>
      </c>
      <c r="B325" s="3" t="s">
        <v>73</v>
      </c>
      <c r="C325" s="3" t="s">
        <v>2198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 t="s">
        <v>84</v>
      </c>
      <c r="Q325" s="3" t="s">
        <v>90</v>
      </c>
      <c r="R325" s="3" t="s">
        <v>148</v>
      </c>
    </row>
    <row r="326" spans="1:20" ht="13.5" customHeight="1" x14ac:dyDescent="0.2">
      <c r="A326" s="3" t="s">
        <v>1920</v>
      </c>
      <c r="B326" s="3" t="s">
        <v>73</v>
      </c>
      <c r="C326" s="3" t="s">
        <v>1921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 t="s">
        <v>84</v>
      </c>
      <c r="Q326" s="3" t="s">
        <v>90</v>
      </c>
      <c r="R326" s="3" t="s">
        <v>148</v>
      </c>
    </row>
    <row r="327" spans="1:20" ht="13.5" customHeight="1" x14ac:dyDescent="0.2">
      <c r="A327" s="3" t="s">
        <v>1638</v>
      </c>
      <c r="B327" s="3" t="s">
        <v>73</v>
      </c>
      <c r="C327" s="3" t="s">
        <v>1412</v>
      </c>
      <c r="D327" s="3">
        <v>20.783523655913978</v>
      </c>
      <c r="E327" s="3">
        <v>22.165086206896557</v>
      </c>
      <c r="F327" s="3">
        <v>20.92645612903226</v>
      </c>
      <c r="G327" s="3">
        <v>20.045495111111112</v>
      </c>
      <c r="H327" s="3">
        <v>20.136777419354839</v>
      </c>
      <c r="I327" s="3">
        <v>23.669999999999987</v>
      </c>
      <c r="J327" s="3">
        <v>23.704299784946247</v>
      </c>
      <c r="K327" s="3">
        <v>23.364257634408613</v>
      </c>
      <c r="L327" s="3">
        <v>22.725091999999993</v>
      </c>
      <c r="M327" s="3">
        <v>20.360359751612901</v>
      </c>
      <c r="N327" s="3">
        <v>21.174278604222213</v>
      </c>
      <c r="O327" s="3">
        <v>21.166708033978495</v>
      </c>
      <c r="P327" s="3" t="s">
        <v>84</v>
      </c>
      <c r="Q327" s="3" t="s">
        <v>90</v>
      </c>
      <c r="R327" s="3" t="s">
        <v>80</v>
      </c>
    </row>
    <row r="328" spans="1:20" ht="13.5" customHeight="1" x14ac:dyDescent="0.2">
      <c r="A328" s="3" t="s">
        <v>25</v>
      </c>
      <c r="B328" s="3" t="s">
        <v>73</v>
      </c>
      <c r="C328" s="3" t="s">
        <v>523</v>
      </c>
      <c r="D328" s="3">
        <v>46</v>
      </c>
      <c r="E328" s="3">
        <v>46</v>
      </c>
      <c r="F328" s="3">
        <v>46</v>
      </c>
      <c r="G328" s="3">
        <v>46</v>
      </c>
      <c r="H328" s="3">
        <v>46</v>
      </c>
      <c r="I328" s="3">
        <v>46</v>
      </c>
      <c r="J328" s="3">
        <v>46</v>
      </c>
      <c r="K328" s="3">
        <v>46</v>
      </c>
      <c r="L328" s="3">
        <v>46</v>
      </c>
      <c r="M328" s="3">
        <v>46</v>
      </c>
      <c r="N328" s="3">
        <v>46</v>
      </c>
      <c r="O328" s="3">
        <v>46</v>
      </c>
      <c r="P328" s="3" t="s">
        <v>81</v>
      </c>
      <c r="Q328" s="3" t="s">
        <v>90</v>
      </c>
      <c r="R328" s="3" t="s">
        <v>80</v>
      </c>
    </row>
    <row r="329" spans="1:20" ht="13.5" customHeight="1" x14ac:dyDescent="0.2">
      <c r="A329" s="3" t="s">
        <v>524</v>
      </c>
      <c r="B329" s="3" t="s">
        <v>73</v>
      </c>
      <c r="C329" s="3" t="s">
        <v>525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0.03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 t="s">
        <v>84</v>
      </c>
      <c r="Q329" s="3" t="s">
        <v>90</v>
      </c>
      <c r="R329" s="3" t="s">
        <v>80</v>
      </c>
    </row>
    <row r="330" spans="1:20" ht="13.5" customHeight="1" x14ac:dyDescent="0.2">
      <c r="A330" s="3" t="s">
        <v>526</v>
      </c>
      <c r="B330" s="3" t="s">
        <v>73</v>
      </c>
      <c r="C330" s="3" t="s">
        <v>527</v>
      </c>
      <c r="D330" s="3">
        <v>1.64</v>
      </c>
      <c r="E330" s="3">
        <v>1.6</v>
      </c>
      <c r="F330" s="3">
        <v>1.68</v>
      </c>
      <c r="G330" s="3">
        <v>1.69</v>
      </c>
      <c r="H330" s="3">
        <v>1.92</v>
      </c>
      <c r="I330" s="3">
        <v>1.85</v>
      </c>
      <c r="J330" s="3">
        <v>1.68</v>
      </c>
      <c r="K330" s="3">
        <v>1.67</v>
      </c>
      <c r="L330" s="3">
        <v>1.66</v>
      </c>
      <c r="M330" s="3">
        <v>1.53</v>
      </c>
      <c r="N330" s="3">
        <v>1.51</v>
      </c>
      <c r="O330" s="3">
        <v>1.63</v>
      </c>
      <c r="P330" s="3" t="s">
        <v>81</v>
      </c>
      <c r="Q330" s="3" t="s">
        <v>90</v>
      </c>
      <c r="R330" s="3" t="s">
        <v>80</v>
      </c>
    </row>
    <row r="331" spans="1:20" ht="13.5" customHeight="1" x14ac:dyDescent="0.2">
      <c r="A331" s="3" t="s">
        <v>528</v>
      </c>
      <c r="B331" s="3" t="s">
        <v>73</v>
      </c>
      <c r="C331" s="3" t="s">
        <v>529</v>
      </c>
      <c r="D331" s="3">
        <v>320</v>
      </c>
      <c r="E331" s="3">
        <v>320</v>
      </c>
      <c r="F331" s="3">
        <v>320</v>
      </c>
      <c r="G331" s="3">
        <v>320</v>
      </c>
      <c r="H331" s="3">
        <v>320</v>
      </c>
      <c r="I331" s="3">
        <v>320</v>
      </c>
      <c r="J331" s="3">
        <v>320</v>
      </c>
      <c r="K331" s="3">
        <v>320</v>
      </c>
      <c r="L331" s="3">
        <v>320</v>
      </c>
      <c r="M331" s="3">
        <v>320</v>
      </c>
      <c r="N331" s="3">
        <v>320</v>
      </c>
      <c r="O331" s="3">
        <v>320</v>
      </c>
      <c r="P331" s="3" t="s">
        <v>81</v>
      </c>
      <c r="Q331" s="3" t="s">
        <v>90</v>
      </c>
      <c r="R331" s="3" t="s">
        <v>80</v>
      </c>
    </row>
    <row r="332" spans="1:20" ht="13.5" customHeight="1" x14ac:dyDescent="0.2">
      <c r="A332" s="3" t="s">
        <v>530</v>
      </c>
      <c r="B332" s="3" t="s">
        <v>73</v>
      </c>
      <c r="C332" s="3" t="s">
        <v>531</v>
      </c>
      <c r="D332" s="3">
        <v>320</v>
      </c>
      <c r="E332" s="3">
        <v>320</v>
      </c>
      <c r="F332" s="3">
        <v>320</v>
      </c>
      <c r="G332" s="3">
        <v>320</v>
      </c>
      <c r="H332" s="3">
        <v>320</v>
      </c>
      <c r="I332" s="3">
        <v>320</v>
      </c>
      <c r="J332" s="3">
        <v>320</v>
      </c>
      <c r="K332" s="3">
        <v>320</v>
      </c>
      <c r="L332" s="3">
        <v>320</v>
      </c>
      <c r="M332" s="3">
        <v>320</v>
      </c>
      <c r="N332" s="3">
        <v>320</v>
      </c>
      <c r="O332" s="3">
        <v>320</v>
      </c>
      <c r="P332" s="3" t="s">
        <v>81</v>
      </c>
      <c r="Q332" s="3" t="s">
        <v>90</v>
      </c>
      <c r="R332" s="3" t="s">
        <v>80</v>
      </c>
    </row>
    <row r="333" spans="1:20" ht="13.5" customHeight="1" x14ac:dyDescent="0.2">
      <c r="A333" s="3" t="s">
        <v>532</v>
      </c>
      <c r="B333" s="3" t="s">
        <v>1398</v>
      </c>
      <c r="C333" s="3" t="s">
        <v>533</v>
      </c>
      <c r="D333" s="3">
        <v>90.72</v>
      </c>
      <c r="E333" s="3">
        <v>90.72</v>
      </c>
      <c r="F333" s="3">
        <v>90.72</v>
      </c>
      <c r="G333" s="3">
        <v>90.72</v>
      </c>
      <c r="H333" s="3">
        <v>90.72</v>
      </c>
      <c r="I333" s="3">
        <v>90.72</v>
      </c>
      <c r="J333" s="3">
        <v>90.72</v>
      </c>
      <c r="K333" s="3">
        <v>90.72</v>
      </c>
      <c r="L333" s="3">
        <v>90.72</v>
      </c>
      <c r="M333" s="3">
        <v>90.72</v>
      </c>
      <c r="N333" s="3">
        <v>90.72</v>
      </c>
      <c r="O333" s="3">
        <v>90.72</v>
      </c>
      <c r="P333" s="3" t="s">
        <v>81</v>
      </c>
      <c r="Q333" s="3" t="s">
        <v>79</v>
      </c>
      <c r="R333" s="3" t="s">
        <v>80</v>
      </c>
      <c r="S333" s="3">
        <v>0.96</v>
      </c>
      <c r="T333" s="3" t="s">
        <v>2196</v>
      </c>
    </row>
    <row r="334" spans="1:20" ht="13.5" customHeight="1" x14ac:dyDescent="0.2">
      <c r="A334" s="3" t="s">
        <v>1977</v>
      </c>
      <c r="B334" s="3" t="s">
        <v>1398</v>
      </c>
      <c r="C334" s="3" t="s">
        <v>1978</v>
      </c>
      <c r="D334" s="3">
        <v>0</v>
      </c>
      <c r="E334" s="3">
        <v>1.44</v>
      </c>
      <c r="F334" s="3">
        <v>6.2399999999999993</v>
      </c>
      <c r="G334" s="3">
        <v>19.920000000000002</v>
      </c>
      <c r="H334" s="3">
        <v>18.3</v>
      </c>
      <c r="I334" s="3">
        <v>26.88</v>
      </c>
      <c r="J334" s="3">
        <v>25.02</v>
      </c>
      <c r="K334" s="3">
        <v>24.599999999999998</v>
      </c>
      <c r="L334" s="3">
        <v>20.040000000000003</v>
      </c>
      <c r="M334" s="3">
        <v>17.64</v>
      </c>
      <c r="N334" s="3">
        <v>2.46</v>
      </c>
      <c r="O334" s="3">
        <v>0</v>
      </c>
      <c r="P334" s="3" t="s">
        <v>84</v>
      </c>
      <c r="Q334" s="3" t="s">
        <v>79</v>
      </c>
      <c r="R334" s="3" t="s">
        <v>109</v>
      </c>
      <c r="S334" s="3" t="s">
        <v>1905</v>
      </c>
      <c r="T334" s="3" t="s">
        <v>1979</v>
      </c>
    </row>
    <row r="335" spans="1:20" ht="13.5" customHeight="1" x14ac:dyDescent="0.2">
      <c r="A335" s="3" t="s">
        <v>534</v>
      </c>
      <c r="B335" s="3" t="s">
        <v>1401</v>
      </c>
      <c r="C335" s="3" t="s">
        <v>535</v>
      </c>
      <c r="D335" s="3">
        <v>15.49</v>
      </c>
      <c r="E335" s="3">
        <v>11.1</v>
      </c>
      <c r="F335" s="3">
        <v>14.22</v>
      </c>
      <c r="G335" s="3">
        <v>14.85</v>
      </c>
      <c r="H335" s="3">
        <v>11.74</v>
      </c>
      <c r="I335" s="3">
        <v>14.78</v>
      </c>
      <c r="J335" s="3">
        <v>13.99</v>
      </c>
      <c r="K335" s="3">
        <v>13.58</v>
      </c>
      <c r="L335" s="3">
        <v>14.61</v>
      </c>
      <c r="M335" s="3">
        <v>15.12</v>
      </c>
      <c r="N335" s="3">
        <v>14.57</v>
      </c>
      <c r="O335" s="3">
        <v>14.32</v>
      </c>
      <c r="P335" s="3" t="s">
        <v>84</v>
      </c>
      <c r="Q335" s="3" t="s">
        <v>79</v>
      </c>
      <c r="R335" s="3" t="s">
        <v>80</v>
      </c>
    </row>
    <row r="336" spans="1:20" ht="13.5" customHeight="1" x14ac:dyDescent="0.2">
      <c r="A336" s="3" t="s">
        <v>536</v>
      </c>
      <c r="B336" s="3" t="s">
        <v>72</v>
      </c>
      <c r="C336" s="3" t="s">
        <v>537</v>
      </c>
      <c r="D336" s="3">
        <v>1.3526649462365592</v>
      </c>
      <c r="E336" s="3">
        <v>1.4538069458128076</v>
      </c>
      <c r="F336" s="3">
        <v>1.30410623655914</v>
      </c>
      <c r="G336" s="3">
        <v>1.1549386666666668</v>
      </c>
      <c r="H336" s="3">
        <v>0.99704860215053781</v>
      </c>
      <c r="I336" s="3">
        <v>1.1930471111111114</v>
      </c>
      <c r="J336" s="3">
        <v>1.2199853763440858</v>
      </c>
      <c r="K336" s="3">
        <v>1.2189918279569893</v>
      </c>
      <c r="L336" s="3">
        <v>1.333917333333333</v>
      </c>
      <c r="M336" s="3">
        <v>1.3845230107096773</v>
      </c>
      <c r="N336" s="3">
        <v>1.4220920001155559</v>
      </c>
      <c r="O336" s="3">
        <v>1.3462610752086022</v>
      </c>
      <c r="P336" s="3" t="s">
        <v>84</v>
      </c>
      <c r="Q336" s="3" t="s">
        <v>79</v>
      </c>
      <c r="R336" s="3" t="s">
        <v>80</v>
      </c>
    </row>
    <row r="337" spans="1:19" ht="13.5" customHeight="1" x14ac:dyDescent="0.2">
      <c r="A337" s="3" t="s">
        <v>1649</v>
      </c>
      <c r="B337" s="3" t="s">
        <v>72</v>
      </c>
      <c r="C337" s="3" t="s">
        <v>1650</v>
      </c>
      <c r="D337" s="3">
        <v>1.3447</v>
      </c>
      <c r="E337" s="3">
        <v>2.0587</v>
      </c>
      <c r="F337" s="3">
        <v>2.1777000000000002</v>
      </c>
      <c r="G337" s="3">
        <v>3.7366000000000001</v>
      </c>
      <c r="H337" s="3">
        <v>3.6414</v>
      </c>
      <c r="I337" s="3">
        <v>5.6524999999999999</v>
      </c>
      <c r="J337" s="3">
        <v>3.5343</v>
      </c>
      <c r="K337" s="3">
        <v>3.1535000000000002</v>
      </c>
      <c r="L337" s="3">
        <v>3.1535000000000002</v>
      </c>
      <c r="M337" s="3">
        <v>1.0471999999999999</v>
      </c>
      <c r="N337" s="3">
        <v>0.99960000000000004</v>
      </c>
      <c r="O337" s="3">
        <v>1.8088</v>
      </c>
      <c r="P337" s="3" t="s">
        <v>84</v>
      </c>
      <c r="Q337" s="3" t="s">
        <v>90</v>
      </c>
      <c r="R337" s="3" t="s">
        <v>80</v>
      </c>
    </row>
    <row r="338" spans="1:19" ht="13.5" customHeight="1" x14ac:dyDescent="0.2">
      <c r="A338" s="3" t="s">
        <v>538</v>
      </c>
      <c r="B338" s="3" t="s">
        <v>72</v>
      </c>
      <c r="C338" s="3" t="s">
        <v>539</v>
      </c>
      <c r="D338" s="3">
        <v>2.0340000000000003</v>
      </c>
      <c r="E338" s="3">
        <v>3.1139999999999999</v>
      </c>
      <c r="F338" s="3">
        <v>3.294</v>
      </c>
      <c r="G338" s="3">
        <v>5.6520000000000001</v>
      </c>
      <c r="H338" s="3">
        <v>5.508</v>
      </c>
      <c r="I338" s="3">
        <v>8.5499999999999989</v>
      </c>
      <c r="J338" s="3">
        <v>5.3460000000000001</v>
      </c>
      <c r="K338" s="3">
        <v>4.7700000000000005</v>
      </c>
      <c r="L338" s="3">
        <v>4.7700000000000005</v>
      </c>
      <c r="M338" s="3">
        <v>1.5839999999999999</v>
      </c>
      <c r="N338" s="3">
        <v>1.512</v>
      </c>
      <c r="O338" s="3">
        <v>2.7359999999999998</v>
      </c>
      <c r="P338" s="3" t="s">
        <v>84</v>
      </c>
      <c r="Q338" s="3" t="s">
        <v>79</v>
      </c>
      <c r="R338" s="3" t="s">
        <v>80</v>
      </c>
    </row>
    <row r="339" spans="1:19" ht="13.5" customHeight="1" x14ac:dyDescent="0.2">
      <c r="A339" s="3" t="s">
        <v>540</v>
      </c>
      <c r="B339" s="3" t="s">
        <v>72</v>
      </c>
      <c r="C339" s="3" t="s">
        <v>541</v>
      </c>
      <c r="D339" s="3">
        <v>0</v>
      </c>
      <c r="E339" s="3">
        <v>0.3</v>
      </c>
      <c r="F339" s="3">
        <v>1.2</v>
      </c>
      <c r="G339" s="3">
        <v>1.0900000000000001</v>
      </c>
      <c r="H339" s="3">
        <v>4.78</v>
      </c>
      <c r="I339" s="3">
        <v>2.2400000000000002</v>
      </c>
      <c r="J339" s="3">
        <v>3.22</v>
      </c>
      <c r="K339" s="3">
        <v>3.18</v>
      </c>
      <c r="L339" s="3">
        <v>1.28</v>
      </c>
      <c r="M339" s="3">
        <v>0.45</v>
      </c>
      <c r="N339" s="3">
        <v>0</v>
      </c>
      <c r="O339" s="3">
        <v>0</v>
      </c>
      <c r="P339" s="3" t="s">
        <v>84</v>
      </c>
      <c r="Q339" s="3" t="s">
        <v>79</v>
      </c>
      <c r="R339" s="3" t="s">
        <v>80</v>
      </c>
    </row>
    <row r="340" spans="1:19" ht="13.5" customHeight="1" x14ac:dyDescent="0.2">
      <c r="A340" s="3" t="s">
        <v>542</v>
      </c>
      <c r="B340" s="3" t="s">
        <v>1399</v>
      </c>
      <c r="C340" s="3" t="s">
        <v>542</v>
      </c>
      <c r="D340" s="3">
        <v>0.11</v>
      </c>
      <c r="E340" s="3">
        <v>0.12</v>
      </c>
      <c r="F340" s="3">
        <v>0.14000000000000001</v>
      </c>
      <c r="G340" s="3">
        <v>0.13</v>
      </c>
      <c r="H340" s="3">
        <v>0.32</v>
      </c>
      <c r="I340" s="3">
        <v>0.31</v>
      </c>
      <c r="J340" s="3">
        <v>0.34</v>
      </c>
      <c r="K340" s="3">
        <v>0.32</v>
      </c>
      <c r="L340" s="3">
        <v>0.21</v>
      </c>
      <c r="M340" s="3">
        <v>0.33</v>
      </c>
      <c r="N340" s="3">
        <v>0.28999999999999998</v>
      </c>
      <c r="O340" s="3">
        <v>0.16</v>
      </c>
      <c r="P340" s="3" t="s">
        <v>84</v>
      </c>
      <c r="Q340" s="3" t="s">
        <v>79</v>
      </c>
      <c r="R340" s="3" t="s">
        <v>80</v>
      </c>
    </row>
    <row r="341" spans="1:19" ht="13.5" customHeight="1" x14ac:dyDescent="0.2">
      <c r="A341" s="3" t="s">
        <v>543</v>
      </c>
      <c r="B341" s="3" t="s">
        <v>1399</v>
      </c>
      <c r="C341" s="3" t="s">
        <v>544</v>
      </c>
      <c r="D341" s="3">
        <v>18</v>
      </c>
      <c r="E341" s="3">
        <v>18</v>
      </c>
      <c r="F341" s="3">
        <v>18</v>
      </c>
      <c r="G341" s="3">
        <v>18</v>
      </c>
      <c r="H341" s="3">
        <v>18</v>
      </c>
      <c r="I341" s="3">
        <v>18</v>
      </c>
      <c r="J341" s="3">
        <v>18</v>
      </c>
      <c r="K341" s="3">
        <v>18</v>
      </c>
      <c r="L341" s="3">
        <v>18</v>
      </c>
      <c r="M341" s="3">
        <v>18</v>
      </c>
      <c r="N341" s="3">
        <v>18</v>
      </c>
      <c r="O341" s="3">
        <v>18</v>
      </c>
      <c r="P341" s="3" t="s">
        <v>81</v>
      </c>
      <c r="Q341" s="3" t="s">
        <v>79</v>
      </c>
      <c r="R341" s="3" t="s">
        <v>80</v>
      </c>
    </row>
    <row r="342" spans="1:19" ht="13.5" customHeight="1" x14ac:dyDescent="0.2">
      <c r="A342" s="3" t="s">
        <v>545</v>
      </c>
      <c r="B342" s="3" t="s">
        <v>1399</v>
      </c>
      <c r="C342" s="3" t="s">
        <v>546</v>
      </c>
      <c r="D342" s="3">
        <v>37.5</v>
      </c>
      <c r="E342" s="3">
        <v>37.5</v>
      </c>
      <c r="F342" s="3">
        <v>37.5</v>
      </c>
      <c r="G342" s="3">
        <v>37.5</v>
      </c>
      <c r="H342" s="3">
        <v>37.5</v>
      </c>
      <c r="I342" s="3">
        <v>37.5</v>
      </c>
      <c r="J342" s="3">
        <v>37.5</v>
      </c>
      <c r="K342" s="3">
        <v>37.5</v>
      </c>
      <c r="L342" s="3">
        <v>37.5</v>
      </c>
      <c r="M342" s="3">
        <v>37.5</v>
      </c>
      <c r="N342" s="3">
        <v>37.5</v>
      </c>
      <c r="O342" s="3">
        <v>37.5</v>
      </c>
      <c r="P342" s="3" t="s">
        <v>81</v>
      </c>
      <c r="Q342" s="3" t="s">
        <v>79</v>
      </c>
      <c r="R342" s="3" t="s">
        <v>80</v>
      </c>
    </row>
    <row r="343" spans="1:19" ht="13.5" customHeight="1" x14ac:dyDescent="0.2">
      <c r="A343" s="3" t="s">
        <v>547</v>
      </c>
      <c r="B343" s="3" t="s">
        <v>72</v>
      </c>
      <c r="C343" s="3" t="s">
        <v>548</v>
      </c>
      <c r="D343" s="3">
        <v>3.77</v>
      </c>
      <c r="E343" s="3">
        <v>7.22</v>
      </c>
      <c r="F343" s="3">
        <v>7.61</v>
      </c>
      <c r="G343" s="3">
        <v>6.07</v>
      </c>
      <c r="H343" s="3">
        <v>3.04</v>
      </c>
      <c r="I343" s="3">
        <v>0.15</v>
      </c>
      <c r="J343" s="3">
        <v>0</v>
      </c>
      <c r="K343" s="3">
        <v>0</v>
      </c>
      <c r="L343" s="3">
        <v>0</v>
      </c>
      <c r="M343" s="3">
        <v>0.55000000000000004</v>
      </c>
      <c r="N343" s="3">
        <v>1.36</v>
      </c>
      <c r="O343" s="3">
        <v>7.85</v>
      </c>
      <c r="P343" s="3" t="s">
        <v>84</v>
      </c>
      <c r="Q343" s="3" t="s">
        <v>79</v>
      </c>
      <c r="R343" s="3" t="s">
        <v>80</v>
      </c>
    </row>
    <row r="344" spans="1:19" ht="13.5" customHeight="1" x14ac:dyDescent="0.2">
      <c r="A344" s="3" t="s">
        <v>1851</v>
      </c>
      <c r="B344" s="3" t="s">
        <v>1398</v>
      </c>
      <c r="C344" s="3" t="s">
        <v>1850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 t="s">
        <v>84</v>
      </c>
      <c r="Q344" s="3" t="s">
        <v>79</v>
      </c>
      <c r="R344" s="3" t="s">
        <v>148</v>
      </c>
    </row>
    <row r="345" spans="1:19" ht="13.5" customHeight="1" x14ac:dyDescent="0.2">
      <c r="A345" s="3" t="s">
        <v>549</v>
      </c>
      <c r="B345" s="3" t="s">
        <v>1398</v>
      </c>
      <c r="C345" s="3" t="s">
        <v>550</v>
      </c>
      <c r="D345" s="3">
        <v>6.330000000000001</v>
      </c>
      <c r="E345" s="3">
        <v>7.34</v>
      </c>
      <c r="F345" s="3">
        <v>6.7898249462365596</v>
      </c>
      <c r="G345" s="3">
        <v>8.1910477777777775</v>
      </c>
      <c r="H345" s="3">
        <v>7.9368277419354838</v>
      </c>
      <c r="I345" s="3">
        <v>8.9443144444444442</v>
      </c>
      <c r="J345" s="3">
        <v>9.3863638709677417</v>
      </c>
      <c r="K345" s="3">
        <v>9.6523051612903235</v>
      </c>
      <c r="L345" s="3">
        <v>7.3372995555555534</v>
      </c>
      <c r="M345" s="3">
        <v>4.8237374778494626</v>
      </c>
      <c r="N345" s="3">
        <v>4.9455851102222219</v>
      </c>
      <c r="O345" s="3">
        <v>6.456265105591398</v>
      </c>
      <c r="P345" s="3" t="s">
        <v>84</v>
      </c>
      <c r="Q345" s="3" t="s">
        <v>79</v>
      </c>
      <c r="R345" s="3" t="s">
        <v>80</v>
      </c>
    </row>
    <row r="346" spans="1:19" ht="13.5" customHeight="1" x14ac:dyDescent="0.2">
      <c r="A346" s="3" t="s">
        <v>551</v>
      </c>
      <c r="B346" s="3" t="s">
        <v>72</v>
      </c>
      <c r="C346" s="3" t="s">
        <v>552</v>
      </c>
      <c r="D346" s="3">
        <v>3.25</v>
      </c>
      <c r="E346" s="3">
        <v>3.25</v>
      </c>
      <c r="F346" s="3">
        <v>2.91</v>
      </c>
      <c r="G346" s="3">
        <v>2.96</v>
      </c>
      <c r="H346" s="3">
        <v>3.01</v>
      </c>
      <c r="I346" s="3">
        <v>3.51</v>
      </c>
      <c r="J346" s="3">
        <v>3.63</v>
      </c>
      <c r="K346" s="3">
        <v>3.52</v>
      </c>
      <c r="L346" s="3">
        <v>3.36</v>
      </c>
      <c r="M346" s="3">
        <v>2.97</v>
      </c>
      <c r="N346" s="3">
        <v>3.05</v>
      </c>
      <c r="O346" s="3">
        <v>3.18</v>
      </c>
      <c r="P346" s="3" t="s">
        <v>84</v>
      </c>
      <c r="Q346" s="3" t="s">
        <v>79</v>
      </c>
      <c r="R346" s="3" t="s">
        <v>80</v>
      </c>
    </row>
    <row r="347" spans="1:19" ht="13.5" customHeight="1" x14ac:dyDescent="0.2">
      <c r="A347" s="3" t="s">
        <v>553</v>
      </c>
      <c r="B347" s="3" t="s">
        <v>1400</v>
      </c>
      <c r="C347" s="3" t="s">
        <v>553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 t="s">
        <v>81</v>
      </c>
      <c r="Q347" s="3" t="s">
        <v>79</v>
      </c>
      <c r="R347" s="3" t="s">
        <v>148</v>
      </c>
    </row>
    <row r="348" spans="1:19" ht="13.5" customHeight="1" x14ac:dyDescent="0.2">
      <c r="A348" s="3" t="s">
        <v>554</v>
      </c>
      <c r="B348" s="3" t="s">
        <v>1401</v>
      </c>
      <c r="C348" s="3" t="s">
        <v>555</v>
      </c>
      <c r="D348" s="3">
        <v>0.80800000000000005</v>
      </c>
      <c r="E348" s="3">
        <v>1.0720000000000001</v>
      </c>
      <c r="F348" s="3">
        <v>1.048</v>
      </c>
      <c r="G348" s="3">
        <v>0.97599999999999998</v>
      </c>
      <c r="H348" s="3">
        <v>0.64800000000000013</v>
      </c>
      <c r="I348" s="3">
        <v>0.504</v>
      </c>
      <c r="J348" s="3">
        <v>0.27200000000000002</v>
      </c>
      <c r="K348" s="3">
        <v>0.10400000000000001</v>
      </c>
      <c r="L348" s="3">
        <v>0.128</v>
      </c>
      <c r="M348" s="3">
        <v>0.27200000000000002</v>
      </c>
      <c r="N348" s="3">
        <v>0.44000000000000006</v>
      </c>
      <c r="O348" s="3">
        <v>1.1279999999999999</v>
      </c>
      <c r="P348" s="3" t="s">
        <v>84</v>
      </c>
      <c r="Q348" s="3" t="s">
        <v>79</v>
      </c>
      <c r="R348" s="3" t="s">
        <v>1954</v>
      </c>
      <c r="S348" s="3">
        <v>0.8</v>
      </c>
    </row>
    <row r="349" spans="1:19" ht="13.5" customHeight="1" x14ac:dyDescent="0.2">
      <c r="A349" s="3" t="s">
        <v>556</v>
      </c>
      <c r="B349" s="3" t="s">
        <v>1401</v>
      </c>
      <c r="C349" s="3" t="s">
        <v>556</v>
      </c>
      <c r="D349" s="3">
        <v>0.01</v>
      </c>
      <c r="E349" s="3">
        <v>0.01</v>
      </c>
      <c r="F349" s="3">
        <v>0.01</v>
      </c>
      <c r="G349" s="3">
        <v>0.01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0.01</v>
      </c>
      <c r="P349" s="3" t="s">
        <v>84</v>
      </c>
      <c r="Q349" s="3" t="s">
        <v>79</v>
      </c>
      <c r="R349" s="3" t="s">
        <v>80</v>
      </c>
    </row>
    <row r="350" spans="1:19" ht="13.5" customHeight="1" x14ac:dyDescent="0.2">
      <c r="A350" s="3" t="s">
        <v>557</v>
      </c>
      <c r="B350" s="3" t="s">
        <v>1396</v>
      </c>
      <c r="C350" s="3" t="s">
        <v>558</v>
      </c>
      <c r="D350" s="3">
        <v>0.09</v>
      </c>
      <c r="E350" s="3">
        <v>0.11</v>
      </c>
      <c r="F350" s="3">
        <v>0.12</v>
      </c>
      <c r="G350" s="3">
        <v>0.09</v>
      </c>
      <c r="H350" s="3">
        <v>0.06</v>
      </c>
      <c r="I350" s="3">
        <v>0.05</v>
      </c>
      <c r="J350" s="3">
        <v>0.03</v>
      </c>
      <c r="K350" s="3">
        <v>0.01</v>
      </c>
      <c r="L350" s="3">
        <v>0.02</v>
      </c>
      <c r="M350" s="3">
        <v>0.03</v>
      </c>
      <c r="N350" s="3">
        <v>0.05</v>
      </c>
      <c r="O350" s="3">
        <v>0.14000000000000001</v>
      </c>
      <c r="P350" s="3" t="s">
        <v>84</v>
      </c>
      <c r="Q350" s="3" t="s">
        <v>79</v>
      </c>
      <c r="R350" s="3" t="s">
        <v>80</v>
      </c>
    </row>
    <row r="351" spans="1:19" ht="13.5" customHeight="1" x14ac:dyDescent="0.2">
      <c r="A351" s="3" t="s">
        <v>2199</v>
      </c>
      <c r="B351" s="3" t="s">
        <v>72</v>
      </c>
      <c r="C351" s="3" t="s">
        <v>2200</v>
      </c>
      <c r="D351" s="3">
        <v>0</v>
      </c>
      <c r="E351" s="3">
        <v>0.33120000000000005</v>
      </c>
      <c r="F351" s="3">
        <v>1.4352</v>
      </c>
      <c r="G351" s="3">
        <v>4.5816000000000008</v>
      </c>
      <c r="H351" s="3">
        <v>4.2090000000000005</v>
      </c>
      <c r="I351" s="3">
        <v>6.1824000000000003</v>
      </c>
      <c r="J351" s="3">
        <v>5.7545999999999999</v>
      </c>
      <c r="K351" s="3">
        <v>5.6580000000000004</v>
      </c>
      <c r="L351" s="3">
        <v>4.6092000000000004</v>
      </c>
      <c r="M351" s="3">
        <v>4.0571999999999999</v>
      </c>
      <c r="N351" s="3">
        <v>0.56580000000000008</v>
      </c>
      <c r="O351" s="3">
        <v>0</v>
      </c>
      <c r="P351" s="3" t="s">
        <v>84</v>
      </c>
      <c r="Q351" s="3" t="s">
        <v>90</v>
      </c>
      <c r="R351" s="3" t="s">
        <v>80</v>
      </c>
    </row>
    <row r="352" spans="1:19" ht="13.5" customHeight="1" x14ac:dyDescent="0.2">
      <c r="A352" s="3" t="s">
        <v>1849</v>
      </c>
      <c r="B352" s="3" t="s">
        <v>72</v>
      </c>
      <c r="C352" s="3" t="s">
        <v>1848</v>
      </c>
      <c r="D352" s="3">
        <v>0</v>
      </c>
      <c r="E352" s="3">
        <v>4.32</v>
      </c>
      <c r="F352" s="3">
        <v>18.72</v>
      </c>
      <c r="G352" s="3">
        <v>59.760000000000005</v>
      </c>
      <c r="H352" s="3">
        <v>54.9</v>
      </c>
      <c r="I352" s="3">
        <v>80.64</v>
      </c>
      <c r="J352" s="3">
        <v>75.06</v>
      </c>
      <c r="K352" s="3">
        <v>73.8</v>
      </c>
      <c r="L352" s="3">
        <v>60.120000000000005</v>
      </c>
      <c r="M352" s="3">
        <v>52.919999999999995</v>
      </c>
      <c r="N352" s="3">
        <v>7.38</v>
      </c>
      <c r="O352" s="3">
        <v>0</v>
      </c>
      <c r="P352" s="3" t="s">
        <v>84</v>
      </c>
      <c r="Q352" s="3" t="s">
        <v>90</v>
      </c>
      <c r="R352" s="3" t="s">
        <v>80</v>
      </c>
    </row>
    <row r="353" spans="1:20" ht="13.5" customHeight="1" x14ac:dyDescent="0.2">
      <c r="A353" s="3" t="s">
        <v>1847</v>
      </c>
      <c r="B353" s="3" t="s">
        <v>72</v>
      </c>
      <c r="C353" s="3" t="s">
        <v>1846</v>
      </c>
      <c r="D353" s="3">
        <v>0</v>
      </c>
      <c r="E353" s="3">
        <v>0.48</v>
      </c>
      <c r="F353" s="3">
        <v>2.08</v>
      </c>
      <c r="G353" s="3">
        <v>6.6400000000000006</v>
      </c>
      <c r="H353" s="3">
        <v>6.1</v>
      </c>
      <c r="I353" s="3">
        <v>8.9600000000000009</v>
      </c>
      <c r="J353" s="3">
        <v>8.34</v>
      </c>
      <c r="K353" s="3">
        <v>8.1999999999999993</v>
      </c>
      <c r="L353" s="3">
        <v>6.6800000000000006</v>
      </c>
      <c r="M353" s="3">
        <v>5.88</v>
      </c>
      <c r="N353" s="3">
        <v>0.82000000000000006</v>
      </c>
      <c r="O353" s="3">
        <v>0</v>
      </c>
      <c r="P353" s="3" t="s">
        <v>84</v>
      </c>
      <c r="Q353" s="3" t="s">
        <v>90</v>
      </c>
      <c r="R353" s="3" t="s">
        <v>80</v>
      </c>
    </row>
    <row r="354" spans="1:20" ht="13.5" customHeight="1" x14ac:dyDescent="0.2">
      <c r="A354" s="3" t="s">
        <v>559</v>
      </c>
      <c r="B354" s="3" t="s">
        <v>73</v>
      </c>
      <c r="C354" s="3" t="s">
        <v>560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 t="s">
        <v>84</v>
      </c>
      <c r="Q354" s="3" t="s">
        <v>90</v>
      </c>
      <c r="R354" s="3" t="s">
        <v>148</v>
      </c>
    </row>
    <row r="355" spans="1:20" ht="13.5" customHeight="1" x14ac:dyDescent="0.2">
      <c r="A355" s="3" t="s">
        <v>1598</v>
      </c>
      <c r="B355" s="3" t="s">
        <v>73</v>
      </c>
      <c r="C355" s="3" t="s">
        <v>1597</v>
      </c>
      <c r="D355" s="3">
        <v>0</v>
      </c>
      <c r="E355" s="3">
        <v>9.6000000000000002E-2</v>
      </c>
      <c r="F355" s="3">
        <v>0.41599999999999998</v>
      </c>
      <c r="G355" s="3">
        <v>1.3280000000000001</v>
      </c>
      <c r="H355" s="3">
        <v>1.22</v>
      </c>
      <c r="I355" s="3">
        <v>1.792</v>
      </c>
      <c r="J355" s="3">
        <v>1.6679999999999999</v>
      </c>
      <c r="K355" s="3">
        <v>1.64</v>
      </c>
      <c r="L355" s="3">
        <v>1.3360000000000001</v>
      </c>
      <c r="M355" s="3">
        <v>1.1759999999999999</v>
      </c>
      <c r="N355" s="3">
        <v>0.16400000000000001</v>
      </c>
      <c r="O355" s="3">
        <v>0</v>
      </c>
      <c r="P355" s="3" t="s">
        <v>84</v>
      </c>
      <c r="Q355" s="3" t="s">
        <v>90</v>
      </c>
      <c r="R355" s="3" t="s">
        <v>109</v>
      </c>
      <c r="S355" s="3" t="s">
        <v>1905</v>
      </c>
      <c r="T355" s="3" t="s">
        <v>1596</v>
      </c>
    </row>
    <row r="356" spans="1:20" ht="13.5" customHeight="1" x14ac:dyDescent="0.2">
      <c r="A356" s="3" t="s">
        <v>561</v>
      </c>
      <c r="B356" s="3" t="s">
        <v>73</v>
      </c>
      <c r="C356" s="3" t="s">
        <v>562</v>
      </c>
      <c r="D356" s="3">
        <v>1.8645</v>
      </c>
      <c r="E356" s="3">
        <v>2.8544999999999998</v>
      </c>
      <c r="F356" s="3">
        <v>3.0194999999999999</v>
      </c>
      <c r="G356" s="3">
        <v>5.181</v>
      </c>
      <c r="H356" s="3">
        <v>5.0489999999999995</v>
      </c>
      <c r="I356" s="3">
        <v>7.8374999999999995</v>
      </c>
      <c r="J356" s="3">
        <v>4.9005000000000001</v>
      </c>
      <c r="K356" s="3">
        <v>4.3725000000000005</v>
      </c>
      <c r="L356" s="3">
        <v>4.3725000000000005</v>
      </c>
      <c r="M356" s="3">
        <v>1.452</v>
      </c>
      <c r="N356" s="3">
        <v>1.3860000000000001</v>
      </c>
      <c r="O356" s="3">
        <v>2.508</v>
      </c>
      <c r="P356" s="3" t="s">
        <v>84</v>
      </c>
      <c r="Q356" s="3" t="s">
        <v>90</v>
      </c>
      <c r="R356" s="3" t="s">
        <v>80</v>
      </c>
    </row>
    <row r="357" spans="1:20" ht="13.5" customHeight="1" x14ac:dyDescent="0.2">
      <c r="A357" s="3" t="s">
        <v>563</v>
      </c>
      <c r="B357" s="3" t="s">
        <v>73</v>
      </c>
      <c r="C357" s="3" t="s">
        <v>564</v>
      </c>
      <c r="D357" s="3">
        <v>0.73450000000000004</v>
      </c>
      <c r="E357" s="3">
        <v>1.1244999999999998</v>
      </c>
      <c r="F357" s="3">
        <v>1.1895</v>
      </c>
      <c r="G357" s="3">
        <v>2.0409999999999999</v>
      </c>
      <c r="H357" s="3">
        <v>1.9889999999999999</v>
      </c>
      <c r="I357" s="3">
        <v>3.0874999999999999</v>
      </c>
      <c r="J357" s="3">
        <v>1.9304999999999999</v>
      </c>
      <c r="K357" s="3">
        <v>1.7225000000000001</v>
      </c>
      <c r="L357" s="3">
        <v>1.7225000000000001</v>
      </c>
      <c r="M357" s="3">
        <v>0.57199999999999995</v>
      </c>
      <c r="N357" s="3">
        <v>0.54600000000000004</v>
      </c>
      <c r="O357" s="3">
        <v>0.98799999999999999</v>
      </c>
      <c r="P357" s="3" t="s">
        <v>84</v>
      </c>
      <c r="Q357" s="3" t="s">
        <v>90</v>
      </c>
      <c r="R357" s="3" t="s">
        <v>80</v>
      </c>
    </row>
    <row r="358" spans="1:20" ht="13.5" customHeight="1" x14ac:dyDescent="0.2">
      <c r="A358" s="3" t="s">
        <v>565</v>
      </c>
      <c r="B358" s="3" t="s">
        <v>73</v>
      </c>
      <c r="C358" s="3" t="s">
        <v>566</v>
      </c>
      <c r="D358" s="3">
        <v>2.5425</v>
      </c>
      <c r="E358" s="3">
        <v>3.8924999999999996</v>
      </c>
      <c r="F358" s="3">
        <v>4.1174999999999997</v>
      </c>
      <c r="G358" s="3">
        <v>7.0650000000000004</v>
      </c>
      <c r="H358" s="3">
        <v>6.8849999999999998</v>
      </c>
      <c r="I358" s="3">
        <v>10.6875</v>
      </c>
      <c r="J358" s="3">
        <v>6.6825000000000001</v>
      </c>
      <c r="K358" s="3">
        <v>5.9625000000000004</v>
      </c>
      <c r="L358" s="3">
        <v>5.9625000000000004</v>
      </c>
      <c r="M358" s="3">
        <v>1.98</v>
      </c>
      <c r="N358" s="3">
        <v>1.8900000000000001</v>
      </c>
      <c r="O358" s="3">
        <v>3.42</v>
      </c>
      <c r="P358" s="3" t="s">
        <v>84</v>
      </c>
      <c r="Q358" s="3" t="s">
        <v>90</v>
      </c>
      <c r="R358" s="3" t="s">
        <v>80</v>
      </c>
    </row>
    <row r="359" spans="1:20" ht="13.5" customHeight="1" x14ac:dyDescent="0.2">
      <c r="A359" s="3" t="s">
        <v>567</v>
      </c>
      <c r="B359" s="3" t="s">
        <v>73</v>
      </c>
      <c r="C359" s="3" t="s">
        <v>568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 t="s">
        <v>84</v>
      </c>
      <c r="Q359" s="3" t="s">
        <v>90</v>
      </c>
      <c r="R359" s="3" t="s">
        <v>148</v>
      </c>
    </row>
    <row r="360" spans="1:20" ht="13.5" customHeight="1" x14ac:dyDescent="0.2">
      <c r="A360" s="3" t="s">
        <v>1845</v>
      </c>
      <c r="B360" s="3" t="s">
        <v>73</v>
      </c>
      <c r="C360" s="3" t="s">
        <v>1844</v>
      </c>
      <c r="D360" s="3">
        <v>0.25</v>
      </c>
      <c r="E360" s="3">
        <v>0.28999999999999998</v>
      </c>
      <c r="F360" s="3">
        <v>0.32</v>
      </c>
      <c r="G360" s="3">
        <v>0.26</v>
      </c>
      <c r="H360" s="3">
        <v>0.32</v>
      </c>
      <c r="I360" s="3">
        <v>0.43</v>
      </c>
      <c r="J360" s="3">
        <v>0.55693311827956993</v>
      </c>
      <c r="K360" s="3">
        <v>0.54420774193548371</v>
      </c>
      <c r="L360" s="3">
        <v>0.3675822222222222</v>
      </c>
      <c r="M360" s="3">
        <v>0.14666666666666667</v>
      </c>
      <c r="N360" s="3">
        <v>0.18000000000000002</v>
      </c>
      <c r="O360" s="3">
        <v>0.23333333333333331</v>
      </c>
      <c r="P360" s="3" t="s">
        <v>84</v>
      </c>
      <c r="Q360" s="3" t="s">
        <v>90</v>
      </c>
      <c r="R360" s="3" t="s">
        <v>80</v>
      </c>
    </row>
    <row r="361" spans="1:20" ht="13.5" customHeight="1" x14ac:dyDescent="0.2">
      <c r="A361" s="3" t="s">
        <v>1452</v>
      </c>
      <c r="B361" s="3" t="s">
        <v>73</v>
      </c>
      <c r="C361" s="3" t="s">
        <v>1453</v>
      </c>
      <c r="D361" s="3">
        <v>1.2656000000000001</v>
      </c>
      <c r="E361" s="3">
        <v>1.9375999999999998</v>
      </c>
      <c r="F361" s="3">
        <v>2.0495999999999999</v>
      </c>
      <c r="G361" s="3">
        <v>3.5167999999999999</v>
      </c>
      <c r="H361" s="3">
        <v>3.4271999999999996</v>
      </c>
      <c r="I361" s="3">
        <v>5.3199999999999994</v>
      </c>
      <c r="J361" s="3">
        <v>3.3263999999999996</v>
      </c>
      <c r="K361" s="3">
        <v>2.968</v>
      </c>
      <c r="L361" s="3">
        <v>2.968</v>
      </c>
      <c r="M361" s="3">
        <v>0.98559999999999992</v>
      </c>
      <c r="N361" s="3">
        <v>0.94079999999999997</v>
      </c>
      <c r="O361" s="3">
        <v>1.7023999999999999</v>
      </c>
      <c r="P361" s="3" t="s">
        <v>84</v>
      </c>
      <c r="Q361" s="3" t="s">
        <v>90</v>
      </c>
      <c r="R361" s="3" t="s">
        <v>80</v>
      </c>
    </row>
    <row r="362" spans="1:20" ht="13.5" customHeight="1" x14ac:dyDescent="0.2">
      <c r="A362" s="3" t="s">
        <v>1843</v>
      </c>
      <c r="B362" s="3" t="s">
        <v>73</v>
      </c>
      <c r="C362" s="3" t="s">
        <v>1842</v>
      </c>
      <c r="D362" s="3">
        <v>1.3221000000000001</v>
      </c>
      <c r="E362" s="3">
        <v>2.0240999999999998</v>
      </c>
      <c r="F362" s="3">
        <v>2.1410999999999998</v>
      </c>
      <c r="G362" s="3">
        <v>3.6738</v>
      </c>
      <c r="H362" s="3">
        <v>3.5801999999999996</v>
      </c>
      <c r="I362" s="3">
        <v>5.5574999999999992</v>
      </c>
      <c r="J362" s="3">
        <v>3.4748999999999994</v>
      </c>
      <c r="K362" s="3">
        <v>3.1004999999999998</v>
      </c>
      <c r="L362" s="3">
        <v>3.1004999999999998</v>
      </c>
      <c r="M362" s="3">
        <v>1.0295999999999998</v>
      </c>
      <c r="N362" s="3">
        <v>0.98280000000000001</v>
      </c>
      <c r="O362" s="3">
        <v>1.7783999999999998</v>
      </c>
      <c r="P362" s="3" t="s">
        <v>84</v>
      </c>
      <c r="Q362" s="3" t="s">
        <v>90</v>
      </c>
      <c r="R362" s="3" t="s">
        <v>80</v>
      </c>
    </row>
    <row r="363" spans="1:20" ht="13.5" customHeight="1" x14ac:dyDescent="0.2">
      <c r="A363" s="3" t="s">
        <v>1651</v>
      </c>
      <c r="B363" s="3" t="s">
        <v>73</v>
      </c>
      <c r="C363" s="3" t="s">
        <v>1652</v>
      </c>
      <c r="D363" s="3">
        <v>1.4238</v>
      </c>
      <c r="E363" s="3">
        <v>2.1797999999999997</v>
      </c>
      <c r="F363" s="3">
        <v>2.3058000000000001</v>
      </c>
      <c r="G363" s="3">
        <v>3.9563999999999999</v>
      </c>
      <c r="H363" s="3">
        <v>3.8555999999999999</v>
      </c>
      <c r="I363" s="3">
        <v>5.9849999999999994</v>
      </c>
      <c r="J363" s="3">
        <v>3.7421999999999995</v>
      </c>
      <c r="K363" s="3">
        <v>3.339</v>
      </c>
      <c r="L363" s="3">
        <v>3.339</v>
      </c>
      <c r="M363" s="3">
        <v>1.1088</v>
      </c>
      <c r="N363" s="3">
        <v>1.0584</v>
      </c>
      <c r="O363" s="3">
        <v>1.9151999999999998</v>
      </c>
      <c r="P363" s="3" t="s">
        <v>84</v>
      </c>
      <c r="Q363" s="3" t="s">
        <v>90</v>
      </c>
      <c r="R363" s="3" t="s">
        <v>80</v>
      </c>
    </row>
    <row r="364" spans="1:20" ht="13.5" customHeight="1" x14ac:dyDescent="0.2">
      <c r="A364" s="3" t="s">
        <v>1653</v>
      </c>
      <c r="B364" s="3" t="s">
        <v>73</v>
      </c>
      <c r="C364" s="3" t="s">
        <v>1654</v>
      </c>
      <c r="D364" s="3">
        <v>1.1074000000000002</v>
      </c>
      <c r="E364" s="3">
        <v>1.6954</v>
      </c>
      <c r="F364" s="3">
        <v>1.7934000000000001</v>
      </c>
      <c r="G364" s="3">
        <v>3.0772000000000004</v>
      </c>
      <c r="H364" s="3">
        <v>2.9988000000000001</v>
      </c>
      <c r="I364" s="3">
        <v>4.6550000000000002</v>
      </c>
      <c r="J364" s="3">
        <v>2.9106000000000001</v>
      </c>
      <c r="K364" s="3">
        <v>2.5970000000000004</v>
      </c>
      <c r="L364" s="3">
        <v>2.5970000000000004</v>
      </c>
      <c r="M364" s="3">
        <v>0.86240000000000006</v>
      </c>
      <c r="N364" s="3">
        <v>0.82320000000000015</v>
      </c>
      <c r="O364" s="3">
        <v>1.4896</v>
      </c>
      <c r="P364" s="3" t="s">
        <v>84</v>
      </c>
      <c r="Q364" s="3" t="s">
        <v>90</v>
      </c>
      <c r="R364" s="3" t="s">
        <v>80</v>
      </c>
    </row>
    <row r="365" spans="1:20" ht="13.5" customHeight="1" x14ac:dyDescent="0.2">
      <c r="A365" s="3" t="s">
        <v>1655</v>
      </c>
      <c r="B365" s="3" t="s">
        <v>73</v>
      </c>
      <c r="C365" s="3" t="s">
        <v>1841</v>
      </c>
      <c r="D365" s="3">
        <v>0.33900000000000002</v>
      </c>
      <c r="E365" s="3">
        <v>0.51899999999999991</v>
      </c>
      <c r="F365" s="3">
        <v>0.54899999999999993</v>
      </c>
      <c r="G365" s="3">
        <v>0.94199999999999995</v>
      </c>
      <c r="H365" s="3">
        <v>0.91799999999999993</v>
      </c>
      <c r="I365" s="3">
        <v>1.4249999999999998</v>
      </c>
      <c r="J365" s="3">
        <v>0.89100000000000001</v>
      </c>
      <c r="K365" s="3">
        <v>0.79500000000000004</v>
      </c>
      <c r="L365" s="3">
        <v>0.79500000000000004</v>
      </c>
      <c r="M365" s="3">
        <v>0.26400000000000001</v>
      </c>
      <c r="N365" s="3">
        <v>0.252</v>
      </c>
      <c r="O365" s="3">
        <v>0.45599999999999996</v>
      </c>
      <c r="P365" s="3" t="s">
        <v>84</v>
      </c>
      <c r="Q365" s="3" t="s">
        <v>90</v>
      </c>
      <c r="R365" s="3" t="s">
        <v>80</v>
      </c>
    </row>
    <row r="366" spans="1:20" ht="13.5" customHeight="1" x14ac:dyDescent="0.2">
      <c r="A366" s="3" t="s">
        <v>569</v>
      </c>
      <c r="B366" s="3" t="s">
        <v>72</v>
      </c>
      <c r="C366" s="3" t="s">
        <v>570</v>
      </c>
      <c r="D366" s="3">
        <v>0</v>
      </c>
      <c r="E366" s="3">
        <v>0.48</v>
      </c>
      <c r="F366" s="3">
        <v>2.08</v>
      </c>
      <c r="G366" s="3">
        <v>6.6400000000000006</v>
      </c>
      <c r="H366" s="3">
        <v>6.1</v>
      </c>
      <c r="I366" s="3">
        <v>8.9600000000000009</v>
      </c>
      <c r="J366" s="3">
        <v>8.34</v>
      </c>
      <c r="K366" s="3">
        <v>8.1999999999999993</v>
      </c>
      <c r="L366" s="3">
        <v>6.6800000000000006</v>
      </c>
      <c r="M366" s="3">
        <v>5.88</v>
      </c>
      <c r="N366" s="3">
        <v>0.82000000000000006</v>
      </c>
      <c r="O366" s="3">
        <v>0</v>
      </c>
      <c r="P366" s="3" t="s">
        <v>84</v>
      </c>
      <c r="Q366" s="3" t="s">
        <v>79</v>
      </c>
      <c r="R366" s="3" t="s">
        <v>80</v>
      </c>
    </row>
    <row r="367" spans="1:20" ht="13.5" customHeight="1" x14ac:dyDescent="0.2">
      <c r="A367" s="3" t="s">
        <v>571</v>
      </c>
      <c r="B367" s="3" t="s">
        <v>72</v>
      </c>
      <c r="C367" s="3" t="s">
        <v>572</v>
      </c>
      <c r="D367" s="3">
        <v>0</v>
      </c>
      <c r="E367" s="3">
        <v>0.24</v>
      </c>
      <c r="F367" s="3">
        <v>1.04</v>
      </c>
      <c r="G367" s="3">
        <v>3.3200000000000003</v>
      </c>
      <c r="H367" s="3">
        <v>3.05</v>
      </c>
      <c r="I367" s="3">
        <v>4.4800000000000004</v>
      </c>
      <c r="J367" s="3">
        <v>4.17</v>
      </c>
      <c r="K367" s="3">
        <v>4.0999999999999996</v>
      </c>
      <c r="L367" s="3">
        <v>3.3400000000000003</v>
      </c>
      <c r="M367" s="3">
        <v>2.94</v>
      </c>
      <c r="N367" s="3">
        <v>0.41000000000000003</v>
      </c>
      <c r="O367" s="3">
        <v>0</v>
      </c>
      <c r="P367" s="3" t="s">
        <v>84</v>
      </c>
      <c r="Q367" s="3" t="s">
        <v>79</v>
      </c>
      <c r="R367" s="3" t="s">
        <v>80</v>
      </c>
    </row>
    <row r="368" spans="1:20" ht="13.5" customHeight="1" x14ac:dyDescent="0.2">
      <c r="A368" s="3" t="s">
        <v>573</v>
      </c>
      <c r="B368" s="3" t="s">
        <v>75</v>
      </c>
      <c r="C368" s="3" t="s">
        <v>574</v>
      </c>
      <c r="D368" s="3">
        <v>562.5</v>
      </c>
      <c r="E368" s="3">
        <v>562.5</v>
      </c>
      <c r="F368" s="3">
        <v>562.5</v>
      </c>
      <c r="G368" s="3">
        <v>562.5</v>
      </c>
      <c r="H368" s="3">
        <v>562.5</v>
      </c>
      <c r="I368" s="3">
        <v>559.6</v>
      </c>
      <c r="J368" s="3">
        <v>560.6</v>
      </c>
      <c r="K368" s="3">
        <v>555.9</v>
      </c>
      <c r="L368" s="3">
        <v>555.9</v>
      </c>
      <c r="M368" s="3">
        <v>562.5</v>
      </c>
      <c r="N368" s="3">
        <v>562.5</v>
      </c>
      <c r="O368" s="3">
        <v>562.5</v>
      </c>
      <c r="P368" s="3" t="s">
        <v>81</v>
      </c>
      <c r="Q368" s="3" t="s">
        <v>79</v>
      </c>
      <c r="R368" s="3" t="s">
        <v>80</v>
      </c>
    </row>
    <row r="369" spans="1:20" ht="13.5" customHeight="1" x14ac:dyDescent="0.2">
      <c r="A369" s="3" t="s">
        <v>575</v>
      </c>
      <c r="B369" s="3" t="s">
        <v>72</v>
      </c>
      <c r="C369" s="3" t="s">
        <v>576</v>
      </c>
      <c r="D369" s="3">
        <v>0</v>
      </c>
      <c r="E369" s="3">
        <v>6</v>
      </c>
      <c r="F369" s="3">
        <v>26</v>
      </c>
      <c r="G369" s="3">
        <v>83</v>
      </c>
      <c r="H369" s="3">
        <v>76.25</v>
      </c>
      <c r="I369" s="3">
        <v>112</v>
      </c>
      <c r="J369" s="3">
        <v>104.25</v>
      </c>
      <c r="K369" s="3">
        <v>102.5</v>
      </c>
      <c r="L369" s="3">
        <v>83.5</v>
      </c>
      <c r="M369" s="3">
        <v>73.5</v>
      </c>
      <c r="N369" s="3">
        <v>10.25</v>
      </c>
      <c r="O369" s="3">
        <v>0</v>
      </c>
      <c r="P369" s="3" t="s">
        <v>84</v>
      </c>
      <c r="Q369" s="3" t="s">
        <v>90</v>
      </c>
      <c r="R369" s="3" t="s">
        <v>80</v>
      </c>
    </row>
    <row r="370" spans="1:20" ht="13.5" customHeight="1" x14ac:dyDescent="0.2">
      <c r="A370" s="3" t="s">
        <v>577</v>
      </c>
      <c r="B370" s="3" t="s">
        <v>1396</v>
      </c>
      <c r="C370" s="3" t="s">
        <v>578</v>
      </c>
      <c r="D370" s="3">
        <v>68</v>
      </c>
      <c r="E370" s="3">
        <v>68</v>
      </c>
      <c r="F370" s="3">
        <v>68</v>
      </c>
      <c r="G370" s="3">
        <v>68</v>
      </c>
      <c r="H370" s="3">
        <v>68</v>
      </c>
      <c r="I370" s="3">
        <v>68</v>
      </c>
      <c r="J370" s="3">
        <v>68</v>
      </c>
      <c r="K370" s="3">
        <v>68</v>
      </c>
      <c r="L370" s="3">
        <v>68</v>
      </c>
      <c r="M370" s="3">
        <v>68</v>
      </c>
      <c r="N370" s="3">
        <v>68</v>
      </c>
      <c r="O370" s="3">
        <v>68</v>
      </c>
      <c r="P370" s="3" t="s">
        <v>81</v>
      </c>
      <c r="Q370" s="3" t="s">
        <v>79</v>
      </c>
      <c r="R370" s="3" t="s">
        <v>80</v>
      </c>
    </row>
    <row r="371" spans="1:20" ht="13.5" customHeight="1" x14ac:dyDescent="0.2">
      <c r="A371" s="3" t="s">
        <v>579</v>
      </c>
      <c r="B371" s="3" t="s">
        <v>1396</v>
      </c>
      <c r="C371" s="3" t="s">
        <v>580</v>
      </c>
      <c r="D371" s="3">
        <v>50</v>
      </c>
      <c r="E371" s="3">
        <v>50</v>
      </c>
      <c r="F371" s="3">
        <v>50</v>
      </c>
      <c r="G371" s="3">
        <v>50</v>
      </c>
      <c r="H371" s="3">
        <v>50</v>
      </c>
      <c r="I371" s="3">
        <v>50</v>
      </c>
      <c r="J371" s="3">
        <v>50</v>
      </c>
      <c r="K371" s="3">
        <v>50</v>
      </c>
      <c r="L371" s="3">
        <v>50</v>
      </c>
      <c r="M371" s="3">
        <v>50</v>
      </c>
      <c r="N371" s="3">
        <v>50</v>
      </c>
      <c r="O371" s="3">
        <v>50</v>
      </c>
      <c r="P371" s="3" t="s">
        <v>81</v>
      </c>
      <c r="Q371" s="3" t="s">
        <v>79</v>
      </c>
      <c r="R371" s="3" t="s">
        <v>80</v>
      </c>
    </row>
    <row r="372" spans="1:20" ht="13.5" customHeight="1" x14ac:dyDescent="0.2">
      <c r="A372" s="3" t="s">
        <v>581</v>
      </c>
      <c r="B372" s="3" t="s">
        <v>1396</v>
      </c>
      <c r="C372" s="3" t="s">
        <v>582</v>
      </c>
      <c r="D372" s="3">
        <v>56</v>
      </c>
      <c r="E372" s="3">
        <v>56</v>
      </c>
      <c r="F372" s="3">
        <v>56</v>
      </c>
      <c r="G372" s="3">
        <v>56</v>
      </c>
      <c r="H372" s="3">
        <v>56</v>
      </c>
      <c r="I372" s="3">
        <v>56</v>
      </c>
      <c r="J372" s="3">
        <v>56</v>
      </c>
      <c r="K372" s="3">
        <v>56</v>
      </c>
      <c r="L372" s="3">
        <v>56</v>
      </c>
      <c r="M372" s="3">
        <v>56</v>
      </c>
      <c r="N372" s="3">
        <v>56</v>
      </c>
      <c r="O372" s="3">
        <v>56</v>
      </c>
      <c r="P372" s="3" t="s">
        <v>81</v>
      </c>
      <c r="Q372" s="3" t="s">
        <v>79</v>
      </c>
      <c r="R372" s="3" t="s">
        <v>80</v>
      </c>
    </row>
    <row r="373" spans="1:20" ht="13.5" customHeight="1" x14ac:dyDescent="0.2">
      <c r="A373" s="3" t="s">
        <v>583</v>
      </c>
      <c r="B373" s="3" t="s">
        <v>1396</v>
      </c>
      <c r="C373" s="3" t="s">
        <v>584</v>
      </c>
      <c r="D373" s="3">
        <v>50</v>
      </c>
      <c r="E373" s="3">
        <v>50</v>
      </c>
      <c r="F373" s="3">
        <v>50</v>
      </c>
      <c r="G373" s="3">
        <v>50</v>
      </c>
      <c r="H373" s="3">
        <v>50</v>
      </c>
      <c r="I373" s="3">
        <v>50</v>
      </c>
      <c r="J373" s="3">
        <v>50</v>
      </c>
      <c r="K373" s="3">
        <v>50</v>
      </c>
      <c r="L373" s="3">
        <v>50</v>
      </c>
      <c r="M373" s="3">
        <v>50</v>
      </c>
      <c r="N373" s="3">
        <v>50</v>
      </c>
      <c r="O373" s="3">
        <v>50</v>
      </c>
      <c r="P373" s="3" t="s">
        <v>81</v>
      </c>
      <c r="Q373" s="3" t="s">
        <v>79</v>
      </c>
      <c r="R373" s="3" t="s">
        <v>80</v>
      </c>
    </row>
    <row r="374" spans="1:20" ht="13.5" customHeight="1" x14ac:dyDescent="0.2">
      <c r="A374" s="3" t="s">
        <v>585</v>
      </c>
      <c r="B374" s="3" t="s">
        <v>1396</v>
      </c>
      <c r="C374" s="3" t="s">
        <v>586</v>
      </c>
      <c r="D374" s="3">
        <v>49</v>
      </c>
      <c r="E374" s="3">
        <v>49</v>
      </c>
      <c r="F374" s="3">
        <v>49</v>
      </c>
      <c r="G374" s="3">
        <v>49</v>
      </c>
      <c r="H374" s="3">
        <v>49</v>
      </c>
      <c r="I374" s="3">
        <v>49</v>
      </c>
      <c r="J374" s="3">
        <v>49</v>
      </c>
      <c r="K374" s="3">
        <v>49</v>
      </c>
      <c r="L374" s="3">
        <v>49</v>
      </c>
      <c r="M374" s="3">
        <v>49</v>
      </c>
      <c r="N374" s="3">
        <v>49</v>
      </c>
      <c r="O374" s="3">
        <v>49</v>
      </c>
      <c r="P374" s="3" t="s">
        <v>81</v>
      </c>
      <c r="Q374" s="3" t="s">
        <v>79</v>
      </c>
      <c r="R374" s="3" t="s">
        <v>80</v>
      </c>
    </row>
    <row r="375" spans="1:20" ht="13.5" customHeight="1" x14ac:dyDescent="0.2">
      <c r="A375" s="3" t="s">
        <v>587</v>
      </c>
      <c r="B375" s="3" t="s">
        <v>1396</v>
      </c>
      <c r="C375" s="3" t="s">
        <v>1840</v>
      </c>
      <c r="D375" s="3">
        <v>8.4</v>
      </c>
      <c r="E375" s="3">
        <v>8.14</v>
      </c>
      <c r="F375" s="3">
        <v>7.6</v>
      </c>
      <c r="G375" s="3">
        <v>7.35</v>
      </c>
      <c r="H375" s="3">
        <v>8.08</v>
      </c>
      <c r="I375" s="3">
        <v>8.16</v>
      </c>
      <c r="J375" s="3">
        <v>7.57</v>
      </c>
      <c r="K375" s="3">
        <v>7.26</v>
      </c>
      <c r="L375" s="3">
        <v>7.08</v>
      </c>
      <c r="M375" s="3">
        <v>6.4</v>
      </c>
      <c r="N375" s="3">
        <v>8.41</v>
      </c>
      <c r="O375" s="3">
        <v>8.32</v>
      </c>
      <c r="P375" s="3" t="s">
        <v>84</v>
      </c>
      <c r="Q375" s="3" t="s">
        <v>79</v>
      </c>
      <c r="R375" s="3" t="s">
        <v>80</v>
      </c>
    </row>
    <row r="376" spans="1:20" ht="13.5" customHeight="1" x14ac:dyDescent="0.2">
      <c r="A376" s="3" t="s">
        <v>588</v>
      </c>
      <c r="B376" s="3" t="s">
        <v>1396</v>
      </c>
      <c r="C376" s="3" t="s">
        <v>589</v>
      </c>
      <c r="D376" s="3">
        <v>56</v>
      </c>
      <c r="E376" s="3">
        <v>56</v>
      </c>
      <c r="F376" s="3">
        <v>56</v>
      </c>
      <c r="G376" s="3">
        <v>56</v>
      </c>
      <c r="H376" s="3">
        <v>56</v>
      </c>
      <c r="I376" s="3">
        <v>56</v>
      </c>
      <c r="J376" s="3">
        <v>56</v>
      </c>
      <c r="K376" s="3">
        <v>56</v>
      </c>
      <c r="L376" s="3">
        <v>56</v>
      </c>
      <c r="M376" s="3">
        <v>56</v>
      </c>
      <c r="N376" s="3">
        <v>56</v>
      </c>
      <c r="O376" s="3">
        <v>56</v>
      </c>
      <c r="P376" s="3" t="s">
        <v>81</v>
      </c>
      <c r="Q376" s="3" t="s">
        <v>79</v>
      </c>
      <c r="R376" s="3" t="s">
        <v>80</v>
      </c>
    </row>
    <row r="377" spans="1:20" ht="13.5" customHeight="1" x14ac:dyDescent="0.2">
      <c r="A377" s="3" t="s">
        <v>590</v>
      </c>
      <c r="B377" s="3" t="s">
        <v>1396</v>
      </c>
      <c r="C377" s="3" t="s">
        <v>591</v>
      </c>
      <c r="D377" s="3">
        <v>45</v>
      </c>
      <c r="E377" s="3">
        <v>45</v>
      </c>
      <c r="F377" s="3">
        <v>45</v>
      </c>
      <c r="G377" s="3">
        <v>45</v>
      </c>
      <c r="H377" s="3">
        <v>45</v>
      </c>
      <c r="I377" s="3">
        <v>45</v>
      </c>
      <c r="J377" s="3">
        <v>45</v>
      </c>
      <c r="K377" s="3">
        <v>45</v>
      </c>
      <c r="L377" s="3">
        <v>45</v>
      </c>
      <c r="M377" s="3">
        <v>45</v>
      </c>
      <c r="N377" s="3">
        <v>45</v>
      </c>
      <c r="O377" s="3">
        <v>45</v>
      </c>
      <c r="P377" s="3" t="s">
        <v>81</v>
      </c>
      <c r="Q377" s="3" t="s">
        <v>79</v>
      </c>
      <c r="R377" s="3" t="s">
        <v>80</v>
      </c>
    </row>
    <row r="378" spans="1:20" ht="13.5" customHeight="1" x14ac:dyDescent="0.2">
      <c r="A378" s="3" t="s">
        <v>592</v>
      </c>
      <c r="B378" s="3" t="s">
        <v>1396</v>
      </c>
      <c r="C378" s="3" t="s">
        <v>593</v>
      </c>
      <c r="D378" s="3">
        <v>40</v>
      </c>
      <c r="E378" s="3">
        <v>40</v>
      </c>
      <c r="F378" s="3">
        <v>40</v>
      </c>
      <c r="G378" s="3">
        <v>40</v>
      </c>
      <c r="H378" s="3">
        <v>40</v>
      </c>
      <c r="I378" s="3">
        <v>40</v>
      </c>
      <c r="J378" s="3">
        <v>40</v>
      </c>
      <c r="K378" s="3">
        <v>40</v>
      </c>
      <c r="L378" s="3">
        <v>40</v>
      </c>
      <c r="M378" s="3">
        <v>40</v>
      </c>
      <c r="N378" s="3">
        <v>40</v>
      </c>
      <c r="O378" s="3">
        <v>40</v>
      </c>
      <c r="P378" s="3" t="s">
        <v>81</v>
      </c>
      <c r="Q378" s="3" t="s">
        <v>79</v>
      </c>
      <c r="R378" s="3" t="s">
        <v>80</v>
      </c>
    </row>
    <row r="379" spans="1:20" ht="13.5" customHeight="1" x14ac:dyDescent="0.2">
      <c r="A379" s="3" t="s">
        <v>2201</v>
      </c>
      <c r="B379" s="3" t="s">
        <v>1398</v>
      </c>
      <c r="C379" s="3" t="s">
        <v>2202</v>
      </c>
      <c r="D379" s="3">
        <v>0</v>
      </c>
      <c r="E379" s="3">
        <v>0.48</v>
      </c>
      <c r="F379" s="3">
        <v>2.08</v>
      </c>
      <c r="G379" s="3">
        <v>6.6400000000000006</v>
      </c>
      <c r="H379" s="3">
        <v>6.1</v>
      </c>
      <c r="I379" s="3">
        <v>8.9600000000000009</v>
      </c>
      <c r="J379" s="3">
        <v>8.34</v>
      </c>
      <c r="K379" s="3">
        <v>8.1999999999999993</v>
      </c>
      <c r="L379" s="3">
        <v>6.6800000000000006</v>
      </c>
      <c r="M379" s="3">
        <v>5.88</v>
      </c>
      <c r="N379" s="3">
        <v>0.82000000000000006</v>
      </c>
      <c r="O379" s="3">
        <v>0</v>
      </c>
      <c r="P379" s="3" t="s">
        <v>84</v>
      </c>
      <c r="Q379" s="3" t="s">
        <v>79</v>
      </c>
      <c r="R379" s="3" t="s">
        <v>109</v>
      </c>
      <c r="S379" s="3">
        <v>1</v>
      </c>
      <c r="T379" s="3" t="s">
        <v>1980</v>
      </c>
    </row>
    <row r="380" spans="1:20" ht="13.5" customHeight="1" x14ac:dyDescent="0.2">
      <c r="A380" s="3" t="s">
        <v>594</v>
      </c>
      <c r="B380" s="3" t="s">
        <v>1398</v>
      </c>
      <c r="C380" s="3" t="s">
        <v>595</v>
      </c>
      <c r="D380" s="3">
        <v>0</v>
      </c>
      <c r="E380" s="3">
        <v>0.24</v>
      </c>
      <c r="F380" s="3">
        <v>1.04</v>
      </c>
      <c r="G380" s="3">
        <v>3.3200000000000003</v>
      </c>
      <c r="H380" s="3">
        <v>3.05</v>
      </c>
      <c r="I380" s="3">
        <v>4.4800000000000004</v>
      </c>
      <c r="J380" s="3">
        <v>4.17</v>
      </c>
      <c r="K380" s="3">
        <v>4.0999999999999996</v>
      </c>
      <c r="L380" s="3">
        <v>3.3400000000000003</v>
      </c>
      <c r="M380" s="3">
        <v>2.94</v>
      </c>
      <c r="N380" s="3">
        <v>0.41000000000000003</v>
      </c>
      <c r="O380" s="3">
        <v>0</v>
      </c>
      <c r="P380" s="3" t="s">
        <v>84</v>
      </c>
      <c r="Q380" s="3" t="s">
        <v>79</v>
      </c>
      <c r="R380" s="3" t="s">
        <v>109</v>
      </c>
      <c r="S380" s="3">
        <v>1</v>
      </c>
      <c r="T380" s="3" t="s">
        <v>1980</v>
      </c>
    </row>
    <row r="381" spans="1:20" ht="13.5" customHeight="1" x14ac:dyDescent="0.2">
      <c r="A381" s="3" t="s">
        <v>64</v>
      </c>
      <c r="B381" s="3" t="s">
        <v>75</v>
      </c>
      <c r="C381" s="3" t="s">
        <v>596</v>
      </c>
      <c r="D381" s="3">
        <v>120</v>
      </c>
      <c r="E381" s="3">
        <v>120</v>
      </c>
      <c r="F381" s="3">
        <v>120</v>
      </c>
      <c r="G381" s="3">
        <v>120</v>
      </c>
      <c r="H381" s="3">
        <v>115</v>
      </c>
      <c r="I381" s="3">
        <v>110</v>
      </c>
      <c r="J381" s="3">
        <v>105</v>
      </c>
      <c r="K381" s="3">
        <v>105</v>
      </c>
      <c r="L381" s="3">
        <v>110</v>
      </c>
      <c r="M381" s="3">
        <v>120</v>
      </c>
      <c r="N381" s="3">
        <v>120</v>
      </c>
      <c r="O381" s="3">
        <v>120</v>
      </c>
      <c r="P381" s="3" t="s">
        <v>81</v>
      </c>
      <c r="Q381" s="3" t="s">
        <v>79</v>
      </c>
      <c r="R381" s="3" t="s">
        <v>80</v>
      </c>
    </row>
    <row r="382" spans="1:20" ht="13.5" customHeight="1" x14ac:dyDescent="0.2">
      <c r="A382" s="3" t="s">
        <v>597</v>
      </c>
      <c r="B382" s="3" t="s">
        <v>75</v>
      </c>
      <c r="C382" s="3" t="s">
        <v>598</v>
      </c>
      <c r="D382" s="3">
        <v>95.4</v>
      </c>
      <c r="E382" s="3">
        <v>95.4</v>
      </c>
      <c r="F382" s="3">
        <v>95.4</v>
      </c>
      <c r="G382" s="3">
        <v>95.4</v>
      </c>
      <c r="H382" s="3">
        <v>95.4</v>
      </c>
      <c r="I382" s="3">
        <v>95.4</v>
      </c>
      <c r="J382" s="3">
        <v>95.4</v>
      </c>
      <c r="K382" s="3">
        <v>95.4</v>
      </c>
      <c r="L382" s="3">
        <v>95.4</v>
      </c>
      <c r="M382" s="3">
        <v>95.4</v>
      </c>
      <c r="N382" s="3">
        <v>95.4</v>
      </c>
      <c r="O382" s="3">
        <v>95.4</v>
      </c>
      <c r="P382" s="3" t="s">
        <v>81</v>
      </c>
      <c r="Q382" s="3" t="s">
        <v>79</v>
      </c>
      <c r="R382" s="3" t="s">
        <v>80</v>
      </c>
    </row>
    <row r="383" spans="1:20" ht="13.5" customHeight="1" x14ac:dyDescent="0.2">
      <c r="A383" s="3" t="s">
        <v>599</v>
      </c>
      <c r="B383" s="3" t="s">
        <v>75</v>
      </c>
      <c r="C383" s="3" t="s">
        <v>600</v>
      </c>
      <c r="D383" s="3">
        <v>46.2</v>
      </c>
      <c r="E383" s="3">
        <v>46.2</v>
      </c>
      <c r="F383" s="3">
        <v>46.2</v>
      </c>
      <c r="G383" s="3">
        <v>46.2</v>
      </c>
      <c r="H383" s="3">
        <v>46.2</v>
      </c>
      <c r="I383" s="3">
        <v>46.2</v>
      </c>
      <c r="J383" s="3">
        <v>46.2</v>
      </c>
      <c r="K383" s="3">
        <v>46.2</v>
      </c>
      <c r="L383" s="3">
        <v>46.2</v>
      </c>
      <c r="M383" s="3">
        <v>46.2</v>
      </c>
      <c r="N383" s="3">
        <v>46.2</v>
      </c>
      <c r="O383" s="3">
        <v>46.2</v>
      </c>
      <c r="P383" s="3" t="s">
        <v>81</v>
      </c>
      <c r="Q383" s="3" t="s">
        <v>79</v>
      </c>
      <c r="R383" s="3" t="s">
        <v>80</v>
      </c>
    </row>
    <row r="384" spans="1:20" ht="13.5" customHeight="1" x14ac:dyDescent="0.2">
      <c r="A384" s="3" t="s">
        <v>1981</v>
      </c>
      <c r="B384" s="3" t="s">
        <v>74</v>
      </c>
      <c r="C384" s="3" t="s">
        <v>1982</v>
      </c>
      <c r="D384" s="3">
        <v>0</v>
      </c>
      <c r="E384" s="3">
        <v>0.27360000000000001</v>
      </c>
      <c r="F384" s="3">
        <v>1.1856</v>
      </c>
      <c r="G384" s="3">
        <v>3.7848000000000002</v>
      </c>
      <c r="H384" s="3">
        <v>3.4769999999999999</v>
      </c>
      <c r="I384" s="3">
        <v>5.1072000000000006</v>
      </c>
      <c r="J384" s="3">
        <v>4.7538</v>
      </c>
      <c r="K384" s="3">
        <v>4.6739999999999995</v>
      </c>
      <c r="L384" s="3">
        <v>3.8076000000000003</v>
      </c>
      <c r="M384" s="3">
        <v>3.3515999999999999</v>
      </c>
      <c r="N384" s="3">
        <v>0.46740000000000004</v>
      </c>
      <c r="O384" s="3">
        <v>0</v>
      </c>
      <c r="P384" s="3" t="s">
        <v>84</v>
      </c>
      <c r="Q384" s="3" t="s">
        <v>90</v>
      </c>
      <c r="R384" s="3" t="s">
        <v>80</v>
      </c>
    </row>
    <row r="385" spans="1:19" ht="13.5" customHeight="1" x14ac:dyDescent="0.2">
      <c r="A385" s="3" t="s">
        <v>601</v>
      </c>
      <c r="B385" s="3" t="s">
        <v>72</v>
      </c>
      <c r="C385" s="3" t="s">
        <v>602</v>
      </c>
      <c r="D385" s="3">
        <v>0</v>
      </c>
      <c r="E385" s="3">
        <v>0.24</v>
      </c>
      <c r="F385" s="3">
        <v>1.04</v>
      </c>
      <c r="G385" s="3">
        <v>3.3200000000000003</v>
      </c>
      <c r="H385" s="3">
        <v>3.05</v>
      </c>
      <c r="I385" s="3">
        <v>4.4800000000000004</v>
      </c>
      <c r="J385" s="3">
        <v>4.17</v>
      </c>
      <c r="K385" s="3">
        <v>4.0999999999999996</v>
      </c>
      <c r="L385" s="3">
        <v>3.3400000000000003</v>
      </c>
      <c r="M385" s="3">
        <v>2.94</v>
      </c>
      <c r="N385" s="3">
        <v>0.41000000000000003</v>
      </c>
      <c r="O385" s="3">
        <v>0</v>
      </c>
      <c r="P385" s="3" t="s">
        <v>84</v>
      </c>
      <c r="Q385" s="3" t="s">
        <v>90</v>
      </c>
      <c r="R385" s="3" t="s">
        <v>80</v>
      </c>
    </row>
    <row r="386" spans="1:19" ht="13.5" customHeight="1" x14ac:dyDescent="0.2">
      <c r="A386" s="3" t="s">
        <v>603</v>
      </c>
      <c r="B386" s="3" t="s">
        <v>72</v>
      </c>
      <c r="C386" s="3" t="s">
        <v>604</v>
      </c>
      <c r="D386" s="3">
        <v>0</v>
      </c>
      <c r="E386" s="3">
        <v>0.12</v>
      </c>
      <c r="F386" s="3">
        <v>0.52</v>
      </c>
      <c r="G386" s="3">
        <v>1.6600000000000001</v>
      </c>
      <c r="H386" s="3">
        <v>1.5249999999999999</v>
      </c>
      <c r="I386" s="3">
        <v>2.2400000000000002</v>
      </c>
      <c r="J386" s="3">
        <v>2.085</v>
      </c>
      <c r="K386" s="3">
        <v>2.0499999999999998</v>
      </c>
      <c r="L386" s="3">
        <v>1.6700000000000002</v>
      </c>
      <c r="M386" s="3">
        <v>1.47</v>
      </c>
      <c r="N386" s="3">
        <v>0.20500000000000002</v>
      </c>
      <c r="O386" s="3">
        <v>0</v>
      </c>
      <c r="P386" s="3" t="s">
        <v>84</v>
      </c>
      <c r="Q386" s="3" t="s">
        <v>90</v>
      </c>
      <c r="R386" s="3" t="s">
        <v>80</v>
      </c>
    </row>
    <row r="387" spans="1:19" ht="13.5" customHeight="1" x14ac:dyDescent="0.2">
      <c r="A387" s="3" t="s">
        <v>1983</v>
      </c>
      <c r="B387" s="3" t="s">
        <v>73</v>
      </c>
      <c r="C387" s="3" t="s">
        <v>1984</v>
      </c>
      <c r="D387" s="3">
        <v>65</v>
      </c>
      <c r="E387" s="3">
        <v>65</v>
      </c>
      <c r="F387" s="3">
        <v>65</v>
      </c>
      <c r="G387" s="3">
        <v>65</v>
      </c>
      <c r="H387" s="3">
        <v>65</v>
      </c>
      <c r="I387" s="3">
        <v>65</v>
      </c>
      <c r="J387" s="3">
        <v>65</v>
      </c>
      <c r="K387" s="3">
        <v>65</v>
      </c>
      <c r="L387" s="3">
        <v>65</v>
      </c>
      <c r="M387" s="3">
        <v>65</v>
      </c>
      <c r="N387" s="3">
        <v>65</v>
      </c>
      <c r="O387" s="3">
        <v>65</v>
      </c>
      <c r="P387" s="3" t="s">
        <v>81</v>
      </c>
      <c r="Q387" s="3" t="s">
        <v>90</v>
      </c>
      <c r="R387" s="3" t="s">
        <v>1954</v>
      </c>
      <c r="S387" s="3" t="s">
        <v>1985</v>
      </c>
    </row>
    <row r="388" spans="1:19" ht="13.5" customHeight="1" x14ac:dyDescent="0.2">
      <c r="A388" s="3" t="s">
        <v>605</v>
      </c>
      <c r="B388" s="3" t="s">
        <v>73</v>
      </c>
      <c r="C388" s="3" t="s">
        <v>606</v>
      </c>
      <c r="D388" s="3">
        <v>22.07</v>
      </c>
      <c r="E388" s="3">
        <v>22.07</v>
      </c>
      <c r="F388" s="3">
        <v>22.07</v>
      </c>
      <c r="G388" s="3">
        <v>22.07</v>
      </c>
      <c r="H388" s="3">
        <v>22.07</v>
      </c>
      <c r="I388" s="3">
        <v>22.07</v>
      </c>
      <c r="J388" s="3">
        <v>22.07</v>
      </c>
      <c r="K388" s="3">
        <v>22.07</v>
      </c>
      <c r="L388" s="3">
        <v>22.07</v>
      </c>
      <c r="M388" s="3">
        <v>22.07</v>
      </c>
      <c r="N388" s="3">
        <v>22.07</v>
      </c>
      <c r="O388" s="3">
        <v>22.07</v>
      </c>
      <c r="P388" s="3" t="s">
        <v>81</v>
      </c>
      <c r="Q388" s="3" t="s">
        <v>90</v>
      </c>
      <c r="R388" s="3" t="s">
        <v>80</v>
      </c>
    </row>
    <row r="389" spans="1:19" ht="13.5" customHeight="1" x14ac:dyDescent="0.2">
      <c r="A389" s="3" t="s">
        <v>607</v>
      </c>
      <c r="B389" s="3" t="s">
        <v>73</v>
      </c>
      <c r="C389" s="3" t="s">
        <v>608</v>
      </c>
      <c r="D389" s="3">
        <v>22.3</v>
      </c>
      <c r="E389" s="3">
        <v>22.3</v>
      </c>
      <c r="F389" s="3">
        <v>22.3</v>
      </c>
      <c r="G389" s="3">
        <v>22.3</v>
      </c>
      <c r="H389" s="3">
        <v>22.3</v>
      </c>
      <c r="I389" s="3">
        <v>22.3</v>
      </c>
      <c r="J389" s="3">
        <v>22.3</v>
      </c>
      <c r="K389" s="3">
        <v>22.3</v>
      </c>
      <c r="L389" s="3">
        <v>22.3</v>
      </c>
      <c r="M389" s="3">
        <v>22.3</v>
      </c>
      <c r="N389" s="3">
        <v>22.3</v>
      </c>
      <c r="O389" s="3">
        <v>22.3</v>
      </c>
      <c r="P389" s="3" t="s">
        <v>81</v>
      </c>
      <c r="Q389" s="3" t="s">
        <v>90</v>
      </c>
      <c r="R389" s="3" t="s">
        <v>80</v>
      </c>
    </row>
    <row r="390" spans="1:19" ht="13.5" customHeight="1" x14ac:dyDescent="0.2">
      <c r="A390" s="3" t="s">
        <v>609</v>
      </c>
      <c r="B390" s="3" t="s">
        <v>73</v>
      </c>
      <c r="C390" s="3" t="s">
        <v>610</v>
      </c>
      <c r="D390" s="3">
        <v>44.83</v>
      </c>
      <c r="E390" s="3">
        <v>44.83</v>
      </c>
      <c r="F390" s="3">
        <v>44.83</v>
      </c>
      <c r="G390" s="3">
        <v>44.83</v>
      </c>
      <c r="H390" s="3">
        <v>44.83</v>
      </c>
      <c r="I390" s="3">
        <v>44.83</v>
      </c>
      <c r="J390" s="3">
        <v>44.83</v>
      </c>
      <c r="K390" s="3">
        <v>44.83</v>
      </c>
      <c r="L390" s="3">
        <v>44.83</v>
      </c>
      <c r="M390" s="3">
        <v>44.83</v>
      </c>
      <c r="N390" s="3">
        <v>44.83</v>
      </c>
      <c r="O390" s="3">
        <v>44.83</v>
      </c>
      <c r="P390" s="3" t="s">
        <v>81</v>
      </c>
      <c r="Q390" s="3" t="s">
        <v>90</v>
      </c>
      <c r="R390" s="3" t="s">
        <v>80</v>
      </c>
    </row>
    <row r="391" spans="1:19" ht="13.5" customHeight="1" x14ac:dyDescent="0.2">
      <c r="A391" s="3" t="s">
        <v>611</v>
      </c>
      <c r="B391" s="3" t="s">
        <v>73</v>
      </c>
      <c r="C391" s="3" t="s">
        <v>612</v>
      </c>
      <c r="D391" s="3">
        <v>42.42</v>
      </c>
      <c r="E391" s="3">
        <v>42.42</v>
      </c>
      <c r="F391" s="3">
        <v>42.42</v>
      </c>
      <c r="G391" s="3">
        <v>42.42</v>
      </c>
      <c r="H391" s="3">
        <v>42.42</v>
      </c>
      <c r="I391" s="3">
        <v>42.42</v>
      </c>
      <c r="J391" s="3">
        <v>42.42</v>
      </c>
      <c r="K391" s="3">
        <v>42.42</v>
      </c>
      <c r="L391" s="3">
        <v>42.42</v>
      </c>
      <c r="M391" s="3">
        <v>42.42</v>
      </c>
      <c r="N391" s="3">
        <v>42.42</v>
      </c>
      <c r="O391" s="3">
        <v>42.42</v>
      </c>
      <c r="P391" s="3" t="s">
        <v>81</v>
      </c>
      <c r="Q391" s="3" t="s">
        <v>90</v>
      </c>
      <c r="R391" s="3" t="s">
        <v>80</v>
      </c>
    </row>
    <row r="392" spans="1:19" ht="13.5" customHeight="1" x14ac:dyDescent="0.2">
      <c r="A392" s="3" t="s">
        <v>613</v>
      </c>
      <c r="B392" s="3" t="s">
        <v>74</v>
      </c>
      <c r="C392" s="3" t="s">
        <v>614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 t="s">
        <v>84</v>
      </c>
      <c r="Q392" s="3" t="s">
        <v>90</v>
      </c>
      <c r="R392" s="3" t="s">
        <v>148</v>
      </c>
    </row>
    <row r="393" spans="1:19" ht="13.5" customHeight="1" x14ac:dyDescent="0.2">
      <c r="A393" s="3" t="s">
        <v>615</v>
      </c>
      <c r="B393" s="3" t="s">
        <v>1399</v>
      </c>
      <c r="C393" s="3" t="s">
        <v>616</v>
      </c>
      <c r="D393" s="3">
        <v>0.14125000000000001</v>
      </c>
      <c r="E393" s="3">
        <v>0.21625</v>
      </c>
      <c r="F393" s="3">
        <v>0.22875000000000001</v>
      </c>
      <c r="G393" s="3">
        <v>0.39250000000000002</v>
      </c>
      <c r="H393" s="3">
        <v>0.38250000000000001</v>
      </c>
      <c r="I393" s="3">
        <v>0.59375</v>
      </c>
      <c r="J393" s="3">
        <v>0.37124999999999997</v>
      </c>
      <c r="K393" s="3">
        <v>0.33125000000000004</v>
      </c>
      <c r="L393" s="3">
        <v>0.33125000000000004</v>
      </c>
      <c r="M393" s="3">
        <v>0.10999999999999999</v>
      </c>
      <c r="N393" s="3">
        <v>0.10500000000000001</v>
      </c>
      <c r="O393" s="3">
        <v>0.19</v>
      </c>
      <c r="P393" s="3" t="s">
        <v>84</v>
      </c>
      <c r="Q393" s="3" t="s">
        <v>79</v>
      </c>
      <c r="R393" s="3" t="s">
        <v>80</v>
      </c>
    </row>
    <row r="394" spans="1:19" ht="13.5" customHeight="1" x14ac:dyDescent="0.2">
      <c r="A394" s="3" t="s">
        <v>617</v>
      </c>
      <c r="B394" s="3" t="s">
        <v>74</v>
      </c>
      <c r="C394" s="3" t="s">
        <v>618</v>
      </c>
      <c r="D394" s="3">
        <v>0.03</v>
      </c>
      <c r="E394" s="3">
        <v>0.02</v>
      </c>
      <c r="F394" s="3">
        <v>0.02</v>
      </c>
      <c r="G394" s="3">
        <v>0.02</v>
      </c>
      <c r="H394" s="3">
        <v>0.02</v>
      </c>
      <c r="I394" s="3">
        <v>0.03</v>
      </c>
      <c r="J394" s="3">
        <v>0.04</v>
      </c>
      <c r="K394" s="3">
        <v>0.05</v>
      </c>
      <c r="L394" s="3">
        <v>0.04</v>
      </c>
      <c r="M394" s="3">
        <v>0.02</v>
      </c>
      <c r="N394" s="3">
        <v>0.02</v>
      </c>
      <c r="O394" s="3">
        <v>0.01</v>
      </c>
      <c r="P394" s="3" t="s">
        <v>84</v>
      </c>
      <c r="Q394" s="3" t="s">
        <v>90</v>
      </c>
      <c r="R394" s="3" t="s">
        <v>80</v>
      </c>
    </row>
    <row r="395" spans="1:19" ht="13.5" customHeight="1" x14ac:dyDescent="0.2">
      <c r="A395" s="3" t="s">
        <v>619</v>
      </c>
      <c r="B395" s="3" t="s">
        <v>74</v>
      </c>
      <c r="C395" s="3" t="s">
        <v>620</v>
      </c>
      <c r="D395" s="3">
        <v>54</v>
      </c>
      <c r="E395" s="3">
        <v>54</v>
      </c>
      <c r="F395" s="3">
        <v>54</v>
      </c>
      <c r="G395" s="3">
        <v>54</v>
      </c>
      <c r="H395" s="3">
        <v>54</v>
      </c>
      <c r="I395" s="3">
        <v>54</v>
      </c>
      <c r="J395" s="3">
        <v>54</v>
      </c>
      <c r="K395" s="3">
        <v>54</v>
      </c>
      <c r="L395" s="3">
        <v>54</v>
      </c>
      <c r="M395" s="3">
        <v>54</v>
      </c>
      <c r="N395" s="3">
        <v>54</v>
      </c>
      <c r="O395" s="3">
        <v>54</v>
      </c>
      <c r="P395" s="3" t="s">
        <v>81</v>
      </c>
      <c r="Q395" s="3" t="s">
        <v>90</v>
      </c>
      <c r="R395" s="3" t="s">
        <v>80</v>
      </c>
    </row>
    <row r="396" spans="1:19" ht="13.5" customHeight="1" x14ac:dyDescent="0.2">
      <c r="A396" s="3" t="s">
        <v>621</v>
      </c>
      <c r="B396" s="3" t="s">
        <v>74</v>
      </c>
      <c r="C396" s="3" t="s">
        <v>622</v>
      </c>
      <c r="D396" s="3">
        <v>9.882167741935449</v>
      </c>
      <c r="E396" s="3">
        <v>7.0512971428571198</v>
      </c>
      <c r="F396" s="3">
        <v>8.4499354838709468</v>
      </c>
      <c r="G396" s="3">
        <v>7.3846346666666465</v>
      </c>
      <c r="H396" s="3">
        <v>7.0720206451612668</v>
      </c>
      <c r="I396" s="3">
        <v>7.0669546666666436</v>
      </c>
      <c r="J396" s="3">
        <v>6.9264516129032074</v>
      </c>
      <c r="K396" s="3">
        <v>6.9264516129032012</v>
      </c>
      <c r="L396" s="3">
        <v>6.9963813333333107</v>
      </c>
      <c r="M396" s="3">
        <v>6.8129032258064335</v>
      </c>
      <c r="N396" s="3">
        <v>6.9226666666666432</v>
      </c>
      <c r="O396" s="3">
        <v>7.0421574193548144</v>
      </c>
      <c r="P396" s="3" t="s">
        <v>84</v>
      </c>
      <c r="Q396" s="3" t="s">
        <v>90</v>
      </c>
      <c r="R396" s="3" t="s">
        <v>80</v>
      </c>
    </row>
    <row r="397" spans="1:19" ht="13.5" customHeight="1" x14ac:dyDescent="0.2">
      <c r="A397" s="3" t="s">
        <v>623</v>
      </c>
      <c r="B397" s="3" t="s">
        <v>74</v>
      </c>
      <c r="C397" s="3" t="s">
        <v>624</v>
      </c>
      <c r="D397" s="3">
        <v>0.41288258064515948</v>
      </c>
      <c r="E397" s="3">
        <v>0.40589357142856564</v>
      </c>
      <c r="F397" s="3">
        <v>0.44922903225805405</v>
      </c>
      <c r="G397" s="3">
        <v>0.45790755555554497</v>
      </c>
      <c r="H397" s="3">
        <v>0.51941505376343367</v>
      </c>
      <c r="I397" s="3">
        <v>0.23276111111110753</v>
      </c>
      <c r="J397" s="3">
        <v>0.23857204301075255</v>
      </c>
      <c r="K397" s="3">
        <v>0.26292301075268193</v>
      </c>
      <c r="L397" s="3">
        <v>0.23972977777778101</v>
      </c>
      <c r="M397" s="3">
        <v>0.2531922580645169</v>
      </c>
      <c r="N397" s="3">
        <v>0.26252799999999832</v>
      </c>
      <c r="O397" s="3">
        <v>0.41325462365591231</v>
      </c>
      <c r="P397" s="3" t="s">
        <v>84</v>
      </c>
      <c r="Q397" s="3" t="s">
        <v>90</v>
      </c>
      <c r="R397" s="3" t="s">
        <v>80</v>
      </c>
    </row>
    <row r="398" spans="1:19" ht="13.5" customHeight="1" x14ac:dyDescent="0.2">
      <c r="A398" s="3" t="s">
        <v>625</v>
      </c>
      <c r="B398" s="3" t="s">
        <v>74</v>
      </c>
      <c r="C398" s="3" t="s">
        <v>625</v>
      </c>
      <c r="D398" s="3">
        <v>2.4128864516129038</v>
      </c>
      <c r="E398" s="3">
        <v>2.8347617241379304</v>
      </c>
      <c r="F398" s="3">
        <v>2.8430950537634416</v>
      </c>
      <c r="G398" s="3">
        <v>2.84</v>
      </c>
      <c r="H398" s="3">
        <v>2.84</v>
      </c>
      <c r="I398" s="3">
        <v>2.84</v>
      </c>
      <c r="J398" s="3">
        <v>2.84</v>
      </c>
      <c r="K398" s="3">
        <v>2.84</v>
      </c>
      <c r="L398" s="3">
        <v>2.84</v>
      </c>
      <c r="M398" s="3">
        <v>2.84</v>
      </c>
      <c r="N398" s="3">
        <v>2.84</v>
      </c>
      <c r="O398" s="3">
        <v>2.84</v>
      </c>
      <c r="P398" s="3" t="s">
        <v>84</v>
      </c>
      <c r="Q398" s="3" t="s">
        <v>90</v>
      </c>
      <c r="R398" s="3" t="s">
        <v>80</v>
      </c>
    </row>
    <row r="399" spans="1:19" ht="13.5" customHeight="1" x14ac:dyDescent="0.2">
      <c r="A399" s="3" t="s">
        <v>1595</v>
      </c>
      <c r="B399" s="3" t="s">
        <v>72</v>
      </c>
      <c r="C399" s="3" t="s">
        <v>1594</v>
      </c>
      <c r="D399" s="3">
        <v>1.1432384946236533</v>
      </c>
      <c r="E399" s="3">
        <v>1.1590691954022982</v>
      </c>
      <c r="F399" s="3">
        <v>0.82083569892473018</v>
      </c>
      <c r="G399" s="3">
        <v>1.3040722222222199</v>
      </c>
      <c r="H399" s="3">
        <v>1.3800617204301047</v>
      </c>
      <c r="I399" s="3">
        <v>1.3856128888888861</v>
      </c>
      <c r="J399" s="3">
        <v>1.3279952688172034</v>
      </c>
      <c r="K399" s="3">
        <v>1.3734322580645137</v>
      </c>
      <c r="L399" s="3">
        <v>1.3760704444444425</v>
      </c>
      <c r="M399" s="3">
        <v>1.3693663247311816</v>
      </c>
      <c r="N399" s="3">
        <v>1.2940382066666654</v>
      </c>
      <c r="O399" s="3">
        <v>1.0149347251612892</v>
      </c>
      <c r="P399" s="3" t="s">
        <v>84</v>
      </c>
      <c r="Q399" s="3" t="s">
        <v>79</v>
      </c>
      <c r="R399" s="3" t="s">
        <v>80</v>
      </c>
    </row>
    <row r="400" spans="1:19" ht="13.5" customHeight="1" x14ac:dyDescent="0.2">
      <c r="A400" s="3" t="s">
        <v>1454</v>
      </c>
      <c r="B400" s="3" t="s">
        <v>72</v>
      </c>
      <c r="C400" s="3" t="s">
        <v>1455</v>
      </c>
      <c r="D400" s="3">
        <v>0</v>
      </c>
      <c r="E400" s="3">
        <v>0.28800000000000003</v>
      </c>
      <c r="F400" s="3">
        <v>1.248</v>
      </c>
      <c r="G400" s="3">
        <v>3.984</v>
      </c>
      <c r="H400" s="3">
        <v>3.66</v>
      </c>
      <c r="I400" s="3">
        <v>5.3760000000000003</v>
      </c>
      <c r="J400" s="3">
        <v>5.0039999999999996</v>
      </c>
      <c r="K400" s="3">
        <v>4.92</v>
      </c>
      <c r="L400" s="3">
        <v>4.008</v>
      </c>
      <c r="M400" s="3">
        <v>3.5279999999999996</v>
      </c>
      <c r="N400" s="3">
        <v>0.49199999999999999</v>
      </c>
      <c r="O400" s="3">
        <v>0</v>
      </c>
      <c r="P400" s="3" t="s">
        <v>84</v>
      </c>
      <c r="Q400" s="3" t="s">
        <v>79</v>
      </c>
      <c r="R400" s="3" t="s">
        <v>80</v>
      </c>
    </row>
    <row r="401" spans="1:20" ht="13.5" customHeight="1" x14ac:dyDescent="0.2">
      <c r="A401" s="3" t="s">
        <v>626</v>
      </c>
      <c r="B401" s="3" t="s">
        <v>1399</v>
      </c>
      <c r="C401" s="3" t="s">
        <v>627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 t="s">
        <v>84</v>
      </c>
      <c r="Q401" s="3" t="s">
        <v>79</v>
      </c>
      <c r="R401" s="3" t="s">
        <v>148</v>
      </c>
    </row>
    <row r="402" spans="1:20" ht="13.5" customHeight="1" x14ac:dyDescent="0.2">
      <c r="A402" s="3" t="s">
        <v>628</v>
      </c>
      <c r="B402" s="3" t="s">
        <v>72</v>
      </c>
      <c r="C402" s="3" t="s">
        <v>629</v>
      </c>
      <c r="D402" s="3">
        <v>17.7</v>
      </c>
      <c r="E402" s="3">
        <v>17.7</v>
      </c>
      <c r="F402" s="3">
        <v>17.7</v>
      </c>
      <c r="G402" s="3">
        <v>17.7</v>
      </c>
      <c r="H402" s="3">
        <v>17.7</v>
      </c>
      <c r="I402" s="3">
        <v>17.7</v>
      </c>
      <c r="J402" s="3">
        <v>17.7</v>
      </c>
      <c r="K402" s="3">
        <v>17.7</v>
      </c>
      <c r="L402" s="3">
        <v>17.7</v>
      </c>
      <c r="M402" s="3">
        <v>17.7</v>
      </c>
      <c r="N402" s="3">
        <v>17.7</v>
      </c>
      <c r="O402" s="3">
        <v>17.7</v>
      </c>
      <c r="P402" s="3" t="s">
        <v>81</v>
      </c>
      <c r="Q402" s="3" t="s">
        <v>79</v>
      </c>
      <c r="R402" s="3" t="s">
        <v>80</v>
      </c>
    </row>
    <row r="403" spans="1:20" ht="13.5" customHeight="1" x14ac:dyDescent="0.2">
      <c r="A403" s="3" t="s">
        <v>630</v>
      </c>
      <c r="B403" s="3" t="s">
        <v>1399</v>
      </c>
      <c r="C403" s="3" t="s">
        <v>631</v>
      </c>
      <c r="D403" s="3">
        <v>49.2</v>
      </c>
      <c r="E403" s="3">
        <v>48.85</v>
      </c>
      <c r="F403" s="3">
        <v>48.54</v>
      </c>
      <c r="G403" s="3">
        <v>48.11</v>
      </c>
      <c r="H403" s="3">
        <v>47.46</v>
      </c>
      <c r="I403" s="3">
        <v>46.96</v>
      </c>
      <c r="J403" s="3">
        <v>46.9</v>
      </c>
      <c r="K403" s="3">
        <v>46.96</v>
      </c>
      <c r="L403" s="3">
        <v>47.06</v>
      </c>
      <c r="M403" s="3">
        <v>47.74</v>
      </c>
      <c r="N403" s="3">
        <v>48.6</v>
      </c>
      <c r="O403" s="3">
        <v>49.16</v>
      </c>
      <c r="P403" s="3" t="s">
        <v>81</v>
      </c>
      <c r="Q403" s="3" t="s">
        <v>79</v>
      </c>
      <c r="R403" s="3" t="s">
        <v>80</v>
      </c>
    </row>
    <row r="404" spans="1:20" ht="13.5" customHeight="1" x14ac:dyDescent="0.2">
      <c r="A404" s="3" t="s">
        <v>632</v>
      </c>
      <c r="B404" s="3" t="s">
        <v>1399</v>
      </c>
      <c r="C404" s="3" t="s">
        <v>633</v>
      </c>
      <c r="D404" s="3">
        <v>31.798412043010746</v>
      </c>
      <c r="E404" s="3">
        <v>31.474404909688008</v>
      </c>
      <c r="F404" s="3">
        <v>20.244436129032263</v>
      </c>
      <c r="G404" s="3">
        <v>37.902544888888862</v>
      </c>
      <c r="H404" s="3">
        <v>32.557623225806431</v>
      </c>
      <c r="I404" s="3">
        <v>36.776855111111097</v>
      </c>
      <c r="J404" s="3">
        <v>36.491534623655902</v>
      </c>
      <c r="K404" s="3">
        <v>36.447344516129014</v>
      </c>
      <c r="L404" s="3">
        <v>33.53120622222221</v>
      </c>
      <c r="M404" s="3">
        <v>33.549097634253762</v>
      </c>
      <c r="N404" s="3">
        <v>28.621443999973337</v>
      </c>
      <c r="O404" s="3">
        <v>28.596022365711836</v>
      </c>
      <c r="P404" s="3" t="s">
        <v>84</v>
      </c>
      <c r="Q404" s="3" t="s">
        <v>79</v>
      </c>
      <c r="R404" s="3" t="s">
        <v>80</v>
      </c>
    </row>
    <row r="405" spans="1:20" ht="13.5" customHeight="1" x14ac:dyDescent="0.2">
      <c r="A405" s="3" t="s">
        <v>634</v>
      </c>
      <c r="B405" s="3" t="s">
        <v>72</v>
      </c>
      <c r="C405" s="3" t="s">
        <v>635</v>
      </c>
      <c r="D405" s="3">
        <v>2.4919251612903222</v>
      </c>
      <c r="E405" s="3">
        <v>2.7080959277504104</v>
      </c>
      <c r="F405" s="3">
        <v>2.576046881720425</v>
      </c>
      <c r="G405" s="3">
        <v>2.3292271111111096</v>
      </c>
      <c r="H405" s="3">
        <v>2.1441251612903236</v>
      </c>
      <c r="I405" s="3">
        <v>2.0305775555555567</v>
      </c>
      <c r="J405" s="3">
        <v>2.5643331182795728</v>
      </c>
      <c r="K405" s="3">
        <v>2.6008513978494663</v>
      </c>
      <c r="L405" s="3">
        <v>2.7124393333333341</v>
      </c>
      <c r="M405" s="3">
        <v>2.5814131182795736</v>
      </c>
      <c r="N405" s="3">
        <v>2.3835613333333368</v>
      </c>
      <c r="O405" s="3">
        <v>2.3399206451612926</v>
      </c>
      <c r="P405" s="3" t="s">
        <v>84</v>
      </c>
      <c r="Q405" s="3" t="s">
        <v>79</v>
      </c>
      <c r="R405" s="3" t="s">
        <v>80</v>
      </c>
    </row>
    <row r="406" spans="1:20" ht="13.5" customHeight="1" x14ac:dyDescent="0.2">
      <c r="A406" s="3" t="s">
        <v>636</v>
      </c>
      <c r="B406" s="3" t="s">
        <v>1401</v>
      </c>
      <c r="C406" s="3" t="s">
        <v>637</v>
      </c>
      <c r="D406" s="3">
        <v>0.35</v>
      </c>
      <c r="E406" s="3">
        <v>1.06</v>
      </c>
      <c r="F406" s="3">
        <v>1.36</v>
      </c>
      <c r="G406" s="3">
        <v>1.19</v>
      </c>
      <c r="H406" s="3">
        <v>0.28000000000000003</v>
      </c>
      <c r="I406" s="3">
        <v>0.01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1.64</v>
      </c>
      <c r="P406" s="3" t="s">
        <v>84</v>
      </c>
      <c r="Q406" s="3" t="s">
        <v>79</v>
      </c>
      <c r="R406" s="3" t="s">
        <v>80</v>
      </c>
    </row>
    <row r="407" spans="1:20" ht="13.5" customHeight="1" x14ac:dyDescent="0.2">
      <c r="A407" s="3" t="s">
        <v>638</v>
      </c>
      <c r="B407" s="3" t="s">
        <v>75</v>
      </c>
      <c r="C407" s="3" t="s">
        <v>639</v>
      </c>
      <c r="D407" s="3">
        <v>23.552621935483881</v>
      </c>
      <c r="E407" s="3">
        <v>23.979063908045976</v>
      </c>
      <c r="F407" s="3">
        <v>22.91380430107527</v>
      </c>
      <c r="G407" s="3">
        <v>19.819817333333344</v>
      </c>
      <c r="H407" s="3">
        <v>24.047575913978495</v>
      </c>
      <c r="I407" s="3">
        <v>23.141440888888891</v>
      </c>
      <c r="J407" s="3">
        <v>23.290814623655919</v>
      </c>
      <c r="K407" s="3">
        <v>24.574560860215062</v>
      </c>
      <c r="L407" s="3">
        <v>24.103771555555539</v>
      </c>
      <c r="M407" s="3">
        <v>23.596512257995698</v>
      </c>
      <c r="N407" s="3">
        <v>15.336637333217778</v>
      </c>
      <c r="O407" s="3">
        <v>24.203473117780632</v>
      </c>
      <c r="P407" s="3" t="s">
        <v>84</v>
      </c>
      <c r="Q407" s="3" t="s">
        <v>79</v>
      </c>
      <c r="R407" s="3" t="s">
        <v>80</v>
      </c>
    </row>
    <row r="408" spans="1:20" ht="13.5" customHeight="1" x14ac:dyDescent="0.2">
      <c r="A408" s="3" t="s">
        <v>640</v>
      </c>
      <c r="B408" s="3" t="s">
        <v>1398</v>
      </c>
      <c r="C408" s="3" t="s">
        <v>641</v>
      </c>
      <c r="D408" s="3">
        <v>0</v>
      </c>
      <c r="E408" s="3">
        <v>0.48</v>
      </c>
      <c r="F408" s="3">
        <v>2.08</v>
      </c>
      <c r="G408" s="3">
        <v>6.6400000000000006</v>
      </c>
      <c r="H408" s="3">
        <v>6.1</v>
      </c>
      <c r="I408" s="3">
        <v>8.9600000000000009</v>
      </c>
      <c r="J408" s="3">
        <v>8.34</v>
      </c>
      <c r="K408" s="3">
        <v>8.1999999999999993</v>
      </c>
      <c r="L408" s="3">
        <v>6.6800000000000006</v>
      </c>
      <c r="M408" s="3">
        <v>5.88</v>
      </c>
      <c r="N408" s="3">
        <v>0.82000000000000006</v>
      </c>
      <c r="O408" s="3">
        <v>0</v>
      </c>
      <c r="P408" s="3" t="s">
        <v>84</v>
      </c>
      <c r="Q408" s="3" t="s">
        <v>79</v>
      </c>
      <c r="R408" s="3" t="s">
        <v>109</v>
      </c>
      <c r="S408" s="3">
        <v>1</v>
      </c>
      <c r="T408" s="3" t="s">
        <v>1960</v>
      </c>
    </row>
    <row r="409" spans="1:20" ht="13.5" customHeight="1" x14ac:dyDescent="0.2">
      <c r="A409" s="3" t="s">
        <v>642</v>
      </c>
      <c r="B409" s="3" t="s">
        <v>1398</v>
      </c>
      <c r="C409" s="3" t="s">
        <v>643</v>
      </c>
      <c r="D409" s="3">
        <v>84.4</v>
      </c>
      <c r="E409" s="3">
        <v>84.4</v>
      </c>
      <c r="F409" s="3">
        <v>84.4</v>
      </c>
      <c r="G409" s="3">
        <v>84.4</v>
      </c>
      <c r="H409" s="3">
        <v>84.4</v>
      </c>
      <c r="I409" s="3">
        <v>84.4</v>
      </c>
      <c r="J409" s="3">
        <v>84.4</v>
      </c>
      <c r="K409" s="3">
        <v>84.4</v>
      </c>
      <c r="L409" s="3">
        <v>84.4</v>
      </c>
      <c r="M409" s="3">
        <v>84.4</v>
      </c>
      <c r="N409" s="3">
        <v>84.4</v>
      </c>
      <c r="O409" s="3">
        <v>84.4</v>
      </c>
      <c r="P409" s="3" t="s">
        <v>81</v>
      </c>
      <c r="Q409" s="3" t="s">
        <v>79</v>
      </c>
      <c r="R409" s="3" t="s">
        <v>80</v>
      </c>
    </row>
    <row r="410" spans="1:20" ht="13.5" customHeight="1" x14ac:dyDescent="0.2">
      <c r="A410" s="3" t="s">
        <v>644</v>
      </c>
      <c r="B410" s="3" t="s">
        <v>1396</v>
      </c>
      <c r="C410" s="3" t="s">
        <v>645</v>
      </c>
      <c r="D410" s="3">
        <v>85</v>
      </c>
      <c r="E410" s="3">
        <v>85</v>
      </c>
      <c r="F410" s="3">
        <v>85</v>
      </c>
      <c r="G410" s="3">
        <v>85</v>
      </c>
      <c r="H410" s="3">
        <v>85</v>
      </c>
      <c r="I410" s="3">
        <v>85</v>
      </c>
      <c r="J410" s="3">
        <v>85</v>
      </c>
      <c r="K410" s="3">
        <v>85</v>
      </c>
      <c r="L410" s="3">
        <v>85</v>
      </c>
      <c r="M410" s="3">
        <v>85</v>
      </c>
      <c r="N410" s="3">
        <v>85</v>
      </c>
      <c r="O410" s="3">
        <v>85</v>
      </c>
      <c r="P410" s="3" t="s">
        <v>81</v>
      </c>
      <c r="Q410" s="3" t="s">
        <v>79</v>
      </c>
      <c r="R410" s="3" t="s">
        <v>80</v>
      </c>
    </row>
    <row r="411" spans="1:20" ht="13.5" customHeight="1" x14ac:dyDescent="0.2">
      <c r="A411" s="3" t="s">
        <v>646</v>
      </c>
      <c r="B411" s="3" t="s">
        <v>1396</v>
      </c>
      <c r="C411" s="3" t="s">
        <v>647</v>
      </c>
      <c r="D411" s="3">
        <v>76</v>
      </c>
      <c r="E411" s="3">
        <v>76</v>
      </c>
      <c r="F411" s="3">
        <v>76</v>
      </c>
      <c r="G411" s="3">
        <v>76</v>
      </c>
      <c r="H411" s="3">
        <v>76</v>
      </c>
      <c r="I411" s="3">
        <v>76</v>
      </c>
      <c r="J411" s="3">
        <v>76</v>
      </c>
      <c r="K411" s="3">
        <v>76</v>
      </c>
      <c r="L411" s="3">
        <v>76</v>
      </c>
      <c r="M411" s="3">
        <v>76</v>
      </c>
      <c r="N411" s="3">
        <v>76</v>
      </c>
      <c r="O411" s="3">
        <v>76</v>
      </c>
      <c r="P411" s="3" t="s">
        <v>81</v>
      </c>
      <c r="Q411" s="3" t="s">
        <v>79</v>
      </c>
      <c r="R411" s="3" t="s">
        <v>80</v>
      </c>
    </row>
    <row r="412" spans="1:20" ht="13.5" customHeight="1" x14ac:dyDescent="0.2">
      <c r="A412" s="3" t="s">
        <v>648</v>
      </c>
      <c r="B412" s="3" t="s">
        <v>1396</v>
      </c>
      <c r="C412" s="3" t="s">
        <v>649</v>
      </c>
      <c r="D412" s="3">
        <v>1.19</v>
      </c>
      <c r="E412" s="3">
        <v>1.08</v>
      </c>
      <c r="F412" s="3">
        <v>0.52</v>
      </c>
      <c r="G412" s="3">
        <v>1.02</v>
      </c>
      <c r="H412" s="3">
        <v>1.1200000000000001</v>
      </c>
      <c r="I412" s="3">
        <v>1.33</v>
      </c>
      <c r="J412" s="3">
        <v>1.35</v>
      </c>
      <c r="K412" s="3">
        <v>1.34</v>
      </c>
      <c r="L412" s="3">
        <v>1.08</v>
      </c>
      <c r="M412" s="3">
        <v>1.06</v>
      </c>
      <c r="N412" s="3">
        <v>0.76</v>
      </c>
      <c r="O412" s="3">
        <v>1.23</v>
      </c>
      <c r="P412" s="3" t="s">
        <v>84</v>
      </c>
      <c r="Q412" s="3" t="s">
        <v>79</v>
      </c>
      <c r="R412" s="3" t="s">
        <v>80</v>
      </c>
    </row>
    <row r="413" spans="1:20" ht="13.5" customHeight="1" x14ac:dyDescent="0.2">
      <c r="A413" s="3" t="s">
        <v>650</v>
      </c>
      <c r="B413" s="3" t="s">
        <v>1398</v>
      </c>
      <c r="C413" s="3" t="s">
        <v>651</v>
      </c>
      <c r="D413" s="3">
        <v>144</v>
      </c>
      <c r="E413" s="3">
        <v>144</v>
      </c>
      <c r="F413" s="3">
        <v>144</v>
      </c>
      <c r="G413" s="3">
        <v>144</v>
      </c>
      <c r="H413" s="3">
        <v>144</v>
      </c>
      <c r="I413" s="3">
        <v>144</v>
      </c>
      <c r="J413" s="3">
        <v>144</v>
      </c>
      <c r="K413" s="3">
        <v>144</v>
      </c>
      <c r="L413" s="3">
        <v>144</v>
      </c>
      <c r="M413" s="3">
        <v>144</v>
      </c>
      <c r="N413" s="3">
        <v>144</v>
      </c>
      <c r="O413" s="3">
        <v>144</v>
      </c>
      <c r="P413" s="3" t="s">
        <v>81</v>
      </c>
      <c r="Q413" s="3" t="s">
        <v>79</v>
      </c>
      <c r="R413" s="3" t="s">
        <v>80</v>
      </c>
    </row>
    <row r="414" spans="1:20" ht="13.5" customHeight="1" x14ac:dyDescent="0.2">
      <c r="A414" s="3" t="s">
        <v>652</v>
      </c>
      <c r="B414" s="3" t="s">
        <v>1399</v>
      </c>
      <c r="C414" s="3" t="s">
        <v>653</v>
      </c>
      <c r="D414" s="3">
        <v>13.5</v>
      </c>
      <c r="E414" s="3">
        <v>13.5</v>
      </c>
      <c r="F414" s="3">
        <v>13.5</v>
      </c>
      <c r="G414" s="3">
        <v>13.5</v>
      </c>
      <c r="H414" s="3">
        <v>13.5</v>
      </c>
      <c r="I414" s="3">
        <v>13.5</v>
      </c>
      <c r="J414" s="3">
        <v>13.5</v>
      </c>
      <c r="K414" s="3">
        <v>13.5</v>
      </c>
      <c r="L414" s="3">
        <v>13.5</v>
      </c>
      <c r="M414" s="3">
        <v>13.5</v>
      </c>
      <c r="N414" s="3">
        <v>13.5</v>
      </c>
      <c r="O414" s="3">
        <v>13.5</v>
      </c>
      <c r="P414" s="3" t="s">
        <v>81</v>
      </c>
      <c r="Q414" s="3" t="s">
        <v>79</v>
      </c>
      <c r="R414" s="3" t="s">
        <v>80</v>
      </c>
    </row>
    <row r="415" spans="1:20" ht="13.5" customHeight="1" x14ac:dyDescent="0.2">
      <c r="A415" s="3" t="s">
        <v>654</v>
      </c>
      <c r="B415" s="3" t="s">
        <v>72</v>
      </c>
      <c r="C415" s="3" t="s">
        <v>655</v>
      </c>
      <c r="D415" s="3">
        <v>8.5</v>
      </c>
      <c r="E415" s="3">
        <v>8.5</v>
      </c>
      <c r="F415" s="3">
        <v>8.5</v>
      </c>
      <c r="G415" s="3">
        <v>8.5</v>
      </c>
      <c r="H415" s="3">
        <v>8.5</v>
      </c>
      <c r="I415" s="3">
        <v>8.5</v>
      </c>
      <c r="J415" s="3">
        <v>8.5</v>
      </c>
      <c r="K415" s="3">
        <v>8.5</v>
      </c>
      <c r="L415" s="3">
        <v>8.5</v>
      </c>
      <c r="M415" s="3">
        <v>8.5</v>
      </c>
      <c r="N415" s="3">
        <v>8.5</v>
      </c>
      <c r="O415" s="3">
        <v>8.5</v>
      </c>
      <c r="P415" s="3" t="s">
        <v>81</v>
      </c>
      <c r="Q415" s="3" t="s">
        <v>79</v>
      </c>
      <c r="R415" s="3" t="s">
        <v>80</v>
      </c>
    </row>
    <row r="416" spans="1:20" ht="13.5" customHeight="1" x14ac:dyDescent="0.2">
      <c r="A416" s="3" t="s">
        <v>656</v>
      </c>
      <c r="B416" s="3" t="s">
        <v>72</v>
      </c>
      <c r="C416" s="3" t="s">
        <v>657</v>
      </c>
      <c r="D416" s="3">
        <v>8.5</v>
      </c>
      <c r="E416" s="3">
        <v>8.5</v>
      </c>
      <c r="F416" s="3">
        <v>8.5</v>
      </c>
      <c r="G416" s="3">
        <v>8.5</v>
      </c>
      <c r="H416" s="3">
        <v>8.5</v>
      </c>
      <c r="I416" s="3">
        <v>8.5</v>
      </c>
      <c r="J416" s="3">
        <v>8.5</v>
      </c>
      <c r="K416" s="3">
        <v>8.5</v>
      </c>
      <c r="L416" s="3">
        <v>8.5</v>
      </c>
      <c r="M416" s="3">
        <v>8.5</v>
      </c>
      <c r="N416" s="3">
        <v>8.5</v>
      </c>
      <c r="O416" s="3">
        <v>8.5</v>
      </c>
      <c r="P416" s="3" t="s">
        <v>81</v>
      </c>
      <c r="Q416" s="3" t="s">
        <v>79</v>
      </c>
      <c r="R416" s="3" t="s">
        <v>80</v>
      </c>
    </row>
    <row r="417" spans="1:18" ht="13.5" customHeight="1" x14ac:dyDescent="0.2">
      <c r="A417" s="3" t="s">
        <v>2203</v>
      </c>
      <c r="B417" s="3" t="s">
        <v>72</v>
      </c>
      <c r="C417" s="3" t="s">
        <v>2204</v>
      </c>
      <c r="D417" s="3">
        <v>0.51</v>
      </c>
      <c r="E417" s="3">
        <v>0.59</v>
      </c>
      <c r="F417" s="3">
        <v>0.63</v>
      </c>
      <c r="G417" s="3">
        <v>0.52</v>
      </c>
      <c r="H417" s="3">
        <v>0.64</v>
      </c>
      <c r="I417" s="3">
        <v>0.86</v>
      </c>
      <c r="J417" s="3">
        <v>0.93</v>
      </c>
      <c r="K417" s="3">
        <v>0.87</v>
      </c>
      <c r="L417" s="3">
        <v>0.69999999999999984</v>
      </c>
      <c r="M417" s="3">
        <v>0.45</v>
      </c>
      <c r="N417" s="3">
        <v>0.53</v>
      </c>
      <c r="O417" s="3">
        <v>0.69999999999999984</v>
      </c>
      <c r="P417" s="3" t="s">
        <v>84</v>
      </c>
      <c r="Q417" s="3" t="s">
        <v>79</v>
      </c>
      <c r="R417" s="3" t="s">
        <v>80</v>
      </c>
    </row>
    <row r="418" spans="1:18" ht="13.5" customHeight="1" x14ac:dyDescent="0.2">
      <c r="A418" s="3" t="s">
        <v>658</v>
      </c>
      <c r="B418" s="3" t="s">
        <v>72</v>
      </c>
      <c r="C418" s="3" t="s">
        <v>659</v>
      </c>
      <c r="D418" s="3">
        <v>0.82</v>
      </c>
      <c r="E418" s="3">
        <v>0.75</v>
      </c>
      <c r="F418" s="3">
        <v>0.84</v>
      </c>
      <c r="G418" s="3">
        <v>0.78</v>
      </c>
      <c r="H418" s="3">
        <v>0.77</v>
      </c>
      <c r="I418" s="3">
        <v>0.72</v>
      </c>
      <c r="J418" s="3">
        <v>0.67</v>
      </c>
      <c r="K418" s="3">
        <v>0.68</v>
      </c>
      <c r="L418" s="3">
        <v>0.71</v>
      </c>
      <c r="M418" s="3">
        <v>0.71</v>
      </c>
      <c r="N418" s="3">
        <v>0.75</v>
      </c>
      <c r="O418" s="3">
        <v>0.79</v>
      </c>
      <c r="P418" s="3" t="s">
        <v>84</v>
      </c>
      <c r="Q418" s="3" t="s">
        <v>79</v>
      </c>
      <c r="R418" s="3" t="s">
        <v>80</v>
      </c>
    </row>
    <row r="419" spans="1:18" ht="13.5" customHeight="1" x14ac:dyDescent="0.2">
      <c r="A419" s="3" t="s">
        <v>660</v>
      </c>
      <c r="B419" s="3" t="s">
        <v>72</v>
      </c>
      <c r="C419" s="3" t="s">
        <v>661</v>
      </c>
      <c r="D419" s="3">
        <v>1.25</v>
      </c>
      <c r="E419" s="3">
        <v>1.19</v>
      </c>
      <c r="F419" s="3">
        <v>1.25</v>
      </c>
      <c r="G419" s="3">
        <v>1.24</v>
      </c>
      <c r="H419" s="3">
        <v>1.23</v>
      </c>
      <c r="I419" s="3">
        <v>1.1299999999999999</v>
      </c>
      <c r="J419" s="3">
        <v>1.1200000000000001</v>
      </c>
      <c r="K419" s="3">
        <v>1.1399999999999999</v>
      </c>
      <c r="L419" s="3">
        <v>1.19</v>
      </c>
      <c r="M419" s="3">
        <v>1.17</v>
      </c>
      <c r="N419" s="3">
        <v>1.23</v>
      </c>
      <c r="O419" s="3">
        <v>1.24</v>
      </c>
      <c r="P419" s="3" t="s">
        <v>84</v>
      </c>
      <c r="Q419" s="3" t="s">
        <v>79</v>
      </c>
      <c r="R419" s="3" t="s">
        <v>80</v>
      </c>
    </row>
    <row r="420" spans="1:18" ht="13.5" customHeight="1" x14ac:dyDescent="0.2">
      <c r="A420" s="3" t="s">
        <v>662</v>
      </c>
      <c r="B420" s="3" t="s">
        <v>72</v>
      </c>
      <c r="C420" s="3" t="s">
        <v>663</v>
      </c>
      <c r="D420" s="3">
        <v>11.526</v>
      </c>
      <c r="E420" s="3">
        <v>17.645999999999997</v>
      </c>
      <c r="F420" s="3">
        <v>18.666</v>
      </c>
      <c r="G420" s="3">
        <v>32.027999999999999</v>
      </c>
      <c r="H420" s="3">
        <v>31.212</v>
      </c>
      <c r="I420" s="3">
        <v>48.449999999999996</v>
      </c>
      <c r="J420" s="3">
        <v>30.293999999999997</v>
      </c>
      <c r="K420" s="3">
        <v>27.03</v>
      </c>
      <c r="L420" s="3">
        <v>27.03</v>
      </c>
      <c r="M420" s="3">
        <v>8.9759999999999991</v>
      </c>
      <c r="N420" s="3">
        <v>8.5680000000000014</v>
      </c>
      <c r="O420" s="3">
        <v>15.504</v>
      </c>
      <c r="P420" s="3" t="s">
        <v>84</v>
      </c>
      <c r="Q420" s="3" t="s">
        <v>79</v>
      </c>
      <c r="R420" s="3" t="s">
        <v>80</v>
      </c>
    </row>
    <row r="421" spans="1:18" ht="13.5" customHeight="1" x14ac:dyDescent="0.2">
      <c r="A421" s="3" t="s">
        <v>664</v>
      </c>
      <c r="B421" s="3" t="s">
        <v>1399</v>
      </c>
      <c r="C421" s="3" t="s">
        <v>665</v>
      </c>
      <c r="D421" s="3">
        <v>0.13</v>
      </c>
      <c r="E421" s="3">
        <v>0.69</v>
      </c>
      <c r="F421" s="3">
        <v>2.4900000000000002</v>
      </c>
      <c r="G421" s="3">
        <v>4.76</v>
      </c>
      <c r="H421" s="3">
        <v>4.13</v>
      </c>
      <c r="I421" s="3">
        <v>0.98</v>
      </c>
      <c r="J421" s="3">
        <v>0</v>
      </c>
      <c r="K421" s="3">
        <v>0</v>
      </c>
      <c r="L421" s="3">
        <v>0</v>
      </c>
      <c r="M421" s="3">
        <v>0.06</v>
      </c>
      <c r="N421" s="3">
        <v>0.23</v>
      </c>
      <c r="O421" s="3">
        <v>1.53</v>
      </c>
      <c r="P421" s="3" t="s">
        <v>84</v>
      </c>
      <c r="Q421" s="3" t="s">
        <v>79</v>
      </c>
      <c r="R421" s="3" t="s">
        <v>80</v>
      </c>
    </row>
    <row r="422" spans="1:18" ht="13.5" customHeight="1" x14ac:dyDescent="0.2">
      <c r="A422" s="3" t="s">
        <v>666</v>
      </c>
      <c r="B422" s="3" t="s">
        <v>1398</v>
      </c>
      <c r="C422" s="3" t="s">
        <v>667</v>
      </c>
      <c r="D422" s="3">
        <v>407</v>
      </c>
      <c r="E422" s="3">
        <v>407</v>
      </c>
      <c r="F422" s="3">
        <v>407</v>
      </c>
      <c r="G422" s="3">
        <v>407</v>
      </c>
      <c r="H422" s="3">
        <v>407</v>
      </c>
      <c r="I422" s="3">
        <v>407</v>
      </c>
      <c r="J422" s="3">
        <v>407</v>
      </c>
      <c r="K422" s="3">
        <v>407</v>
      </c>
      <c r="L422" s="3">
        <v>407</v>
      </c>
      <c r="M422" s="3">
        <v>407</v>
      </c>
      <c r="N422" s="3">
        <v>407</v>
      </c>
      <c r="O422" s="3">
        <v>407</v>
      </c>
      <c r="P422" s="3" t="s">
        <v>81</v>
      </c>
      <c r="Q422" s="3" t="s">
        <v>79</v>
      </c>
      <c r="R422" s="3" t="s">
        <v>80</v>
      </c>
    </row>
    <row r="423" spans="1:18" ht="13.5" customHeight="1" x14ac:dyDescent="0.2">
      <c r="A423" s="3" t="s">
        <v>668</v>
      </c>
      <c r="B423" s="3" t="s">
        <v>1398</v>
      </c>
      <c r="C423" s="3" t="s">
        <v>669</v>
      </c>
      <c r="D423" s="3">
        <v>407</v>
      </c>
      <c r="E423" s="3">
        <v>407</v>
      </c>
      <c r="F423" s="3">
        <v>407</v>
      </c>
      <c r="G423" s="3">
        <v>407</v>
      </c>
      <c r="H423" s="3">
        <v>407</v>
      </c>
      <c r="I423" s="3">
        <v>407</v>
      </c>
      <c r="J423" s="3">
        <v>407</v>
      </c>
      <c r="K423" s="3">
        <v>407</v>
      </c>
      <c r="L423" s="3">
        <v>407</v>
      </c>
      <c r="M423" s="3">
        <v>407</v>
      </c>
      <c r="N423" s="3">
        <v>407</v>
      </c>
      <c r="O423" s="3">
        <v>407</v>
      </c>
      <c r="P423" s="3" t="s">
        <v>81</v>
      </c>
      <c r="Q423" s="3" t="s">
        <v>79</v>
      </c>
      <c r="R423" s="3" t="s">
        <v>80</v>
      </c>
    </row>
    <row r="424" spans="1:18" ht="13.5" customHeight="1" x14ac:dyDescent="0.2">
      <c r="A424" s="3" t="s">
        <v>670</v>
      </c>
      <c r="B424" s="3" t="s">
        <v>1398</v>
      </c>
      <c r="C424" s="3" t="s">
        <v>671</v>
      </c>
      <c r="D424" s="3">
        <v>404</v>
      </c>
      <c r="E424" s="3">
        <v>404</v>
      </c>
      <c r="F424" s="3">
        <v>404</v>
      </c>
      <c r="G424" s="3">
        <v>404</v>
      </c>
      <c r="H424" s="3">
        <v>404</v>
      </c>
      <c r="I424" s="3">
        <v>404</v>
      </c>
      <c r="J424" s="3">
        <v>404</v>
      </c>
      <c r="K424" s="3">
        <v>404</v>
      </c>
      <c r="L424" s="3">
        <v>404</v>
      </c>
      <c r="M424" s="3">
        <v>404</v>
      </c>
      <c r="N424" s="3">
        <v>404</v>
      </c>
      <c r="O424" s="3">
        <v>404</v>
      </c>
      <c r="P424" s="3" t="s">
        <v>81</v>
      </c>
      <c r="Q424" s="3" t="s">
        <v>79</v>
      </c>
      <c r="R424" s="3" t="s">
        <v>80</v>
      </c>
    </row>
    <row r="425" spans="1:18" ht="13.5" customHeight="1" x14ac:dyDescent="0.2">
      <c r="A425" s="3" t="s">
        <v>1839</v>
      </c>
      <c r="B425" s="3" t="s">
        <v>1398</v>
      </c>
      <c r="C425" s="3" t="s">
        <v>1838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 t="s">
        <v>84</v>
      </c>
      <c r="Q425" s="3" t="s">
        <v>79</v>
      </c>
      <c r="R425" s="3" t="s">
        <v>148</v>
      </c>
    </row>
    <row r="426" spans="1:18" ht="13.5" customHeight="1" x14ac:dyDescent="0.2">
      <c r="A426" s="3" t="s">
        <v>1837</v>
      </c>
      <c r="B426" s="3" t="s">
        <v>1398</v>
      </c>
      <c r="C426" s="3" t="s">
        <v>1986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 t="s">
        <v>84</v>
      </c>
      <c r="Q426" s="3" t="s">
        <v>79</v>
      </c>
      <c r="R426" s="3" t="s">
        <v>148</v>
      </c>
    </row>
    <row r="427" spans="1:18" ht="13.5" customHeight="1" x14ac:dyDescent="0.2">
      <c r="A427" s="3" t="s">
        <v>672</v>
      </c>
      <c r="B427" s="3" t="s">
        <v>1398</v>
      </c>
      <c r="C427" s="3" t="s">
        <v>673</v>
      </c>
      <c r="D427" s="3">
        <v>45.33</v>
      </c>
      <c r="E427" s="3">
        <v>45.33</v>
      </c>
      <c r="F427" s="3">
        <v>45.33</v>
      </c>
      <c r="G427" s="3">
        <v>45.33</v>
      </c>
      <c r="H427" s="3">
        <v>45.33</v>
      </c>
      <c r="I427" s="3">
        <v>45.33</v>
      </c>
      <c r="J427" s="3">
        <v>45.33</v>
      </c>
      <c r="K427" s="3">
        <v>45.33</v>
      </c>
      <c r="L427" s="3">
        <v>45.33</v>
      </c>
      <c r="M427" s="3">
        <v>45.33</v>
      </c>
      <c r="N427" s="3">
        <v>45.33</v>
      </c>
      <c r="O427" s="3">
        <v>45.33</v>
      </c>
      <c r="P427" s="3" t="s">
        <v>81</v>
      </c>
      <c r="Q427" s="3" t="s">
        <v>79</v>
      </c>
      <c r="R427" s="3" t="s">
        <v>80</v>
      </c>
    </row>
    <row r="428" spans="1:18" ht="13.5" customHeight="1" x14ac:dyDescent="0.2">
      <c r="A428" s="3" t="s">
        <v>674</v>
      </c>
      <c r="B428" s="3" t="s">
        <v>1398</v>
      </c>
      <c r="C428" s="3" t="s">
        <v>675</v>
      </c>
      <c r="D428" s="3">
        <v>45.23</v>
      </c>
      <c r="E428" s="3">
        <v>45.23</v>
      </c>
      <c r="F428" s="3">
        <v>45.23</v>
      </c>
      <c r="G428" s="3">
        <v>45.23</v>
      </c>
      <c r="H428" s="3">
        <v>45.23</v>
      </c>
      <c r="I428" s="3">
        <v>45.23</v>
      </c>
      <c r="J428" s="3">
        <v>45.23</v>
      </c>
      <c r="K428" s="3">
        <v>45.23</v>
      </c>
      <c r="L428" s="3">
        <v>45.23</v>
      </c>
      <c r="M428" s="3">
        <v>45.23</v>
      </c>
      <c r="N428" s="3">
        <v>45.23</v>
      </c>
      <c r="O428" s="3">
        <v>45.23</v>
      </c>
      <c r="P428" s="3" t="s">
        <v>81</v>
      </c>
      <c r="Q428" s="3" t="s">
        <v>79</v>
      </c>
      <c r="R428" s="3" t="s">
        <v>80</v>
      </c>
    </row>
    <row r="429" spans="1:18" ht="13.5" customHeight="1" x14ac:dyDescent="0.2">
      <c r="A429" s="3" t="s">
        <v>1836</v>
      </c>
      <c r="B429" s="3" t="s">
        <v>1398</v>
      </c>
      <c r="C429" s="3" t="s">
        <v>1835</v>
      </c>
      <c r="D429" s="3">
        <v>0</v>
      </c>
      <c r="E429" s="3">
        <v>2.4</v>
      </c>
      <c r="F429" s="3">
        <v>10.4</v>
      </c>
      <c r="G429" s="3">
        <v>33.200000000000003</v>
      </c>
      <c r="H429" s="3">
        <v>30.5</v>
      </c>
      <c r="I429" s="3">
        <v>44.800000000000004</v>
      </c>
      <c r="J429" s="3">
        <v>41.699999999999996</v>
      </c>
      <c r="K429" s="3">
        <v>41</v>
      </c>
      <c r="L429" s="3">
        <v>33.4</v>
      </c>
      <c r="M429" s="3">
        <v>29.4</v>
      </c>
      <c r="N429" s="3">
        <v>4.1000000000000005</v>
      </c>
      <c r="O429" s="3">
        <v>0</v>
      </c>
      <c r="P429" s="3" t="s">
        <v>84</v>
      </c>
      <c r="Q429" s="3" t="s">
        <v>79</v>
      </c>
      <c r="R429" s="3" t="s">
        <v>80</v>
      </c>
    </row>
    <row r="430" spans="1:18" ht="13.5" customHeight="1" x14ac:dyDescent="0.2">
      <c r="A430" s="3" t="s">
        <v>676</v>
      </c>
      <c r="B430" s="3" t="s">
        <v>72</v>
      </c>
      <c r="C430" s="3" t="s">
        <v>677</v>
      </c>
      <c r="D430" s="3">
        <v>830</v>
      </c>
      <c r="E430" s="3">
        <v>830</v>
      </c>
      <c r="F430" s="3">
        <v>830</v>
      </c>
      <c r="G430" s="3">
        <v>830</v>
      </c>
      <c r="H430" s="3">
        <v>830</v>
      </c>
      <c r="I430" s="3">
        <v>830</v>
      </c>
      <c r="J430" s="3">
        <v>830</v>
      </c>
      <c r="K430" s="3">
        <v>830</v>
      </c>
      <c r="L430" s="3">
        <v>830</v>
      </c>
      <c r="M430" s="3">
        <v>830</v>
      </c>
      <c r="N430" s="3">
        <v>830</v>
      </c>
      <c r="O430" s="3">
        <v>830</v>
      </c>
      <c r="P430" s="3" t="s">
        <v>81</v>
      </c>
      <c r="Q430" s="3" t="s">
        <v>90</v>
      </c>
      <c r="R430" s="3" t="s">
        <v>80</v>
      </c>
    </row>
    <row r="431" spans="1:18" ht="13.5" customHeight="1" x14ac:dyDescent="0.2">
      <c r="A431" s="3" t="s">
        <v>678</v>
      </c>
      <c r="B431" s="3" t="s">
        <v>1399</v>
      </c>
      <c r="C431" s="3" t="s">
        <v>679</v>
      </c>
      <c r="D431" s="3">
        <v>0.51</v>
      </c>
      <c r="E431" s="3">
        <v>0.77</v>
      </c>
      <c r="F431" s="3">
        <v>0.74</v>
      </c>
      <c r="G431" s="3">
        <v>0.75</v>
      </c>
      <c r="H431" s="3">
        <v>0.43</v>
      </c>
      <c r="I431" s="3">
        <v>0.33</v>
      </c>
      <c r="J431" s="3">
        <v>0.09</v>
      </c>
      <c r="K431" s="3">
        <v>0</v>
      </c>
      <c r="L431" s="3">
        <v>0</v>
      </c>
      <c r="M431" s="3">
        <v>0</v>
      </c>
      <c r="N431" s="3">
        <v>0.44</v>
      </c>
      <c r="O431" s="3">
        <v>1.01</v>
      </c>
      <c r="P431" s="3" t="s">
        <v>84</v>
      </c>
      <c r="Q431" s="3" t="s">
        <v>79</v>
      </c>
      <c r="R431" s="3" t="s">
        <v>80</v>
      </c>
    </row>
    <row r="432" spans="1:18" ht="13.5" customHeight="1" x14ac:dyDescent="0.2">
      <c r="A432" s="3" t="s">
        <v>680</v>
      </c>
      <c r="B432" s="3" t="s">
        <v>1399</v>
      </c>
      <c r="C432" s="3" t="s">
        <v>680</v>
      </c>
      <c r="D432" s="3">
        <v>0.1</v>
      </c>
      <c r="E432" s="3">
        <v>0.14000000000000001</v>
      </c>
      <c r="F432" s="3">
        <v>0.12</v>
      </c>
      <c r="G432" s="3">
        <v>0.2</v>
      </c>
      <c r="H432" s="3">
        <v>0.22</v>
      </c>
      <c r="I432" s="3">
        <v>0.24</v>
      </c>
      <c r="J432" s="3">
        <v>0.24</v>
      </c>
      <c r="K432" s="3">
        <v>0.23</v>
      </c>
      <c r="L432" s="3">
        <v>0.19</v>
      </c>
      <c r="M432" s="3">
        <v>0.06</v>
      </c>
      <c r="N432" s="3">
        <v>0.05</v>
      </c>
      <c r="O432" s="3">
        <v>0.19</v>
      </c>
      <c r="P432" s="3" t="s">
        <v>84</v>
      </c>
      <c r="Q432" s="3" t="s">
        <v>79</v>
      </c>
      <c r="R432" s="3" t="s">
        <v>80</v>
      </c>
    </row>
    <row r="433" spans="1:18" ht="13.5" customHeight="1" x14ac:dyDescent="0.2">
      <c r="A433" s="3" t="s">
        <v>681</v>
      </c>
      <c r="B433" s="3" t="s">
        <v>1396</v>
      </c>
      <c r="C433" s="3" t="s">
        <v>682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 t="s">
        <v>84</v>
      </c>
      <c r="Q433" s="3" t="s">
        <v>79</v>
      </c>
      <c r="R433" s="3" t="s">
        <v>148</v>
      </c>
    </row>
    <row r="434" spans="1:18" ht="13.5" customHeight="1" x14ac:dyDescent="0.2">
      <c r="A434" s="3" t="s">
        <v>683</v>
      </c>
      <c r="B434" s="3" t="s">
        <v>73</v>
      </c>
      <c r="C434" s="3" t="s">
        <v>684</v>
      </c>
      <c r="D434" s="3">
        <v>28.181557634408602</v>
      </c>
      <c r="E434" s="3">
        <v>27.577888669950742</v>
      </c>
      <c r="F434" s="3">
        <v>25.845698709677418</v>
      </c>
      <c r="G434" s="3">
        <v>21.345519111111106</v>
      </c>
      <c r="H434" s="3">
        <v>23.810627311827957</v>
      </c>
      <c r="I434" s="3">
        <v>22.376918444444442</v>
      </c>
      <c r="J434" s="3">
        <v>29.265824946236553</v>
      </c>
      <c r="K434" s="3">
        <v>29.659627096774198</v>
      </c>
      <c r="L434" s="3">
        <v>29.925259999999998</v>
      </c>
      <c r="M434" s="3">
        <v>29.32454747311829</v>
      </c>
      <c r="N434" s="3">
        <v>28.450502442222231</v>
      </c>
      <c r="O434" s="3">
        <v>29.089515581720448</v>
      </c>
      <c r="P434" s="3" t="s">
        <v>84</v>
      </c>
      <c r="Q434" s="3" t="s">
        <v>90</v>
      </c>
      <c r="R434" s="3" t="s">
        <v>80</v>
      </c>
    </row>
    <row r="435" spans="1:18" ht="13.5" customHeight="1" x14ac:dyDescent="0.2">
      <c r="A435" s="3" t="s">
        <v>30</v>
      </c>
      <c r="B435" s="3" t="s">
        <v>73</v>
      </c>
      <c r="C435" s="3" t="s">
        <v>1987</v>
      </c>
      <c r="D435" s="3">
        <v>65</v>
      </c>
      <c r="E435" s="3">
        <v>65</v>
      </c>
      <c r="F435" s="3">
        <v>65</v>
      </c>
      <c r="G435" s="3">
        <v>65</v>
      </c>
      <c r="H435" s="3">
        <v>65</v>
      </c>
      <c r="I435" s="3">
        <v>65</v>
      </c>
      <c r="J435" s="3">
        <v>65</v>
      </c>
      <c r="K435" s="3">
        <v>65</v>
      </c>
      <c r="L435" s="3">
        <v>65</v>
      </c>
      <c r="M435" s="3">
        <v>65</v>
      </c>
      <c r="N435" s="3">
        <v>65</v>
      </c>
      <c r="O435" s="3">
        <v>65</v>
      </c>
      <c r="P435" s="3" t="s">
        <v>81</v>
      </c>
      <c r="Q435" s="3" t="s">
        <v>90</v>
      </c>
      <c r="R435" s="3" t="s">
        <v>80</v>
      </c>
    </row>
    <row r="436" spans="1:18" ht="13.5" customHeight="1" x14ac:dyDescent="0.2">
      <c r="A436" s="3" t="s">
        <v>31</v>
      </c>
      <c r="B436" s="3" t="s">
        <v>73</v>
      </c>
      <c r="C436" s="3" t="s">
        <v>1988</v>
      </c>
      <c r="D436" s="3">
        <v>65</v>
      </c>
      <c r="E436" s="3">
        <v>65</v>
      </c>
      <c r="F436" s="3">
        <v>65</v>
      </c>
      <c r="G436" s="3">
        <v>65</v>
      </c>
      <c r="H436" s="3">
        <v>65</v>
      </c>
      <c r="I436" s="3">
        <v>65</v>
      </c>
      <c r="J436" s="3">
        <v>65</v>
      </c>
      <c r="K436" s="3">
        <v>65</v>
      </c>
      <c r="L436" s="3">
        <v>65</v>
      </c>
      <c r="M436" s="3">
        <v>65</v>
      </c>
      <c r="N436" s="3">
        <v>65</v>
      </c>
      <c r="O436" s="3">
        <v>65</v>
      </c>
      <c r="P436" s="3" t="s">
        <v>81</v>
      </c>
      <c r="Q436" s="3" t="s">
        <v>90</v>
      </c>
      <c r="R436" s="3" t="s">
        <v>80</v>
      </c>
    </row>
    <row r="437" spans="1:18" ht="13.5" customHeight="1" x14ac:dyDescent="0.2">
      <c r="A437" s="3" t="s">
        <v>32</v>
      </c>
      <c r="B437" s="3" t="s">
        <v>73</v>
      </c>
      <c r="C437" s="3" t="s">
        <v>1989</v>
      </c>
      <c r="D437" s="3">
        <v>65</v>
      </c>
      <c r="E437" s="3">
        <v>65</v>
      </c>
      <c r="F437" s="3">
        <v>65</v>
      </c>
      <c r="G437" s="3">
        <v>65</v>
      </c>
      <c r="H437" s="3">
        <v>65</v>
      </c>
      <c r="I437" s="3">
        <v>65</v>
      </c>
      <c r="J437" s="3">
        <v>65</v>
      </c>
      <c r="K437" s="3">
        <v>65</v>
      </c>
      <c r="L437" s="3">
        <v>65</v>
      </c>
      <c r="M437" s="3">
        <v>65</v>
      </c>
      <c r="N437" s="3">
        <v>65</v>
      </c>
      <c r="O437" s="3">
        <v>65</v>
      </c>
      <c r="P437" s="3" t="s">
        <v>81</v>
      </c>
      <c r="Q437" s="3" t="s">
        <v>90</v>
      </c>
      <c r="R437" s="3" t="s">
        <v>80</v>
      </c>
    </row>
    <row r="438" spans="1:18" ht="13.5" customHeight="1" x14ac:dyDescent="0.2">
      <c r="A438" s="3" t="s">
        <v>33</v>
      </c>
      <c r="B438" s="3" t="s">
        <v>73</v>
      </c>
      <c r="C438" s="3" t="s">
        <v>1990</v>
      </c>
      <c r="D438" s="3">
        <v>65</v>
      </c>
      <c r="E438" s="3">
        <v>65</v>
      </c>
      <c r="F438" s="3">
        <v>65</v>
      </c>
      <c r="G438" s="3">
        <v>65</v>
      </c>
      <c r="H438" s="3">
        <v>65</v>
      </c>
      <c r="I438" s="3">
        <v>65</v>
      </c>
      <c r="J438" s="3">
        <v>65</v>
      </c>
      <c r="K438" s="3">
        <v>65</v>
      </c>
      <c r="L438" s="3">
        <v>65</v>
      </c>
      <c r="M438" s="3">
        <v>65</v>
      </c>
      <c r="N438" s="3">
        <v>65</v>
      </c>
      <c r="O438" s="3">
        <v>65</v>
      </c>
      <c r="P438" s="3" t="s">
        <v>81</v>
      </c>
      <c r="Q438" s="3" t="s">
        <v>90</v>
      </c>
      <c r="R438" s="3" t="s">
        <v>80</v>
      </c>
    </row>
    <row r="439" spans="1:18" ht="13.5" customHeight="1" x14ac:dyDescent="0.2">
      <c r="A439" s="3" t="s">
        <v>685</v>
      </c>
      <c r="B439" s="3" t="s">
        <v>73</v>
      </c>
      <c r="C439" s="3" t="s">
        <v>686</v>
      </c>
      <c r="D439" s="3">
        <v>22.318973333333346</v>
      </c>
      <c r="E439" s="3">
        <v>19.59322760262727</v>
      </c>
      <c r="F439" s="3">
        <v>18.563973763440888</v>
      </c>
      <c r="G439" s="3">
        <v>26.419924444444444</v>
      </c>
      <c r="H439" s="3">
        <v>27.386908387096792</v>
      </c>
      <c r="I439" s="3">
        <v>29.605574222222241</v>
      </c>
      <c r="J439" s="3">
        <v>29.024312258064537</v>
      </c>
      <c r="K439" s="3">
        <v>28.8984731182796</v>
      </c>
      <c r="L439" s="3">
        <v>28.961353777777799</v>
      </c>
      <c r="M439" s="3">
        <v>27.079362061101097</v>
      </c>
      <c r="N439" s="3">
        <v>28.673691264453357</v>
      </c>
      <c r="O439" s="3">
        <v>29.215526406632282</v>
      </c>
      <c r="P439" s="3" t="s">
        <v>84</v>
      </c>
      <c r="Q439" s="3" t="s">
        <v>90</v>
      </c>
      <c r="R439" s="3" t="s">
        <v>80</v>
      </c>
    </row>
    <row r="440" spans="1:18" ht="13.5" customHeight="1" x14ac:dyDescent="0.2">
      <c r="A440" s="3" t="s">
        <v>687</v>
      </c>
      <c r="B440" s="3" t="s">
        <v>72</v>
      </c>
      <c r="C440" s="3" t="s">
        <v>688</v>
      </c>
      <c r="D440" s="3">
        <v>4.9000000000000004</v>
      </c>
      <c r="E440" s="3">
        <v>4.9000000000000004</v>
      </c>
      <c r="F440" s="3">
        <v>4.9000000000000004</v>
      </c>
      <c r="G440" s="3">
        <v>4.9000000000000004</v>
      </c>
      <c r="H440" s="3">
        <v>4.9000000000000004</v>
      </c>
      <c r="I440" s="3">
        <v>4.9000000000000004</v>
      </c>
      <c r="J440" s="3">
        <v>4.9000000000000004</v>
      </c>
      <c r="K440" s="3">
        <v>4.9000000000000004</v>
      </c>
      <c r="L440" s="3">
        <v>4.9000000000000004</v>
      </c>
      <c r="M440" s="3">
        <v>4.9000000000000004</v>
      </c>
      <c r="N440" s="3">
        <v>4.9000000000000004</v>
      </c>
      <c r="O440" s="3">
        <v>4.9000000000000004</v>
      </c>
      <c r="P440" s="3" t="s">
        <v>81</v>
      </c>
      <c r="Q440" s="3" t="s">
        <v>79</v>
      </c>
      <c r="R440" s="3" t="s">
        <v>80</v>
      </c>
    </row>
    <row r="441" spans="1:18" ht="13.5" customHeight="1" x14ac:dyDescent="0.2">
      <c r="A441" s="3" t="s">
        <v>689</v>
      </c>
      <c r="B441" s="3" t="s">
        <v>73</v>
      </c>
      <c r="C441" s="3" t="s">
        <v>690</v>
      </c>
      <c r="D441" s="3">
        <v>225.75</v>
      </c>
      <c r="E441" s="3">
        <v>225.75</v>
      </c>
      <c r="F441" s="3">
        <v>225.75</v>
      </c>
      <c r="G441" s="3">
        <v>225.75</v>
      </c>
      <c r="H441" s="3">
        <v>225.75</v>
      </c>
      <c r="I441" s="3">
        <v>225.75</v>
      </c>
      <c r="J441" s="3">
        <v>225.75</v>
      </c>
      <c r="K441" s="3">
        <v>225.75</v>
      </c>
      <c r="L441" s="3">
        <v>225.75</v>
      </c>
      <c r="M441" s="3">
        <v>225.75</v>
      </c>
      <c r="N441" s="3">
        <v>225.75</v>
      </c>
      <c r="O441" s="3">
        <v>225.75</v>
      </c>
      <c r="P441" s="3" t="s">
        <v>81</v>
      </c>
      <c r="Q441" s="3" t="s">
        <v>90</v>
      </c>
      <c r="R441" s="3" t="s">
        <v>80</v>
      </c>
    </row>
    <row r="442" spans="1:18" ht="13.5" customHeight="1" x14ac:dyDescent="0.2">
      <c r="A442" s="3" t="s">
        <v>691</v>
      </c>
      <c r="B442" s="3" t="s">
        <v>73</v>
      </c>
      <c r="C442" s="3" t="s">
        <v>692</v>
      </c>
      <c r="D442" s="3">
        <v>225.8</v>
      </c>
      <c r="E442" s="3">
        <v>225.8</v>
      </c>
      <c r="F442" s="3">
        <v>225.8</v>
      </c>
      <c r="G442" s="3">
        <v>225.8</v>
      </c>
      <c r="H442" s="3">
        <v>225.8</v>
      </c>
      <c r="I442" s="3">
        <v>225.8</v>
      </c>
      <c r="J442" s="3">
        <v>225.8</v>
      </c>
      <c r="K442" s="3">
        <v>225.8</v>
      </c>
      <c r="L442" s="3">
        <v>225.8</v>
      </c>
      <c r="M442" s="3">
        <v>225.8</v>
      </c>
      <c r="N442" s="3">
        <v>225.8</v>
      </c>
      <c r="O442" s="3">
        <v>225.8</v>
      </c>
      <c r="P442" s="3" t="s">
        <v>81</v>
      </c>
      <c r="Q442" s="3" t="s">
        <v>90</v>
      </c>
      <c r="R442" s="3" t="s">
        <v>80</v>
      </c>
    </row>
    <row r="443" spans="1:18" ht="13.5" customHeight="1" x14ac:dyDescent="0.2">
      <c r="A443" s="3" t="s">
        <v>59</v>
      </c>
      <c r="B443" s="3" t="s">
        <v>72</v>
      </c>
      <c r="C443" s="3" t="s">
        <v>693</v>
      </c>
      <c r="D443" s="3">
        <v>21.450699354838708</v>
      </c>
      <c r="E443" s="3">
        <v>18.837042545155995</v>
      </c>
      <c r="F443" s="3">
        <v>19.517772043010751</v>
      </c>
      <c r="G443" s="3">
        <v>8.50834222222222</v>
      </c>
      <c r="H443" s="3">
        <v>19.437938064516135</v>
      </c>
      <c r="I443" s="3">
        <v>18.493808888888882</v>
      </c>
      <c r="J443" s="3">
        <v>17.908740645161291</v>
      </c>
      <c r="K443" s="3">
        <v>16.067560430107527</v>
      </c>
      <c r="L443" s="3">
        <v>18.565127999999998</v>
      </c>
      <c r="M443" s="3">
        <v>18.664357052438707</v>
      </c>
      <c r="N443" s="3">
        <v>21.038735668702216</v>
      </c>
      <c r="O443" s="3">
        <v>21.884683655879567</v>
      </c>
      <c r="P443" s="3" t="s">
        <v>84</v>
      </c>
      <c r="Q443" s="3" t="s">
        <v>90</v>
      </c>
      <c r="R443" s="3" t="s">
        <v>80</v>
      </c>
    </row>
    <row r="444" spans="1:18" ht="13.5" customHeight="1" x14ac:dyDescent="0.2">
      <c r="A444" s="3" t="s">
        <v>1593</v>
      </c>
      <c r="B444" s="3" t="s">
        <v>72</v>
      </c>
      <c r="C444" s="3" t="s">
        <v>1592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 t="s">
        <v>84</v>
      </c>
      <c r="Q444" s="3" t="s">
        <v>79</v>
      </c>
      <c r="R444" s="3" t="s">
        <v>148</v>
      </c>
    </row>
    <row r="445" spans="1:18" ht="13.5" customHeight="1" x14ac:dyDescent="0.2">
      <c r="A445" s="3" t="s">
        <v>1456</v>
      </c>
      <c r="B445" s="3" t="s">
        <v>72</v>
      </c>
      <c r="C445" s="3" t="s">
        <v>1834</v>
      </c>
      <c r="D445" s="3">
        <v>0</v>
      </c>
      <c r="E445" s="3">
        <v>3.6000000000000004E-2</v>
      </c>
      <c r="F445" s="3">
        <v>0.156</v>
      </c>
      <c r="G445" s="3">
        <v>0.498</v>
      </c>
      <c r="H445" s="3">
        <v>0.45750000000000002</v>
      </c>
      <c r="I445" s="3">
        <v>0.67200000000000004</v>
      </c>
      <c r="J445" s="3">
        <v>0.62549999999999994</v>
      </c>
      <c r="K445" s="3">
        <v>0.61499999999999999</v>
      </c>
      <c r="L445" s="3">
        <v>0.501</v>
      </c>
      <c r="M445" s="3">
        <v>0.44099999999999995</v>
      </c>
      <c r="N445" s="3">
        <v>6.1499999999999999E-2</v>
      </c>
      <c r="O445" s="3">
        <v>0</v>
      </c>
      <c r="P445" s="3" t="s">
        <v>84</v>
      </c>
      <c r="Q445" s="3" t="s">
        <v>79</v>
      </c>
      <c r="R445" s="3" t="s">
        <v>80</v>
      </c>
    </row>
    <row r="446" spans="1:18" ht="13.5" customHeight="1" x14ac:dyDescent="0.2">
      <c r="A446" s="3" t="s">
        <v>694</v>
      </c>
      <c r="B446" s="3" t="s">
        <v>1401</v>
      </c>
      <c r="C446" s="3" t="s">
        <v>695</v>
      </c>
      <c r="D446" s="3">
        <v>65</v>
      </c>
      <c r="E446" s="3">
        <v>65</v>
      </c>
      <c r="F446" s="3">
        <v>65</v>
      </c>
      <c r="G446" s="3">
        <v>65</v>
      </c>
      <c r="H446" s="3">
        <v>65</v>
      </c>
      <c r="I446" s="3">
        <v>65</v>
      </c>
      <c r="J446" s="3">
        <v>65</v>
      </c>
      <c r="K446" s="3">
        <v>65</v>
      </c>
      <c r="L446" s="3">
        <v>65</v>
      </c>
      <c r="M446" s="3">
        <v>65</v>
      </c>
      <c r="N446" s="3">
        <v>65</v>
      </c>
      <c r="O446" s="3">
        <v>65</v>
      </c>
      <c r="P446" s="3" t="s">
        <v>81</v>
      </c>
      <c r="Q446" s="3" t="s">
        <v>79</v>
      </c>
      <c r="R446" s="3" t="s">
        <v>80</v>
      </c>
    </row>
    <row r="447" spans="1:18" ht="13.5" customHeight="1" x14ac:dyDescent="0.2">
      <c r="A447" s="3" t="s">
        <v>1457</v>
      </c>
      <c r="B447" s="3" t="s">
        <v>1401</v>
      </c>
      <c r="C447" s="3" t="s">
        <v>696</v>
      </c>
      <c r="D447" s="3">
        <v>97.62</v>
      </c>
      <c r="E447" s="3">
        <v>97.62</v>
      </c>
      <c r="F447" s="3">
        <v>97.62</v>
      </c>
      <c r="G447" s="3">
        <v>97.62</v>
      </c>
      <c r="H447" s="3">
        <v>97.62</v>
      </c>
      <c r="I447" s="3">
        <v>97.62</v>
      </c>
      <c r="J447" s="3">
        <v>97.62</v>
      </c>
      <c r="K447" s="3">
        <v>97.62</v>
      </c>
      <c r="L447" s="3">
        <v>97.62</v>
      </c>
      <c r="M447" s="3">
        <v>97.62</v>
      </c>
      <c r="N447" s="3">
        <v>97.62</v>
      </c>
      <c r="O447" s="3">
        <v>97.62</v>
      </c>
      <c r="P447" s="3" t="s">
        <v>81</v>
      </c>
      <c r="Q447" s="3" t="s">
        <v>79</v>
      </c>
      <c r="R447" s="3" t="s">
        <v>80</v>
      </c>
    </row>
    <row r="448" spans="1:18" ht="13.5" customHeight="1" x14ac:dyDescent="0.2">
      <c r="A448" s="3" t="s">
        <v>697</v>
      </c>
      <c r="B448" s="3" t="s">
        <v>1401</v>
      </c>
      <c r="C448" s="3" t="s">
        <v>698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 t="s">
        <v>84</v>
      </c>
      <c r="Q448" s="3" t="s">
        <v>79</v>
      </c>
      <c r="R448" s="3" t="s">
        <v>80</v>
      </c>
    </row>
    <row r="449" spans="1:20" ht="13.5" customHeight="1" x14ac:dyDescent="0.2">
      <c r="A449" s="3" t="s">
        <v>699</v>
      </c>
      <c r="B449" s="3" t="s">
        <v>1398</v>
      </c>
      <c r="C449" s="3" t="s">
        <v>700</v>
      </c>
      <c r="D449" s="3">
        <v>0</v>
      </c>
      <c r="E449" s="3">
        <v>0.48</v>
      </c>
      <c r="F449" s="3">
        <v>2.08</v>
      </c>
      <c r="G449" s="3">
        <v>6.6400000000000006</v>
      </c>
      <c r="H449" s="3">
        <v>6.1</v>
      </c>
      <c r="I449" s="3">
        <v>8.9600000000000009</v>
      </c>
      <c r="J449" s="3">
        <v>8.34</v>
      </c>
      <c r="K449" s="3">
        <v>8.1999999999999993</v>
      </c>
      <c r="L449" s="3">
        <v>6.6800000000000006</v>
      </c>
      <c r="M449" s="3">
        <v>5.88</v>
      </c>
      <c r="N449" s="3">
        <v>0.82000000000000006</v>
      </c>
      <c r="O449" s="3">
        <v>0</v>
      </c>
      <c r="P449" s="3" t="s">
        <v>84</v>
      </c>
      <c r="Q449" s="3" t="s">
        <v>79</v>
      </c>
      <c r="R449" s="3" t="s">
        <v>80</v>
      </c>
    </row>
    <row r="450" spans="1:20" ht="13.5" customHeight="1" x14ac:dyDescent="0.2">
      <c r="A450" s="3" t="s">
        <v>701</v>
      </c>
      <c r="B450" s="3" t="s">
        <v>72</v>
      </c>
      <c r="C450" s="3" t="s">
        <v>702</v>
      </c>
      <c r="D450" s="3">
        <v>103.2</v>
      </c>
      <c r="E450" s="3">
        <v>46.88</v>
      </c>
      <c r="F450" s="3">
        <v>67.89</v>
      </c>
      <c r="G450" s="3">
        <v>520</v>
      </c>
      <c r="H450" s="3">
        <v>422</v>
      </c>
      <c r="I450" s="3">
        <v>529.55999999999995</v>
      </c>
      <c r="J450" s="3">
        <v>520.63</v>
      </c>
      <c r="K450" s="3">
        <v>501.66</v>
      </c>
      <c r="L450" s="3">
        <v>339.93</v>
      </c>
      <c r="M450" s="3">
        <v>231.84</v>
      </c>
      <c r="N450" s="3">
        <v>231.84</v>
      </c>
      <c r="O450" s="3">
        <v>188.85</v>
      </c>
      <c r="P450" s="3" t="s">
        <v>81</v>
      </c>
      <c r="Q450" s="3" t="s">
        <v>79</v>
      </c>
      <c r="R450" s="3" t="s">
        <v>80</v>
      </c>
    </row>
    <row r="451" spans="1:20" ht="13.5" customHeight="1" x14ac:dyDescent="0.2">
      <c r="A451" s="3" t="s">
        <v>703</v>
      </c>
      <c r="B451" s="3" t="s">
        <v>1396</v>
      </c>
      <c r="C451" s="3" t="s">
        <v>704</v>
      </c>
      <c r="D451" s="3">
        <v>5.6500000000000002E-2</v>
      </c>
      <c r="E451" s="3">
        <v>8.6499999999999994E-2</v>
      </c>
      <c r="F451" s="3">
        <v>9.1499999999999998E-2</v>
      </c>
      <c r="G451" s="3">
        <v>0.157</v>
      </c>
      <c r="H451" s="3">
        <v>0.153</v>
      </c>
      <c r="I451" s="3">
        <v>0.23749999999999999</v>
      </c>
      <c r="J451" s="3">
        <v>0.14849999999999999</v>
      </c>
      <c r="K451" s="3">
        <v>0.13250000000000001</v>
      </c>
      <c r="L451" s="3">
        <v>0.13250000000000001</v>
      </c>
      <c r="M451" s="3">
        <v>4.3999999999999997E-2</v>
      </c>
      <c r="N451" s="3">
        <v>4.2000000000000003E-2</v>
      </c>
      <c r="O451" s="3">
        <v>7.5999999999999998E-2</v>
      </c>
      <c r="P451" s="3" t="s">
        <v>84</v>
      </c>
      <c r="Q451" s="3" t="s">
        <v>79</v>
      </c>
      <c r="R451" s="3" t="s">
        <v>80</v>
      </c>
    </row>
    <row r="452" spans="1:20" ht="13.5" customHeight="1" x14ac:dyDescent="0.2">
      <c r="A452" s="3" t="s">
        <v>705</v>
      </c>
      <c r="B452" s="3" t="s">
        <v>73</v>
      </c>
      <c r="C452" s="3" t="s">
        <v>706</v>
      </c>
      <c r="D452" s="3">
        <v>42</v>
      </c>
      <c r="E452" s="3">
        <v>42</v>
      </c>
      <c r="F452" s="3">
        <v>42</v>
      </c>
      <c r="G452" s="3">
        <v>42</v>
      </c>
      <c r="H452" s="3">
        <v>42</v>
      </c>
      <c r="I452" s="3">
        <v>42</v>
      </c>
      <c r="J452" s="3">
        <v>42</v>
      </c>
      <c r="K452" s="3">
        <v>42</v>
      </c>
      <c r="L452" s="3">
        <v>42</v>
      </c>
      <c r="M452" s="3">
        <v>42</v>
      </c>
      <c r="N452" s="3">
        <v>42</v>
      </c>
      <c r="O452" s="3">
        <v>42</v>
      </c>
      <c r="P452" s="3" t="s">
        <v>81</v>
      </c>
      <c r="Q452" s="3" t="s">
        <v>90</v>
      </c>
      <c r="R452" s="3" t="s">
        <v>80</v>
      </c>
    </row>
    <row r="453" spans="1:20" ht="13.5" customHeight="1" x14ac:dyDescent="0.2">
      <c r="A453" s="3" t="s">
        <v>707</v>
      </c>
      <c r="B453" s="3" t="s">
        <v>73</v>
      </c>
      <c r="C453" s="3" t="s">
        <v>708</v>
      </c>
      <c r="D453" s="3">
        <v>42</v>
      </c>
      <c r="E453" s="3">
        <v>42</v>
      </c>
      <c r="F453" s="3">
        <v>42</v>
      </c>
      <c r="G453" s="3">
        <v>42</v>
      </c>
      <c r="H453" s="3">
        <v>42</v>
      </c>
      <c r="I453" s="3">
        <v>42</v>
      </c>
      <c r="J453" s="3">
        <v>42</v>
      </c>
      <c r="K453" s="3">
        <v>42</v>
      </c>
      <c r="L453" s="3">
        <v>42</v>
      </c>
      <c r="M453" s="3">
        <v>42</v>
      </c>
      <c r="N453" s="3">
        <v>42</v>
      </c>
      <c r="O453" s="3">
        <v>42</v>
      </c>
      <c r="P453" s="3" t="s">
        <v>81</v>
      </c>
      <c r="Q453" s="3" t="s">
        <v>90</v>
      </c>
      <c r="R453" s="3" t="s">
        <v>80</v>
      </c>
    </row>
    <row r="454" spans="1:20" ht="13.5" customHeight="1" x14ac:dyDescent="0.2">
      <c r="A454" s="3" t="s">
        <v>709</v>
      </c>
      <c r="B454" s="3" t="s">
        <v>73</v>
      </c>
      <c r="C454" s="3" t="s">
        <v>710</v>
      </c>
      <c r="D454" s="3">
        <v>42</v>
      </c>
      <c r="E454" s="3">
        <v>42</v>
      </c>
      <c r="F454" s="3">
        <v>42</v>
      </c>
      <c r="G454" s="3">
        <v>42</v>
      </c>
      <c r="H454" s="3">
        <v>42</v>
      </c>
      <c r="I454" s="3">
        <v>42</v>
      </c>
      <c r="J454" s="3">
        <v>42</v>
      </c>
      <c r="K454" s="3">
        <v>42</v>
      </c>
      <c r="L454" s="3">
        <v>42</v>
      </c>
      <c r="M454" s="3">
        <v>42</v>
      </c>
      <c r="N454" s="3">
        <v>42</v>
      </c>
      <c r="O454" s="3">
        <v>42</v>
      </c>
      <c r="P454" s="3" t="s">
        <v>81</v>
      </c>
      <c r="Q454" s="3" t="s">
        <v>90</v>
      </c>
      <c r="R454" s="3" t="s">
        <v>80</v>
      </c>
    </row>
    <row r="455" spans="1:20" ht="13.5" customHeight="1" x14ac:dyDescent="0.2">
      <c r="A455" s="3" t="s">
        <v>1591</v>
      </c>
      <c r="B455" s="3" t="s">
        <v>1396</v>
      </c>
      <c r="C455" s="3" t="s">
        <v>1833</v>
      </c>
      <c r="D455" s="3">
        <v>0.02</v>
      </c>
      <c r="E455" s="3">
        <v>0.03</v>
      </c>
      <c r="F455" s="3">
        <v>0.37</v>
      </c>
      <c r="G455" s="3">
        <v>0.5</v>
      </c>
      <c r="H455" s="3">
        <v>1.22</v>
      </c>
      <c r="I455" s="3">
        <v>1.72</v>
      </c>
      <c r="J455" s="3">
        <v>1.58</v>
      </c>
      <c r="K455" s="3">
        <v>1.1100000000000001</v>
      </c>
      <c r="L455" s="3">
        <v>0.85</v>
      </c>
      <c r="M455" s="3">
        <v>0.18</v>
      </c>
      <c r="N455" s="3">
        <v>0.01</v>
      </c>
      <c r="O455" s="3">
        <v>0.01</v>
      </c>
      <c r="P455" s="3" t="s">
        <v>84</v>
      </c>
      <c r="Q455" s="3" t="s">
        <v>79</v>
      </c>
      <c r="R455" s="3" t="s">
        <v>80</v>
      </c>
    </row>
    <row r="456" spans="1:20" ht="13.5" customHeight="1" x14ac:dyDescent="0.2">
      <c r="A456" s="3" t="s">
        <v>711</v>
      </c>
      <c r="B456" s="3" t="s">
        <v>73</v>
      </c>
      <c r="C456" s="3" t="s">
        <v>712</v>
      </c>
      <c r="D456" s="3">
        <v>365</v>
      </c>
      <c r="E456" s="3">
        <v>365</v>
      </c>
      <c r="F456" s="3">
        <v>365</v>
      </c>
      <c r="G456" s="3">
        <v>360</v>
      </c>
      <c r="H456" s="3">
        <v>350</v>
      </c>
      <c r="I456" s="3">
        <v>340</v>
      </c>
      <c r="J456" s="3">
        <v>335</v>
      </c>
      <c r="K456" s="3">
        <v>335</v>
      </c>
      <c r="L456" s="3">
        <v>340</v>
      </c>
      <c r="M456" s="3">
        <v>350</v>
      </c>
      <c r="N456" s="3">
        <v>360</v>
      </c>
      <c r="O456" s="3">
        <v>365</v>
      </c>
      <c r="P456" s="3" t="s">
        <v>81</v>
      </c>
      <c r="Q456" s="3" t="s">
        <v>90</v>
      </c>
      <c r="R456" s="3" t="s">
        <v>80</v>
      </c>
    </row>
    <row r="457" spans="1:20" ht="13.5" customHeight="1" x14ac:dyDescent="0.2">
      <c r="A457" s="3" t="s">
        <v>713</v>
      </c>
      <c r="B457" s="3" t="s">
        <v>73</v>
      </c>
      <c r="C457" s="3" t="s">
        <v>714</v>
      </c>
      <c r="D457" s="3">
        <v>365</v>
      </c>
      <c r="E457" s="3">
        <v>365</v>
      </c>
      <c r="F457" s="3">
        <v>365</v>
      </c>
      <c r="G457" s="3">
        <v>360</v>
      </c>
      <c r="H457" s="3">
        <v>350</v>
      </c>
      <c r="I457" s="3">
        <v>340</v>
      </c>
      <c r="J457" s="3">
        <v>335</v>
      </c>
      <c r="K457" s="3">
        <v>335</v>
      </c>
      <c r="L457" s="3">
        <v>340</v>
      </c>
      <c r="M457" s="3">
        <v>350</v>
      </c>
      <c r="N457" s="3">
        <v>360</v>
      </c>
      <c r="O457" s="3">
        <v>365</v>
      </c>
      <c r="P457" s="3" t="s">
        <v>81</v>
      </c>
      <c r="Q457" s="3" t="s">
        <v>90</v>
      </c>
      <c r="R457" s="3" t="s">
        <v>80</v>
      </c>
      <c r="T457" s="3" t="s">
        <v>2205</v>
      </c>
    </row>
    <row r="458" spans="1:20" ht="13.5" customHeight="1" x14ac:dyDescent="0.2">
      <c r="A458" s="3" t="s">
        <v>715</v>
      </c>
      <c r="B458" s="3" t="s">
        <v>72</v>
      </c>
      <c r="C458" s="3" t="s">
        <v>716</v>
      </c>
      <c r="D458" s="3">
        <v>8</v>
      </c>
      <c r="E458" s="3">
        <v>8</v>
      </c>
      <c r="F458" s="3">
        <v>8</v>
      </c>
      <c r="G458" s="3">
        <v>8</v>
      </c>
      <c r="H458" s="3">
        <v>8</v>
      </c>
      <c r="I458" s="3">
        <v>8</v>
      </c>
      <c r="J458" s="3">
        <v>8</v>
      </c>
      <c r="K458" s="3">
        <v>8</v>
      </c>
      <c r="L458" s="3">
        <v>8</v>
      </c>
      <c r="M458" s="3">
        <v>8</v>
      </c>
      <c r="N458" s="3">
        <v>8</v>
      </c>
      <c r="O458" s="3">
        <v>8</v>
      </c>
      <c r="P458" s="3" t="s">
        <v>81</v>
      </c>
      <c r="Q458" s="3" t="s">
        <v>79</v>
      </c>
      <c r="R458" s="3" t="s">
        <v>80</v>
      </c>
    </row>
    <row r="459" spans="1:20" ht="13.5" customHeight="1" x14ac:dyDescent="0.2">
      <c r="A459" s="3" t="s">
        <v>717</v>
      </c>
      <c r="B459" s="3" t="s">
        <v>72</v>
      </c>
      <c r="C459" s="3" t="s">
        <v>718</v>
      </c>
      <c r="D459" s="3">
        <v>307</v>
      </c>
      <c r="E459" s="3">
        <v>307</v>
      </c>
      <c r="F459" s="3">
        <v>307</v>
      </c>
      <c r="G459" s="3">
        <v>307</v>
      </c>
      <c r="H459" s="3">
        <v>307</v>
      </c>
      <c r="I459" s="3">
        <v>307</v>
      </c>
      <c r="J459" s="3">
        <v>307</v>
      </c>
      <c r="K459" s="3">
        <v>307</v>
      </c>
      <c r="L459" s="3">
        <v>239</v>
      </c>
      <c r="M459" s="3">
        <v>300</v>
      </c>
      <c r="N459" s="3">
        <v>307</v>
      </c>
      <c r="O459" s="3">
        <v>307</v>
      </c>
      <c r="P459" s="3" t="s">
        <v>81</v>
      </c>
      <c r="Q459" s="3" t="s">
        <v>79</v>
      </c>
      <c r="R459" s="3" t="s">
        <v>80</v>
      </c>
    </row>
    <row r="460" spans="1:20" ht="13.5" customHeight="1" x14ac:dyDescent="0.2">
      <c r="A460" s="3" t="s">
        <v>719</v>
      </c>
      <c r="B460" s="3" t="s">
        <v>1398</v>
      </c>
      <c r="C460" s="3" t="s">
        <v>720</v>
      </c>
      <c r="D460" s="3">
        <v>2.4012500000000001</v>
      </c>
      <c r="E460" s="3">
        <v>3.6762499999999996</v>
      </c>
      <c r="F460" s="3">
        <v>3.8887499999999999</v>
      </c>
      <c r="G460" s="3">
        <v>6.6725000000000003</v>
      </c>
      <c r="H460" s="3">
        <v>6.5024999999999995</v>
      </c>
      <c r="I460" s="3">
        <v>10.09375</v>
      </c>
      <c r="J460" s="3">
        <v>6.3112499999999994</v>
      </c>
      <c r="K460" s="3">
        <v>5.6312500000000005</v>
      </c>
      <c r="L460" s="3">
        <v>5.6312500000000005</v>
      </c>
      <c r="M460" s="3">
        <v>1.8699999999999999</v>
      </c>
      <c r="N460" s="3">
        <v>1.7850000000000001</v>
      </c>
      <c r="O460" s="3">
        <v>3.23</v>
      </c>
      <c r="P460" s="3" t="s">
        <v>84</v>
      </c>
      <c r="Q460" s="3" t="s">
        <v>79</v>
      </c>
      <c r="R460" s="3" t="s">
        <v>80</v>
      </c>
    </row>
    <row r="461" spans="1:20" ht="13.5" customHeight="1" x14ac:dyDescent="0.2">
      <c r="A461" s="3" t="s">
        <v>721</v>
      </c>
      <c r="B461" s="3" t="s">
        <v>72</v>
      </c>
      <c r="C461" s="3" t="s">
        <v>722</v>
      </c>
      <c r="D461" s="3">
        <v>0</v>
      </c>
      <c r="E461" s="3">
        <v>2.9568000000000003</v>
      </c>
      <c r="F461" s="3">
        <v>12.812799999999999</v>
      </c>
      <c r="G461" s="3">
        <v>40.9024</v>
      </c>
      <c r="H461" s="3">
        <v>37.576000000000001</v>
      </c>
      <c r="I461" s="3">
        <v>55.193600000000004</v>
      </c>
      <c r="J461" s="3">
        <v>51.374400000000001</v>
      </c>
      <c r="K461" s="3">
        <v>50.512</v>
      </c>
      <c r="L461" s="3">
        <v>41.148800000000001</v>
      </c>
      <c r="M461" s="3">
        <v>36.220799999999997</v>
      </c>
      <c r="N461" s="3">
        <v>5.0512000000000006</v>
      </c>
      <c r="O461" s="3">
        <v>0</v>
      </c>
      <c r="P461" s="3" t="s">
        <v>84</v>
      </c>
      <c r="Q461" s="3" t="s">
        <v>90</v>
      </c>
      <c r="R461" s="3" t="s">
        <v>80</v>
      </c>
    </row>
    <row r="462" spans="1:20" ht="13.5" customHeight="1" x14ac:dyDescent="0.2">
      <c r="A462" s="3" t="s">
        <v>723</v>
      </c>
      <c r="B462" s="3" t="s">
        <v>72</v>
      </c>
      <c r="C462" s="3" t="s">
        <v>724</v>
      </c>
      <c r="D462" s="3">
        <v>0</v>
      </c>
      <c r="E462" s="3">
        <v>3.1920000000000002</v>
      </c>
      <c r="F462" s="3">
        <v>13.831999999999999</v>
      </c>
      <c r="G462" s="3">
        <v>44.155999999999999</v>
      </c>
      <c r="H462" s="3">
        <v>40.564999999999998</v>
      </c>
      <c r="I462" s="3">
        <v>59.584000000000003</v>
      </c>
      <c r="J462" s="3">
        <v>55.460999999999999</v>
      </c>
      <c r="K462" s="3">
        <v>54.529999999999994</v>
      </c>
      <c r="L462" s="3">
        <v>44.422000000000004</v>
      </c>
      <c r="M462" s="3">
        <v>39.101999999999997</v>
      </c>
      <c r="N462" s="3">
        <v>5.4530000000000003</v>
      </c>
      <c r="O462" s="3">
        <v>0</v>
      </c>
      <c r="P462" s="3" t="s">
        <v>84</v>
      </c>
      <c r="Q462" s="3" t="s">
        <v>90</v>
      </c>
      <c r="R462" s="3" t="s">
        <v>80</v>
      </c>
    </row>
    <row r="463" spans="1:20" ht="13.5" customHeight="1" x14ac:dyDescent="0.2">
      <c r="A463" s="3" t="s">
        <v>725</v>
      </c>
      <c r="B463" s="3" t="s">
        <v>72</v>
      </c>
      <c r="C463" s="3" t="s">
        <v>726</v>
      </c>
      <c r="D463" s="3">
        <v>0</v>
      </c>
      <c r="E463" s="3">
        <v>3.1920000000000002</v>
      </c>
      <c r="F463" s="3">
        <v>13.831999999999999</v>
      </c>
      <c r="G463" s="3">
        <v>44.155999999999999</v>
      </c>
      <c r="H463" s="3">
        <v>40.564999999999998</v>
      </c>
      <c r="I463" s="3">
        <v>59.584000000000003</v>
      </c>
      <c r="J463" s="3">
        <v>55.460999999999999</v>
      </c>
      <c r="K463" s="3">
        <v>54.529999999999994</v>
      </c>
      <c r="L463" s="3">
        <v>44.422000000000004</v>
      </c>
      <c r="M463" s="3">
        <v>39.101999999999997</v>
      </c>
      <c r="N463" s="3">
        <v>5.4530000000000003</v>
      </c>
      <c r="O463" s="3">
        <v>0</v>
      </c>
      <c r="P463" s="3" t="s">
        <v>84</v>
      </c>
      <c r="Q463" s="3" t="s">
        <v>90</v>
      </c>
      <c r="R463" s="3" t="s">
        <v>80</v>
      </c>
    </row>
    <row r="464" spans="1:20" ht="13.5" customHeight="1" x14ac:dyDescent="0.2">
      <c r="A464" s="3" t="s">
        <v>727</v>
      </c>
      <c r="B464" s="3" t="s">
        <v>209</v>
      </c>
      <c r="C464" s="3" t="s">
        <v>728</v>
      </c>
      <c r="D464" s="3">
        <v>0</v>
      </c>
      <c r="E464" s="3">
        <v>4.8</v>
      </c>
      <c r="F464" s="3">
        <v>20.8</v>
      </c>
      <c r="G464" s="3">
        <v>66.400000000000006</v>
      </c>
      <c r="H464" s="3">
        <v>61</v>
      </c>
      <c r="I464" s="3">
        <v>89.600000000000009</v>
      </c>
      <c r="J464" s="3">
        <v>83.399999999999991</v>
      </c>
      <c r="K464" s="3">
        <v>82</v>
      </c>
      <c r="L464" s="3">
        <v>66.8</v>
      </c>
      <c r="M464" s="3">
        <v>58.8</v>
      </c>
      <c r="N464" s="3">
        <v>8.2000000000000011</v>
      </c>
      <c r="O464" s="3">
        <v>0</v>
      </c>
      <c r="P464" s="3" t="s">
        <v>84</v>
      </c>
      <c r="Q464" s="3" t="s">
        <v>90</v>
      </c>
      <c r="R464" s="3" t="s">
        <v>80</v>
      </c>
    </row>
    <row r="465" spans="1:20" ht="13.5" customHeight="1" x14ac:dyDescent="0.2">
      <c r="A465" s="3" t="s">
        <v>1656</v>
      </c>
      <c r="B465" s="3" t="s">
        <v>209</v>
      </c>
      <c r="C465" s="3" t="s">
        <v>1991</v>
      </c>
      <c r="D465" s="3">
        <v>0</v>
      </c>
      <c r="E465" s="3">
        <v>3.6</v>
      </c>
      <c r="F465" s="3">
        <v>15.6</v>
      </c>
      <c r="G465" s="3">
        <v>49.800000000000004</v>
      </c>
      <c r="H465" s="3">
        <v>45.75</v>
      </c>
      <c r="I465" s="3">
        <v>67.2</v>
      </c>
      <c r="J465" s="3">
        <v>62.55</v>
      </c>
      <c r="K465" s="3">
        <v>61.499999999999993</v>
      </c>
      <c r="L465" s="3">
        <v>50.1</v>
      </c>
      <c r="M465" s="3">
        <v>44.099999999999994</v>
      </c>
      <c r="N465" s="3">
        <v>6.15</v>
      </c>
      <c r="O465" s="3">
        <v>0</v>
      </c>
      <c r="P465" s="3" t="s">
        <v>84</v>
      </c>
      <c r="Q465" s="3" t="s">
        <v>90</v>
      </c>
      <c r="R465" s="3" t="s">
        <v>80</v>
      </c>
    </row>
    <row r="466" spans="1:20" ht="13.5" customHeight="1" x14ac:dyDescent="0.2">
      <c r="A466" s="3" t="s">
        <v>2206</v>
      </c>
      <c r="B466" s="3" t="s">
        <v>209</v>
      </c>
      <c r="C466" s="3" t="s">
        <v>2207</v>
      </c>
      <c r="D466" s="3">
        <v>0</v>
      </c>
      <c r="E466" s="3">
        <v>0.48</v>
      </c>
      <c r="F466" s="3">
        <v>2.08</v>
      </c>
      <c r="G466" s="3">
        <v>6.6400000000000006</v>
      </c>
      <c r="H466" s="3">
        <v>6.1</v>
      </c>
      <c r="I466" s="3">
        <v>8.9600000000000009</v>
      </c>
      <c r="J466" s="3">
        <v>8.34</v>
      </c>
      <c r="K466" s="3">
        <v>8.1999999999999993</v>
      </c>
      <c r="L466" s="3">
        <v>6.6800000000000006</v>
      </c>
      <c r="M466" s="3">
        <v>5.88</v>
      </c>
      <c r="N466" s="3">
        <v>0.82000000000000006</v>
      </c>
      <c r="O466" s="3">
        <v>0</v>
      </c>
      <c r="P466" s="3" t="s">
        <v>84</v>
      </c>
      <c r="Q466" s="3" t="s">
        <v>90</v>
      </c>
      <c r="R466" s="3" t="s">
        <v>109</v>
      </c>
      <c r="S466" s="3">
        <v>1</v>
      </c>
      <c r="T466" s="3" t="s">
        <v>1532</v>
      </c>
    </row>
    <row r="467" spans="1:20" ht="13.5" customHeight="1" x14ac:dyDescent="0.2">
      <c r="A467" s="3" t="s">
        <v>1590</v>
      </c>
      <c r="B467" s="3" t="s">
        <v>72</v>
      </c>
      <c r="C467" s="3" t="s">
        <v>1589</v>
      </c>
      <c r="D467" s="3">
        <v>12.92</v>
      </c>
      <c r="E467" s="3">
        <v>12.01</v>
      </c>
      <c r="F467" s="3">
        <v>15.22</v>
      </c>
      <c r="G467" s="3">
        <v>6.75</v>
      </c>
      <c r="H467" s="3">
        <v>10.5</v>
      </c>
      <c r="I467" s="3">
        <v>5.65</v>
      </c>
      <c r="J467" s="3">
        <v>13.42</v>
      </c>
      <c r="K467" s="3">
        <v>13.86</v>
      </c>
      <c r="L467" s="3">
        <v>5.26</v>
      </c>
      <c r="M467" s="3">
        <v>0.65</v>
      </c>
      <c r="N467" s="3">
        <v>3.56</v>
      </c>
      <c r="O467" s="3">
        <v>1.85</v>
      </c>
      <c r="P467" s="3" t="s">
        <v>84</v>
      </c>
      <c r="Q467" s="3" t="s">
        <v>79</v>
      </c>
      <c r="R467" s="3" t="s">
        <v>80</v>
      </c>
    </row>
    <row r="468" spans="1:20" ht="13.5" customHeight="1" x14ac:dyDescent="0.2">
      <c r="A468" s="3" t="s">
        <v>729</v>
      </c>
      <c r="B468" s="3" t="s">
        <v>72</v>
      </c>
      <c r="C468" s="3" t="s">
        <v>730</v>
      </c>
      <c r="D468" s="3">
        <v>18.080000000000002</v>
      </c>
      <c r="E468" s="3">
        <v>27.68</v>
      </c>
      <c r="F468" s="3">
        <v>29.28</v>
      </c>
      <c r="G468" s="3">
        <v>50.24</v>
      </c>
      <c r="H468" s="3">
        <v>48.96</v>
      </c>
      <c r="I468" s="3">
        <v>76</v>
      </c>
      <c r="J468" s="3">
        <v>47.519999999999996</v>
      </c>
      <c r="K468" s="3">
        <v>42.400000000000006</v>
      </c>
      <c r="L468" s="3">
        <v>42.400000000000006</v>
      </c>
      <c r="M468" s="3">
        <v>14.079999999999998</v>
      </c>
      <c r="N468" s="3">
        <v>13.440000000000001</v>
      </c>
      <c r="O468" s="3">
        <v>24.32</v>
      </c>
      <c r="P468" s="3" t="s">
        <v>84</v>
      </c>
      <c r="Q468" s="3" t="s">
        <v>90</v>
      </c>
      <c r="R468" s="3" t="s">
        <v>80</v>
      </c>
    </row>
    <row r="469" spans="1:20" ht="13.5" customHeight="1" x14ac:dyDescent="0.2">
      <c r="A469" s="3" t="s">
        <v>1588</v>
      </c>
      <c r="B469" s="3" t="s">
        <v>72</v>
      </c>
      <c r="C469" s="3" t="s">
        <v>1587</v>
      </c>
      <c r="D469" s="3">
        <v>8.7010000000000005</v>
      </c>
      <c r="E469" s="3">
        <v>13.321</v>
      </c>
      <c r="F469" s="3">
        <v>14.090999999999999</v>
      </c>
      <c r="G469" s="3">
        <v>24.178000000000001</v>
      </c>
      <c r="H469" s="3">
        <v>23.562000000000001</v>
      </c>
      <c r="I469" s="3">
        <v>36.574999999999996</v>
      </c>
      <c r="J469" s="3">
        <v>22.869</v>
      </c>
      <c r="K469" s="3">
        <v>20.405000000000001</v>
      </c>
      <c r="L469" s="3">
        <v>20.405000000000001</v>
      </c>
      <c r="M469" s="3">
        <v>6.7759999999999998</v>
      </c>
      <c r="N469" s="3">
        <v>6.468</v>
      </c>
      <c r="O469" s="3">
        <v>11.703999999999999</v>
      </c>
      <c r="P469" s="3" t="s">
        <v>84</v>
      </c>
      <c r="Q469" s="3" t="s">
        <v>90</v>
      </c>
      <c r="R469" s="3" t="s">
        <v>80</v>
      </c>
    </row>
    <row r="470" spans="1:20" ht="13.5" customHeight="1" x14ac:dyDescent="0.2">
      <c r="A470" s="3" t="s">
        <v>1586</v>
      </c>
      <c r="B470" s="3" t="s">
        <v>1398</v>
      </c>
      <c r="C470" s="3" t="s">
        <v>1585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 t="s">
        <v>84</v>
      </c>
      <c r="Q470" s="3" t="s">
        <v>79</v>
      </c>
      <c r="R470" s="3" t="s">
        <v>148</v>
      </c>
    </row>
    <row r="471" spans="1:20" ht="13.5" customHeight="1" x14ac:dyDescent="0.2">
      <c r="A471" s="3" t="s">
        <v>731</v>
      </c>
      <c r="B471" s="3" t="s">
        <v>1399</v>
      </c>
      <c r="C471" s="3" t="s">
        <v>732</v>
      </c>
      <c r="D471" s="3">
        <v>0.19</v>
      </c>
      <c r="E471" s="3">
        <v>0.09</v>
      </c>
      <c r="F471" s="3">
        <v>0.3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0.01</v>
      </c>
      <c r="N471" s="3">
        <v>0.02</v>
      </c>
      <c r="O471" s="3">
        <v>0.28999999999999998</v>
      </c>
      <c r="P471" s="3" t="s">
        <v>84</v>
      </c>
      <c r="Q471" s="3" t="s">
        <v>79</v>
      </c>
      <c r="R471" s="3" t="s">
        <v>80</v>
      </c>
    </row>
    <row r="472" spans="1:20" ht="13.5" customHeight="1" x14ac:dyDescent="0.2">
      <c r="A472" s="3" t="s">
        <v>733</v>
      </c>
      <c r="B472" s="3" t="s">
        <v>1398</v>
      </c>
      <c r="C472" s="3" t="s">
        <v>734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 t="s">
        <v>84</v>
      </c>
      <c r="Q472" s="3" t="s">
        <v>79</v>
      </c>
      <c r="R472" s="3" t="s">
        <v>148</v>
      </c>
    </row>
    <row r="473" spans="1:20" ht="13.5" customHeight="1" x14ac:dyDescent="0.2">
      <c r="A473" s="3" t="s">
        <v>735</v>
      </c>
      <c r="B473" s="3" t="s">
        <v>209</v>
      </c>
      <c r="C473" s="3" t="s">
        <v>736</v>
      </c>
      <c r="D473" s="3">
        <v>61</v>
      </c>
      <c r="E473" s="3">
        <v>61</v>
      </c>
      <c r="F473" s="3">
        <v>61</v>
      </c>
      <c r="G473" s="3">
        <v>61</v>
      </c>
      <c r="H473" s="3">
        <v>61</v>
      </c>
      <c r="I473" s="3">
        <v>61</v>
      </c>
      <c r="J473" s="3">
        <v>61</v>
      </c>
      <c r="K473" s="3">
        <v>61</v>
      </c>
      <c r="L473" s="3">
        <v>61</v>
      </c>
      <c r="M473" s="3">
        <v>61</v>
      </c>
      <c r="N473" s="3">
        <v>61</v>
      </c>
      <c r="O473" s="3">
        <v>61</v>
      </c>
      <c r="P473" s="3" t="s">
        <v>81</v>
      </c>
      <c r="Q473" s="3" t="s">
        <v>90</v>
      </c>
      <c r="R473" s="3" t="s">
        <v>80</v>
      </c>
    </row>
    <row r="474" spans="1:20" ht="13.5" customHeight="1" x14ac:dyDescent="0.2">
      <c r="A474" s="3" t="s">
        <v>737</v>
      </c>
      <c r="B474" s="3" t="s">
        <v>1401</v>
      </c>
      <c r="C474" s="3" t="s">
        <v>738</v>
      </c>
      <c r="D474" s="3">
        <v>2.2256976344086024</v>
      </c>
      <c r="E474" s="3">
        <v>1.903475172413793</v>
      </c>
      <c r="F474" s="3">
        <v>1.7851606451612911</v>
      </c>
      <c r="G474" s="3">
        <v>0.79842977777777779</v>
      </c>
      <c r="H474" s="3">
        <v>0.62773376344086029</v>
      </c>
      <c r="I474" s="3">
        <v>0.78666666666666663</v>
      </c>
      <c r="J474" s="3">
        <v>0.85667526881720424</v>
      </c>
      <c r="K474" s="3">
        <v>0.80032967741935479</v>
      </c>
      <c r="L474" s="3">
        <v>0.63701533333333338</v>
      </c>
      <c r="M474" s="3">
        <v>0.5167081204301075</v>
      </c>
      <c r="N474" s="3">
        <v>1.297983891333333</v>
      </c>
      <c r="O474" s="3">
        <v>2.630308470107527</v>
      </c>
      <c r="P474" s="3" t="s">
        <v>84</v>
      </c>
      <c r="Q474" s="3" t="s">
        <v>79</v>
      </c>
      <c r="R474" s="3" t="s">
        <v>80</v>
      </c>
    </row>
    <row r="475" spans="1:20" ht="13.5" customHeight="1" x14ac:dyDescent="0.2">
      <c r="A475" s="3" t="s">
        <v>739</v>
      </c>
      <c r="B475" s="3" t="s">
        <v>75</v>
      </c>
      <c r="C475" s="3" t="s">
        <v>740</v>
      </c>
      <c r="D475" s="3">
        <v>196.5</v>
      </c>
      <c r="E475" s="3">
        <v>195.5</v>
      </c>
      <c r="F475" s="3">
        <v>194.4</v>
      </c>
      <c r="G475" s="3">
        <v>193.4</v>
      </c>
      <c r="H475" s="3">
        <v>192.1</v>
      </c>
      <c r="I475" s="3">
        <v>190.4</v>
      </c>
      <c r="J475" s="3">
        <v>189.6</v>
      </c>
      <c r="K475" s="3">
        <v>189.8</v>
      </c>
      <c r="L475" s="3">
        <v>190.3</v>
      </c>
      <c r="M475" s="3">
        <v>192.1</v>
      </c>
      <c r="N475" s="3">
        <v>195</v>
      </c>
      <c r="O475" s="3">
        <v>196.5</v>
      </c>
      <c r="P475" s="3" t="s">
        <v>81</v>
      </c>
      <c r="Q475" s="3" t="s">
        <v>79</v>
      </c>
      <c r="R475" s="3" t="s">
        <v>80</v>
      </c>
    </row>
    <row r="476" spans="1:20" ht="13.5" customHeight="1" x14ac:dyDescent="0.2">
      <c r="A476" s="3" t="s">
        <v>741</v>
      </c>
      <c r="B476" s="3" t="s">
        <v>1399</v>
      </c>
      <c r="C476" s="3" t="s">
        <v>742</v>
      </c>
      <c r="D476" s="3">
        <v>11</v>
      </c>
      <c r="E476" s="3">
        <v>11</v>
      </c>
      <c r="F476" s="3">
        <v>11</v>
      </c>
      <c r="G476" s="3">
        <v>11</v>
      </c>
      <c r="H476" s="3">
        <v>11</v>
      </c>
      <c r="I476" s="3">
        <v>11</v>
      </c>
      <c r="J476" s="3">
        <v>11</v>
      </c>
      <c r="K476" s="3">
        <v>11</v>
      </c>
      <c r="L476" s="3">
        <v>11</v>
      </c>
      <c r="M476" s="3">
        <v>11</v>
      </c>
      <c r="N476" s="3">
        <v>11</v>
      </c>
      <c r="O476" s="3">
        <v>11</v>
      </c>
      <c r="P476" s="3" t="s">
        <v>81</v>
      </c>
      <c r="Q476" s="3" t="s">
        <v>79</v>
      </c>
      <c r="R476" s="3" t="s">
        <v>80</v>
      </c>
    </row>
    <row r="477" spans="1:20" ht="13.5" customHeight="1" x14ac:dyDescent="0.2">
      <c r="A477" s="3" t="s">
        <v>743</v>
      </c>
      <c r="B477" s="3" t="s">
        <v>1398</v>
      </c>
      <c r="C477" s="3" t="s">
        <v>744</v>
      </c>
      <c r="D477" s="3">
        <v>13</v>
      </c>
      <c r="E477" s="3">
        <v>13</v>
      </c>
      <c r="F477" s="3">
        <v>13</v>
      </c>
      <c r="G477" s="3">
        <v>13</v>
      </c>
      <c r="H477" s="3">
        <v>13</v>
      </c>
      <c r="I477" s="3">
        <v>13</v>
      </c>
      <c r="J477" s="3">
        <v>13</v>
      </c>
      <c r="K477" s="3">
        <v>13</v>
      </c>
      <c r="L477" s="3">
        <v>13</v>
      </c>
      <c r="M477" s="3">
        <v>13</v>
      </c>
      <c r="N477" s="3">
        <v>13</v>
      </c>
      <c r="O477" s="3">
        <v>13</v>
      </c>
      <c r="P477" s="3" t="s">
        <v>81</v>
      </c>
      <c r="Q477" s="3" t="s">
        <v>79</v>
      </c>
      <c r="R477" s="3" t="s">
        <v>80</v>
      </c>
    </row>
    <row r="478" spans="1:20" ht="13.5" customHeight="1" x14ac:dyDescent="0.2">
      <c r="A478" s="3" t="s">
        <v>745</v>
      </c>
      <c r="B478" s="3" t="s">
        <v>1398</v>
      </c>
      <c r="C478" s="3" t="s">
        <v>746</v>
      </c>
      <c r="D478" s="3">
        <v>12.8</v>
      </c>
      <c r="E478" s="3">
        <v>12.8</v>
      </c>
      <c r="F478" s="3">
        <v>12.8</v>
      </c>
      <c r="G478" s="3">
        <v>12.8</v>
      </c>
      <c r="H478" s="3">
        <v>12.8</v>
      </c>
      <c r="I478" s="3">
        <v>12.8</v>
      </c>
      <c r="J478" s="3">
        <v>12.8</v>
      </c>
      <c r="K478" s="3">
        <v>12.8</v>
      </c>
      <c r="L478" s="3">
        <v>12.8</v>
      </c>
      <c r="M478" s="3">
        <v>12.8</v>
      </c>
      <c r="N478" s="3">
        <v>12.8</v>
      </c>
      <c r="O478" s="3">
        <v>12.8</v>
      </c>
      <c r="P478" s="3" t="s">
        <v>81</v>
      </c>
      <c r="Q478" s="3" t="s">
        <v>79</v>
      </c>
      <c r="R478" s="3" t="s">
        <v>80</v>
      </c>
    </row>
    <row r="479" spans="1:20" ht="13.5" customHeight="1" x14ac:dyDescent="0.2">
      <c r="A479" s="3" t="s">
        <v>747</v>
      </c>
      <c r="B479" s="3" t="s">
        <v>1398</v>
      </c>
      <c r="C479" s="3" t="s">
        <v>748</v>
      </c>
      <c r="D479" s="3">
        <v>153.9</v>
      </c>
      <c r="E479" s="3">
        <v>153.9</v>
      </c>
      <c r="F479" s="3">
        <v>153.9</v>
      </c>
      <c r="G479" s="3">
        <v>153.9</v>
      </c>
      <c r="H479" s="3">
        <v>153.9</v>
      </c>
      <c r="I479" s="3">
        <v>153.9</v>
      </c>
      <c r="J479" s="3">
        <v>153.9</v>
      </c>
      <c r="K479" s="3">
        <v>153.9</v>
      </c>
      <c r="L479" s="3">
        <v>153.9</v>
      </c>
      <c r="M479" s="3">
        <v>153.9</v>
      </c>
      <c r="N479" s="3">
        <v>153.9</v>
      </c>
      <c r="O479" s="3">
        <v>153.9</v>
      </c>
      <c r="P479" s="3" t="s">
        <v>81</v>
      </c>
      <c r="Q479" s="3" t="s">
        <v>79</v>
      </c>
      <c r="R479" s="3" t="s">
        <v>80</v>
      </c>
    </row>
    <row r="480" spans="1:20" ht="13.5" customHeight="1" x14ac:dyDescent="0.2">
      <c r="A480" s="3" t="s">
        <v>1832</v>
      </c>
      <c r="B480" s="3" t="s">
        <v>1398</v>
      </c>
      <c r="C480" s="3" t="s">
        <v>1831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 t="s">
        <v>84</v>
      </c>
      <c r="Q480" s="3" t="s">
        <v>79</v>
      </c>
      <c r="R480" s="3" t="s">
        <v>148</v>
      </c>
    </row>
    <row r="481" spans="1:18" ht="13.5" customHeight="1" x14ac:dyDescent="0.2">
      <c r="A481" s="3" t="s">
        <v>1830</v>
      </c>
      <c r="B481" s="3" t="s">
        <v>1398</v>
      </c>
      <c r="C481" s="3" t="s">
        <v>1829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 t="s">
        <v>84</v>
      </c>
      <c r="Q481" s="3" t="s">
        <v>79</v>
      </c>
      <c r="R481" s="3" t="s">
        <v>148</v>
      </c>
    </row>
    <row r="482" spans="1:18" ht="13.5" customHeight="1" x14ac:dyDescent="0.2">
      <c r="A482" s="3" t="s">
        <v>749</v>
      </c>
      <c r="B482" s="3" t="s">
        <v>1397</v>
      </c>
      <c r="C482" s="3" t="s">
        <v>750</v>
      </c>
      <c r="D482" s="3">
        <v>52.4</v>
      </c>
      <c r="E482" s="3">
        <v>52.4</v>
      </c>
      <c r="F482" s="3">
        <v>52.4</v>
      </c>
      <c r="G482" s="3">
        <v>52.4</v>
      </c>
      <c r="H482" s="3">
        <v>51.5</v>
      </c>
      <c r="I482" s="3">
        <v>52.4</v>
      </c>
      <c r="J482" s="3">
        <v>50</v>
      </c>
      <c r="K482" s="3">
        <v>52.1</v>
      </c>
      <c r="L482" s="3">
        <v>52.4</v>
      </c>
      <c r="M482" s="3">
        <v>52.4</v>
      </c>
      <c r="N482" s="3">
        <v>51.5</v>
      </c>
      <c r="O482" s="3">
        <v>52.4</v>
      </c>
      <c r="P482" s="3" t="s">
        <v>81</v>
      </c>
      <c r="Q482" s="3" t="s">
        <v>79</v>
      </c>
      <c r="R482" s="3" t="s">
        <v>80</v>
      </c>
    </row>
    <row r="483" spans="1:18" ht="13.5" customHeight="1" x14ac:dyDescent="0.2">
      <c r="A483" s="3" t="s">
        <v>751</v>
      </c>
      <c r="B483" s="3" t="s">
        <v>72</v>
      </c>
      <c r="C483" s="3" t="s">
        <v>1828</v>
      </c>
      <c r="D483" s="3">
        <v>9.208602150537629E-4</v>
      </c>
      <c r="E483" s="3">
        <v>9.7777931034481416E-2</v>
      </c>
      <c r="F483" s="3">
        <v>9.6147311827955939E-2</v>
      </c>
      <c r="G483" s="3">
        <v>0.91667088888888903</v>
      </c>
      <c r="H483" s="3">
        <v>0.11228150537634694</v>
      </c>
      <c r="I483" s="3">
        <v>2.7081555555555237E-2</v>
      </c>
      <c r="J483" s="3">
        <v>4.2961075268817067E-2</v>
      </c>
      <c r="K483" s="3">
        <v>4.3860215053763427E-3</v>
      </c>
      <c r="L483" s="3">
        <v>6.5747333333333643E-2</v>
      </c>
      <c r="M483" s="3">
        <v>0.17585268645161226</v>
      </c>
      <c r="N483" s="3">
        <v>0.21650711111110924</v>
      </c>
      <c r="O483" s="3">
        <v>0.26749660344085363</v>
      </c>
      <c r="P483" s="3" t="s">
        <v>84</v>
      </c>
      <c r="Q483" s="3" t="s">
        <v>79</v>
      </c>
      <c r="R483" s="3" t="s">
        <v>80</v>
      </c>
    </row>
    <row r="484" spans="1:18" ht="13.5" customHeight="1" x14ac:dyDescent="0.2">
      <c r="A484" s="3" t="s">
        <v>752</v>
      </c>
      <c r="B484" s="3" t="s">
        <v>74</v>
      </c>
      <c r="C484" s="3" t="s">
        <v>753</v>
      </c>
      <c r="D484" s="3">
        <v>8.26</v>
      </c>
      <c r="E484" s="3">
        <v>8.26</v>
      </c>
      <c r="F484" s="3">
        <v>15.22</v>
      </c>
      <c r="G484" s="3">
        <v>17.37</v>
      </c>
      <c r="H484" s="3">
        <v>20.52</v>
      </c>
      <c r="I484" s="3">
        <v>21.02</v>
      </c>
      <c r="J484" s="3">
        <v>17.309999999999999</v>
      </c>
      <c r="K484" s="3">
        <v>12.66</v>
      </c>
      <c r="L484" s="3">
        <v>4.7699999999999996</v>
      </c>
      <c r="M484" s="3">
        <v>8.06</v>
      </c>
      <c r="N484" s="3">
        <v>7.9</v>
      </c>
      <c r="O484" s="3">
        <v>10.31</v>
      </c>
      <c r="P484" s="3" t="s">
        <v>84</v>
      </c>
      <c r="Q484" s="3" t="s">
        <v>90</v>
      </c>
      <c r="R484" s="3" t="s">
        <v>80</v>
      </c>
    </row>
    <row r="485" spans="1:18" ht="13.5" customHeight="1" x14ac:dyDescent="0.2">
      <c r="A485" s="3" t="s">
        <v>754</v>
      </c>
      <c r="B485" s="3" t="s">
        <v>72</v>
      </c>
      <c r="C485" s="3" t="s">
        <v>755</v>
      </c>
      <c r="D485" s="3">
        <v>3.2</v>
      </c>
      <c r="E485" s="3">
        <v>3.2</v>
      </c>
      <c r="F485" s="3">
        <v>3.2</v>
      </c>
      <c r="G485" s="3">
        <v>3.2</v>
      </c>
      <c r="H485" s="3">
        <v>3.2</v>
      </c>
      <c r="I485" s="3">
        <v>3.2</v>
      </c>
      <c r="J485" s="3">
        <v>3.2</v>
      </c>
      <c r="K485" s="3">
        <v>3.2</v>
      </c>
      <c r="L485" s="3">
        <v>3.2</v>
      </c>
      <c r="M485" s="3">
        <v>3.2</v>
      </c>
      <c r="N485" s="3">
        <v>3.2</v>
      </c>
      <c r="O485" s="3">
        <v>3.2</v>
      </c>
      <c r="P485" s="3" t="s">
        <v>81</v>
      </c>
      <c r="Q485" s="3" t="s">
        <v>79</v>
      </c>
      <c r="R485" s="3" t="s">
        <v>80</v>
      </c>
    </row>
    <row r="486" spans="1:18" ht="13.5" customHeight="1" x14ac:dyDescent="0.2">
      <c r="A486" s="3" t="s">
        <v>756</v>
      </c>
      <c r="B486" s="3" t="s">
        <v>1398</v>
      </c>
      <c r="C486" s="3" t="s">
        <v>757</v>
      </c>
      <c r="D486" s="3">
        <v>8.9499999999999993</v>
      </c>
      <c r="E486" s="3">
        <v>7.57</v>
      </c>
      <c r="F486" s="3">
        <v>5.99</v>
      </c>
      <c r="G486" s="3">
        <v>8.66</v>
      </c>
      <c r="H486" s="3">
        <v>8.23</v>
      </c>
      <c r="I486" s="3">
        <v>19.440000000000001</v>
      </c>
      <c r="J486" s="3">
        <v>23.08</v>
      </c>
      <c r="K486" s="3">
        <v>23.71</v>
      </c>
      <c r="L486" s="3">
        <v>19.010000000000002</v>
      </c>
      <c r="M486" s="3">
        <v>7.6</v>
      </c>
      <c r="N486" s="3">
        <v>8.32</v>
      </c>
      <c r="O486" s="3">
        <v>14.08</v>
      </c>
      <c r="P486" s="3" t="s">
        <v>81</v>
      </c>
      <c r="Q486" s="3" t="s">
        <v>79</v>
      </c>
      <c r="R486" s="3" t="s">
        <v>80</v>
      </c>
    </row>
    <row r="487" spans="1:18" ht="13.5" customHeight="1" x14ac:dyDescent="0.2">
      <c r="A487" s="3" t="s">
        <v>758</v>
      </c>
      <c r="B487" s="3" t="s">
        <v>1398</v>
      </c>
      <c r="C487" s="3" t="s">
        <v>759</v>
      </c>
      <c r="D487" s="3">
        <v>51.2</v>
      </c>
      <c r="E487" s="3">
        <v>51.2</v>
      </c>
      <c r="F487" s="3">
        <v>51.2</v>
      </c>
      <c r="G487" s="3">
        <v>51.2</v>
      </c>
      <c r="H487" s="3">
        <v>51.2</v>
      </c>
      <c r="I487" s="3">
        <v>51.2</v>
      </c>
      <c r="J487" s="3">
        <v>51.2</v>
      </c>
      <c r="K487" s="3">
        <v>51.2</v>
      </c>
      <c r="L487" s="3">
        <v>51.2</v>
      </c>
      <c r="M487" s="3">
        <v>51.2</v>
      </c>
      <c r="N487" s="3">
        <v>51.2</v>
      </c>
      <c r="O487" s="3">
        <v>51.2</v>
      </c>
      <c r="P487" s="3" t="s">
        <v>81</v>
      </c>
      <c r="Q487" s="3" t="s">
        <v>79</v>
      </c>
      <c r="R487" s="3" t="s">
        <v>80</v>
      </c>
    </row>
    <row r="488" spans="1:18" ht="13.5" customHeight="1" x14ac:dyDescent="0.2">
      <c r="A488" s="3" t="s">
        <v>760</v>
      </c>
      <c r="B488" s="3" t="s">
        <v>75</v>
      </c>
      <c r="C488" s="3" t="s">
        <v>761</v>
      </c>
      <c r="D488" s="3">
        <v>3.5844055913978488</v>
      </c>
      <c r="E488" s="3">
        <v>3.3295039737274217</v>
      </c>
      <c r="F488" s="3">
        <v>3.564032688172043</v>
      </c>
      <c r="G488" s="3">
        <v>3.4308793333333334</v>
      </c>
      <c r="H488" s="3">
        <v>3.3826744086021505</v>
      </c>
      <c r="I488" s="3">
        <v>3.4956684444444446</v>
      </c>
      <c r="J488" s="3">
        <v>3.5251870967741947</v>
      </c>
      <c r="K488" s="3">
        <v>3.2178470967741934</v>
      </c>
      <c r="L488" s="3">
        <v>2.7263226666666669</v>
      </c>
      <c r="M488" s="3">
        <v>2.8630444516129021</v>
      </c>
      <c r="N488" s="3">
        <v>3.180444155555556</v>
      </c>
      <c r="O488" s="3">
        <v>3.56</v>
      </c>
      <c r="P488" s="3" t="s">
        <v>84</v>
      </c>
      <c r="Q488" s="3" t="s">
        <v>79</v>
      </c>
      <c r="R488" s="3" t="s">
        <v>80</v>
      </c>
    </row>
    <row r="489" spans="1:18" ht="13.5" customHeight="1" x14ac:dyDescent="0.2">
      <c r="A489" s="3" t="s">
        <v>1657</v>
      </c>
      <c r="B489" s="3" t="s">
        <v>72</v>
      </c>
      <c r="C489" s="3" t="s">
        <v>1827</v>
      </c>
      <c r="D489" s="3">
        <v>0</v>
      </c>
      <c r="E489" s="3">
        <v>0.48</v>
      </c>
      <c r="F489" s="3">
        <v>2.08</v>
      </c>
      <c r="G489" s="3">
        <v>6.6400000000000006</v>
      </c>
      <c r="H489" s="3">
        <v>6.1</v>
      </c>
      <c r="I489" s="3">
        <v>8.9600000000000009</v>
      </c>
      <c r="J489" s="3">
        <v>8.34</v>
      </c>
      <c r="K489" s="3">
        <v>8.1999999999999993</v>
      </c>
      <c r="L489" s="3">
        <v>6.6800000000000006</v>
      </c>
      <c r="M489" s="3">
        <v>5.88</v>
      </c>
      <c r="N489" s="3">
        <v>0.82000000000000006</v>
      </c>
      <c r="O489" s="3">
        <v>0</v>
      </c>
      <c r="P489" s="3" t="s">
        <v>84</v>
      </c>
      <c r="Q489" s="3" t="s">
        <v>90</v>
      </c>
      <c r="R489" s="3" t="s">
        <v>80</v>
      </c>
    </row>
    <row r="490" spans="1:18" ht="13.5" customHeight="1" x14ac:dyDescent="0.2">
      <c r="A490" s="3" t="s">
        <v>1658</v>
      </c>
      <c r="B490" s="3" t="s">
        <v>72</v>
      </c>
      <c r="C490" s="3" t="s">
        <v>1659</v>
      </c>
      <c r="D490" s="3">
        <v>0</v>
      </c>
      <c r="E490" s="3">
        <v>0.48</v>
      </c>
      <c r="F490" s="3">
        <v>2.08</v>
      </c>
      <c r="G490" s="3">
        <v>6.6400000000000006</v>
      </c>
      <c r="H490" s="3">
        <v>6.1</v>
      </c>
      <c r="I490" s="3">
        <v>8.9600000000000009</v>
      </c>
      <c r="J490" s="3">
        <v>8.34</v>
      </c>
      <c r="K490" s="3">
        <v>8.1999999999999993</v>
      </c>
      <c r="L490" s="3">
        <v>6.6800000000000006</v>
      </c>
      <c r="M490" s="3">
        <v>5.88</v>
      </c>
      <c r="N490" s="3">
        <v>0.82000000000000006</v>
      </c>
      <c r="O490" s="3">
        <v>0</v>
      </c>
      <c r="P490" s="3" t="s">
        <v>84</v>
      </c>
      <c r="Q490" s="3" t="s">
        <v>90</v>
      </c>
      <c r="R490" s="3" t="s">
        <v>80</v>
      </c>
    </row>
    <row r="491" spans="1:18" ht="13.5" customHeight="1" x14ac:dyDescent="0.2">
      <c r="A491" s="3" t="s">
        <v>762</v>
      </c>
      <c r="B491" s="3" t="s">
        <v>1398</v>
      </c>
      <c r="C491" s="3" t="s">
        <v>763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 t="s">
        <v>84</v>
      </c>
      <c r="Q491" s="3" t="s">
        <v>79</v>
      </c>
      <c r="R491" s="3" t="s">
        <v>148</v>
      </c>
    </row>
    <row r="492" spans="1:18" ht="13.5" customHeight="1" x14ac:dyDescent="0.2">
      <c r="A492" s="3" t="s">
        <v>764</v>
      </c>
      <c r="B492" s="3" t="s">
        <v>1398</v>
      </c>
      <c r="C492" s="3" t="s">
        <v>765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 t="s">
        <v>84</v>
      </c>
      <c r="Q492" s="3" t="s">
        <v>79</v>
      </c>
      <c r="R492" s="3" t="s">
        <v>148</v>
      </c>
    </row>
    <row r="493" spans="1:18" ht="13.5" customHeight="1" x14ac:dyDescent="0.2">
      <c r="A493" s="3" t="s">
        <v>766</v>
      </c>
      <c r="B493" s="3" t="s">
        <v>72</v>
      </c>
      <c r="C493" s="3" t="s">
        <v>767</v>
      </c>
      <c r="D493" s="3">
        <v>44.6</v>
      </c>
      <c r="E493" s="3">
        <v>44.6</v>
      </c>
      <c r="F493" s="3">
        <v>44.6</v>
      </c>
      <c r="G493" s="3">
        <v>44.6</v>
      </c>
      <c r="H493" s="3">
        <v>44.6</v>
      </c>
      <c r="I493" s="3">
        <v>44.6</v>
      </c>
      <c r="J493" s="3">
        <v>44.6</v>
      </c>
      <c r="K493" s="3">
        <v>44.6</v>
      </c>
      <c r="L493" s="3">
        <v>44.6</v>
      </c>
      <c r="M493" s="3">
        <v>44.6</v>
      </c>
      <c r="N493" s="3">
        <v>44.6</v>
      </c>
      <c r="O493" s="3">
        <v>44.6</v>
      </c>
      <c r="P493" s="3" t="s">
        <v>81</v>
      </c>
      <c r="Q493" s="3" t="s">
        <v>79</v>
      </c>
      <c r="R493" s="3" t="s">
        <v>80</v>
      </c>
    </row>
    <row r="494" spans="1:18" ht="13.5" customHeight="1" x14ac:dyDescent="0.2">
      <c r="A494" s="3" t="s">
        <v>1584</v>
      </c>
      <c r="B494" s="3" t="s">
        <v>1398</v>
      </c>
      <c r="C494" s="3" t="s">
        <v>1583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 t="s">
        <v>84</v>
      </c>
      <c r="Q494" s="3" t="s">
        <v>79</v>
      </c>
      <c r="R494" s="3" t="s">
        <v>148</v>
      </c>
    </row>
    <row r="495" spans="1:18" ht="13.5" customHeight="1" x14ac:dyDescent="0.2">
      <c r="A495" s="3" t="s">
        <v>768</v>
      </c>
      <c r="B495" s="3" t="s">
        <v>72</v>
      </c>
      <c r="C495" s="3" t="s">
        <v>769</v>
      </c>
      <c r="D495" s="3">
        <v>0</v>
      </c>
      <c r="E495" s="3">
        <v>2.52</v>
      </c>
      <c r="F495" s="3">
        <v>10.92</v>
      </c>
      <c r="G495" s="3">
        <v>34.86</v>
      </c>
      <c r="H495" s="3">
        <v>32.024999999999999</v>
      </c>
      <c r="I495" s="3">
        <v>47.04</v>
      </c>
      <c r="J495" s="3">
        <v>43.784999999999997</v>
      </c>
      <c r="K495" s="3">
        <v>43.05</v>
      </c>
      <c r="L495" s="3">
        <v>35.07</v>
      </c>
      <c r="M495" s="3">
        <v>30.869999999999997</v>
      </c>
      <c r="N495" s="3">
        <v>4.3050000000000006</v>
      </c>
      <c r="O495" s="3">
        <v>0</v>
      </c>
      <c r="P495" s="3" t="s">
        <v>84</v>
      </c>
      <c r="Q495" s="3" t="s">
        <v>90</v>
      </c>
      <c r="R495" s="3" t="s">
        <v>80</v>
      </c>
    </row>
    <row r="496" spans="1:18" ht="13.5" customHeight="1" x14ac:dyDescent="0.2">
      <c r="A496" s="3" t="s">
        <v>770</v>
      </c>
      <c r="B496" s="3" t="s">
        <v>72</v>
      </c>
      <c r="C496" s="3" t="s">
        <v>771</v>
      </c>
      <c r="D496" s="3">
        <v>0</v>
      </c>
      <c r="E496" s="3">
        <v>3.84</v>
      </c>
      <c r="F496" s="3">
        <v>16.64</v>
      </c>
      <c r="G496" s="3">
        <v>53.120000000000005</v>
      </c>
      <c r="H496" s="3">
        <v>48.8</v>
      </c>
      <c r="I496" s="3">
        <v>71.680000000000007</v>
      </c>
      <c r="J496" s="3">
        <v>66.72</v>
      </c>
      <c r="K496" s="3">
        <v>65.599999999999994</v>
      </c>
      <c r="L496" s="3">
        <v>53.440000000000005</v>
      </c>
      <c r="M496" s="3">
        <v>47.04</v>
      </c>
      <c r="N496" s="3">
        <v>6.5600000000000005</v>
      </c>
      <c r="O496" s="3">
        <v>0</v>
      </c>
      <c r="P496" s="3" t="s">
        <v>84</v>
      </c>
      <c r="Q496" s="3" t="s">
        <v>90</v>
      </c>
      <c r="R496" s="3" t="s">
        <v>80</v>
      </c>
    </row>
    <row r="497" spans="1:18" ht="13.5" customHeight="1" x14ac:dyDescent="0.2">
      <c r="A497" s="3" t="s">
        <v>772</v>
      </c>
      <c r="B497" s="3" t="s">
        <v>72</v>
      </c>
      <c r="C497" s="3" t="s">
        <v>773</v>
      </c>
      <c r="D497" s="3">
        <v>11.5</v>
      </c>
      <c r="E497" s="3">
        <v>11.5</v>
      </c>
      <c r="F497" s="3">
        <v>11.5</v>
      </c>
      <c r="G497" s="3">
        <v>11.5</v>
      </c>
      <c r="H497" s="3">
        <v>11.5</v>
      </c>
      <c r="I497" s="3">
        <v>11.5</v>
      </c>
      <c r="J497" s="3">
        <v>11.5</v>
      </c>
      <c r="K497" s="3">
        <v>11.5</v>
      </c>
      <c r="L497" s="3">
        <v>11.5</v>
      </c>
      <c r="M497" s="3">
        <v>11.5</v>
      </c>
      <c r="N497" s="3">
        <v>11.5</v>
      </c>
      <c r="O497" s="3">
        <v>11.5</v>
      </c>
      <c r="P497" s="3" t="s">
        <v>81</v>
      </c>
      <c r="Q497" s="3" t="s">
        <v>79</v>
      </c>
      <c r="R497" s="3" t="s">
        <v>80</v>
      </c>
    </row>
    <row r="498" spans="1:18" ht="13.5" customHeight="1" x14ac:dyDescent="0.2">
      <c r="A498" s="3" t="s">
        <v>774</v>
      </c>
      <c r="B498" s="3" t="s">
        <v>73</v>
      </c>
      <c r="C498" s="3" t="s">
        <v>775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 t="s">
        <v>84</v>
      </c>
      <c r="Q498" s="3" t="s">
        <v>90</v>
      </c>
      <c r="R498" s="3" t="s">
        <v>80</v>
      </c>
    </row>
    <row r="499" spans="1:18" ht="13.5" customHeight="1" x14ac:dyDescent="0.2">
      <c r="A499" s="3" t="s">
        <v>1992</v>
      </c>
      <c r="B499" s="3" t="s">
        <v>73</v>
      </c>
      <c r="C499" s="3" t="s">
        <v>1993</v>
      </c>
      <c r="D499" s="3">
        <v>9.6</v>
      </c>
      <c r="E499" s="3">
        <v>9.6</v>
      </c>
      <c r="F499" s="3">
        <v>9.6</v>
      </c>
      <c r="G499" s="3">
        <v>9.6</v>
      </c>
      <c r="H499" s="3">
        <v>9.6</v>
      </c>
      <c r="I499" s="3">
        <v>9.6</v>
      </c>
      <c r="J499" s="3">
        <v>9.6</v>
      </c>
      <c r="K499" s="3">
        <v>9.6</v>
      </c>
      <c r="L499" s="3">
        <v>9.6</v>
      </c>
      <c r="M499" s="3">
        <v>9.6</v>
      </c>
      <c r="N499" s="3">
        <v>9.6</v>
      </c>
      <c r="O499" s="3">
        <v>9.6</v>
      </c>
      <c r="P499" s="3" t="s">
        <v>81</v>
      </c>
      <c r="Q499" s="3" t="s">
        <v>90</v>
      </c>
      <c r="R499" s="3" t="s">
        <v>80</v>
      </c>
    </row>
    <row r="500" spans="1:18" ht="13.5" customHeight="1" x14ac:dyDescent="0.2">
      <c r="A500" s="3" t="s">
        <v>776</v>
      </c>
      <c r="B500" s="3" t="s">
        <v>73</v>
      </c>
      <c r="C500" s="3" t="s">
        <v>777</v>
      </c>
      <c r="D500" s="3">
        <v>0.28999999999999998</v>
      </c>
      <c r="E500" s="3">
        <v>0.28000000000000003</v>
      </c>
      <c r="F500" s="3">
        <v>0.27</v>
      </c>
      <c r="G500" s="3">
        <v>0.27</v>
      </c>
      <c r="H500" s="3">
        <v>0.27</v>
      </c>
      <c r="I500" s="3">
        <v>0.28999999999999998</v>
      </c>
      <c r="J500" s="3">
        <v>0.28999999999999998</v>
      </c>
      <c r="K500" s="3">
        <v>0.28999999999999998</v>
      </c>
      <c r="L500" s="3">
        <v>0.28000000000000003</v>
      </c>
      <c r="M500" s="3">
        <v>0.27</v>
      </c>
      <c r="N500" s="3">
        <v>0.28000000000000003</v>
      </c>
      <c r="O500" s="3">
        <v>0.28999999999999998</v>
      </c>
      <c r="P500" s="3" t="s">
        <v>84</v>
      </c>
      <c r="Q500" s="3" t="s">
        <v>90</v>
      </c>
      <c r="R500" s="3" t="s">
        <v>80</v>
      </c>
    </row>
    <row r="501" spans="1:18" ht="13.5" customHeight="1" x14ac:dyDescent="0.2">
      <c r="A501" s="3" t="s">
        <v>778</v>
      </c>
      <c r="B501" s="3" t="s">
        <v>209</v>
      </c>
      <c r="C501" s="3" t="s">
        <v>779</v>
      </c>
      <c r="D501" s="3">
        <v>20</v>
      </c>
      <c r="E501" s="3">
        <v>20</v>
      </c>
      <c r="F501" s="3">
        <v>20</v>
      </c>
      <c r="G501" s="3">
        <v>20</v>
      </c>
      <c r="H501" s="3">
        <v>20</v>
      </c>
      <c r="I501" s="3">
        <v>20</v>
      </c>
      <c r="J501" s="3">
        <v>20</v>
      </c>
      <c r="K501" s="3">
        <v>20</v>
      </c>
      <c r="L501" s="3">
        <v>20</v>
      </c>
      <c r="M501" s="3">
        <v>20</v>
      </c>
      <c r="N501" s="3">
        <v>20</v>
      </c>
      <c r="O501" s="3">
        <v>20</v>
      </c>
      <c r="P501" s="3" t="s">
        <v>81</v>
      </c>
      <c r="Q501" s="3" t="s">
        <v>90</v>
      </c>
      <c r="R501" s="3" t="s">
        <v>80</v>
      </c>
    </row>
    <row r="502" spans="1:18" ht="13.5" customHeight="1" x14ac:dyDescent="0.2">
      <c r="A502" s="3" t="s">
        <v>780</v>
      </c>
      <c r="B502" s="3" t="s">
        <v>209</v>
      </c>
      <c r="C502" s="3" t="s">
        <v>781</v>
      </c>
      <c r="D502" s="3">
        <v>20</v>
      </c>
      <c r="E502" s="3">
        <v>20</v>
      </c>
      <c r="F502" s="3">
        <v>20</v>
      </c>
      <c r="G502" s="3">
        <v>20</v>
      </c>
      <c r="H502" s="3">
        <v>20</v>
      </c>
      <c r="I502" s="3">
        <v>20</v>
      </c>
      <c r="J502" s="3">
        <v>20</v>
      </c>
      <c r="K502" s="3">
        <v>20</v>
      </c>
      <c r="L502" s="3">
        <v>20</v>
      </c>
      <c r="M502" s="3">
        <v>20</v>
      </c>
      <c r="N502" s="3">
        <v>20</v>
      </c>
      <c r="O502" s="3">
        <v>20</v>
      </c>
      <c r="P502" s="3" t="s">
        <v>81</v>
      </c>
      <c r="Q502" s="3" t="s">
        <v>90</v>
      </c>
      <c r="R502" s="3" t="s">
        <v>80</v>
      </c>
    </row>
    <row r="503" spans="1:18" ht="13.5" customHeight="1" x14ac:dyDescent="0.2">
      <c r="A503" s="3" t="s">
        <v>1458</v>
      </c>
      <c r="B503" s="3" t="s">
        <v>1397</v>
      </c>
      <c r="C503" s="3" t="s">
        <v>1826</v>
      </c>
      <c r="D503" s="3">
        <v>0</v>
      </c>
      <c r="E503" s="3">
        <v>1.44</v>
      </c>
      <c r="F503" s="3">
        <v>6.2399999999999993</v>
      </c>
      <c r="G503" s="3">
        <v>19.920000000000002</v>
      </c>
      <c r="H503" s="3">
        <v>18.3</v>
      </c>
      <c r="I503" s="3">
        <v>26.88</v>
      </c>
      <c r="J503" s="3">
        <v>25.02</v>
      </c>
      <c r="K503" s="3">
        <v>24.599999999999998</v>
      </c>
      <c r="L503" s="3">
        <v>20.040000000000003</v>
      </c>
      <c r="M503" s="3">
        <v>17.64</v>
      </c>
      <c r="N503" s="3">
        <v>2.46</v>
      </c>
      <c r="O503" s="3">
        <v>0</v>
      </c>
      <c r="P503" s="3" t="s">
        <v>84</v>
      </c>
      <c r="Q503" s="3" t="s">
        <v>79</v>
      </c>
      <c r="R503" s="3" t="s">
        <v>80</v>
      </c>
    </row>
    <row r="504" spans="1:18" ht="13.5" customHeight="1" x14ac:dyDescent="0.2">
      <c r="A504" s="3" t="s">
        <v>1660</v>
      </c>
      <c r="B504" s="3" t="s">
        <v>1397</v>
      </c>
      <c r="C504" s="3" t="s">
        <v>1661</v>
      </c>
      <c r="D504" s="3">
        <v>0</v>
      </c>
      <c r="E504" s="3">
        <v>0.35976000000000002</v>
      </c>
      <c r="F504" s="3">
        <v>1.5589599999999999</v>
      </c>
      <c r="G504" s="3">
        <v>4.97668</v>
      </c>
      <c r="H504" s="3">
        <v>4.5719500000000002</v>
      </c>
      <c r="I504" s="3">
        <v>6.7155200000000006</v>
      </c>
      <c r="J504" s="3">
        <v>6.2508299999999997</v>
      </c>
      <c r="K504" s="3">
        <v>6.1459000000000001</v>
      </c>
      <c r="L504" s="3">
        <v>5.0066600000000001</v>
      </c>
      <c r="M504" s="3">
        <v>4.4070599999999995</v>
      </c>
      <c r="N504" s="3">
        <v>0.61459000000000008</v>
      </c>
      <c r="O504" s="3">
        <v>0</v>
      </c>
      <c r="P504" s="3" t="s">
        <v>84</v>
      </c>
      <c r="Q504" s="3" t="s">
        <v>79</v>
      </c>
      <c r="R504" s="3" t="s">
        <v>80</v>
      </c>
    </row>
    <row r="505" spans="1:18" ht="13.5" customHeight="1" x14ac:dyDescent="0.2">
      <c r="A505" s="3" t="s">
        <v>1662</v>
      </c>
      <c r="B505" s="3" t="s">
        <v>1397</v>
      </c>
      <c r="C505" s="3" t="s">
        <v>1663</v>
      </c>
      <c r="D505" s="3">
        <v>0</v>
      </c>
      <c r="E505" s="3">
        <v>0.63983999999999996</v>
      </c>
      <c r="F505" s="3">
        <v>2.77264</v>
      </c>
      <c r="G505" s="3">
        <v>8.8511199999999999</v>
      </c>
      <c r="H505" s="3">
        <v>8.1312999999999995</v>
      </c>
      <c r="I505" s="3">
        <v>11.943680000000001</v>
      </c>
      <c r="J505" s="3">
        <v>11.11722</v>
      </c>
      <c r="K505" s="3">
        <v>10.9306</v>
      </c>
      <c r="L505" s="3">
        <v>8.904440000000001</v>
      </c>
      <c r="M505" s="3">
        <v>7.8380399999999995</v>
      </c>
      <c r="N505" s="3">
        <v>1.0930600000000001</v>
      </c>
      <c r="O505" s="3">
        <v>0</v>
      </c>
      <c r="P505" s="3" t="s">
        <v>84</v>
      </c>
      <c r="Q505" s="3" t="s">
        <v>79</v>
      </c>
      <c r="R505" s="3" t="s">
        <v>80</v>
      </c>
    </row>
    <row r="506" spans="1:18" ht="13.5" customHeight="1" x14ac:dyDescent="0.2">
      <c r="A506" s="3" t="s">
        <v>1664</v>
      </c>
      <c r="B506" s="3" t="s">
        <v>1397</v>
      </c>
      <c r="C506" s="3" t="s">
        <v>1665</v>
      </c>
      <c r="D506" s="3">
        <v>0</v>
      </c>
      <c r="E506" s="3">
        <v>0.39984000000000003</v>
      </c>
      <c r="F506" s="3">
        <v>1.73264</v>
      </c>
      <c r="G506" s="3">
        <v>5.5311200000000005</v>
      </c>
      <c r="H506" s="3">
        <v>5.0812999999999997</v>
      </c>
      <c r="I506" s="3">
        <v>7.4636800000000001</v>
      </c>
      <c r="J506" s="3">
        <v>6.9472199999999997</v>
      </c>
      <c r="K506" s="3">
        <v>6.8305999999999996</v>
      </c>
      <c r="L506" s="3">
        <v>5.5644400000000003</v>
      </c>
      <c r="M506" s="3">
        <v>4.8980399999999999</v>
      </c>
      <c r="N506" s="3">
        <v>0.68306</v>
      </c>
      <c r="O506" s="3">
        <v>0</v>
      </c>
      <c r="P506" s="3" t="s">
        <v>84</v>
      </c>
      <c r="Q506" s="3" t="s">
        <v>79</v>
      </c>
      <c r="R506" s="3" t="s">
        <v>80</v>
      </c>
    </row>
    <row r="507" spans="1:18" ht="13.5" customHeight="1" x14ac:dyDescent="0.2">
      <c r="A507" s="3" t="s">
        <v>782</v>
      </c>
      <c r="B507" s="3" t="s">
        <v>1401</v>
      </c>
      <c r="C507" s="3" t="s">
        <v>783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 t="s">
        <v>84</v>
      </c>
      <c r="Q507" s="3" t="s">
        <v>79</v>
      </c>
      <c r="R507" s="3" t="s">
        <v>148</v>
      </c>
    </row>
    <row r="508" spans="1:18" ht="13.5" customHeight="1" x14ac:dyDescent="0.2">
      <c r="A508" s="3" t="s">
        <v>784</v>
      </c>
      <c r="B508" s="3" t="s">
        <v>72</v>
      </c>
      <c r="C508" s="3" t="s">
        <v>785</v>
      </c>
      <c r="D508" s="3">
        <v>259.8</v>
      </c>
      <c r="E508" s="3">
        <v>259.8</v>
      </c>
      <c r="F508" s="3">
        <v>259.8</v>
      </c>
      <c r="G508" s="3">
        <v>259.8</v>
      </c>
      <c r="H508" s="3">
        <v>259.8</v>
      </c>
      <c r="I508" s="3">
        <v>259.8</v>
      </c>
      <c r="J508" s="3">
        <v>259.8</v>
      </c>
      <c r="K508" s="3">
        <v>259.8</v>
      </c>
      <c r="L508" s="3">
        <v>259.8</v>
      </c>
      <c r="M508" s="3">
        <v>259.8</v>
      </c>
      <c r="N508" s="3">
        <v>259.8</v>
      </c>
      <c r="O508" s="3">
        <v>259.8</v>
      </c>
      <c r="P508" s="3" t="s">
        <v>81</v>
      </c>
      <c r="Q508" s="3" t="s">
        <v>79</v>
      </c>
      <c r="R508" s="3" t="s">
        <v>80</v>
      </c>
    </row>
    <row r="509" spans="1:18" ht="13.5" customHeight="1" x14ac:dyDescent="0.2">
      <c r="A509" s="3" t="s">
        <v>786</v>
      </c>
      <c r="B509" s="3" t="s">
        <v>72</v>
      </c>
      <c r="C509" s="3" t="s">
        <v>787</v>
      </c>
      <c r="D509" s="3">
        <v>260.2</v>
      </c>
      <c r="E509" s="3">
        <v>260.2</v>
      </c>
      <c r="F509" s="3">
        <v>260.2</v>
      </c>
      <c r="G509" s="3">
        <v>260.2</v>
      </c>
      <c r="H509" s="3">
        <v>260.2</v>
      </c>
      <c r="I509" s="3">
        <v>260.2</v>
      </c>
      <c r="J509" s="3">
        <v>260.2</v>
      </c>
      <c r="K509" s="3">
        <v>260.2</v>
      </c>
      <c r="L509" s="3">
        <v>260.2</v>
      </c>
      <c r="M509" s="3">
        <v>260.2</v>
      </c>
      <c r="N509" s="3">
        <v>260.2</v>
      </c>
      <c r="O509" s="3">
        <v>260.2</v>
      </c>
      <c r="P509" s="3" t="s">
        <v>81</v>
      </c>
      <c r="Q509" s="3" t="s">
        <v>79</v>
      </c>
      <c r="R509" s="3" t="s">
        <v>80</v>
      </c>
    </row>
    <row r="510" spans="1:18" ht="13.5" customHeight="1" x14ac:dyDescent="0.2">
      <c r="A510" s="3" t="s">
        <v>788</v>
      </c>
      <c r="B510" s="3" t="s">
        <v>72</v>
      </c>
      <c r="C510" s="3" t="s">
        <v>789</v>
      </c>
      <c r="D510" s="3">
        <v>256.14999999999998</v>
      </c>
      <c r="E510" s="3">
        <v>256.14999999999998</v>
      </c>
      <c r="F510" s="3">
        <v>256.14999999999998</v>
      </c>
      <c r="G510" s="3">
        <v>256.14999999999998</v>
      </c>
      <c r="H510" s="3">
        <v>256.14999999999998</v>
      </c>
      <c r="I510" s="3">
        <v>256.14999999999998</v>
      </c>
      <c r="J510" s="3">
        <v>256.14999999999998</v>
      </c>
      <c r="K510" s="3">
        <v>256.14999999999998</v>
      </c>
      <c r="L510" s="3">
        <v>256.14999999999998</v>
      </c>
      <c r="M510" s="3">
        <v>256.14999999999998</v>
      </c>
      <c r="N510" s="3">
        <v>256.14999999999998</v>
      </c>
      <c r="O510" s="3">
        <v>256.14999999999998</v>
      </c>
      <c r="P510" s="3" t="s">
        <v>81</v>
      </c>
      <c r="Q510" s="3" t="s">
        <v>79</v>
      </c>
      <c r="R510" s="3" t="s">
        <v>80</v>
      </c>
    </row>
    <row r="511" spans="1:18" ht="13.5" customHeight="1" x14ac:dyDescent="0.2">
      <c r="A511" s="3" t="s">
        <v>790</v>
      </c>
      <c r="B511" s="3" t="s">
        <v>72</v>
      </c>
      <c r="C511" s="3" t="s">
        <v>791</v>
      </c>
      <c r="D511" s="3">
        <v>259.54000000000002</v>
      </c>
      <c r="E511" s="3">
        <v>259.54000000000002</v>
      </c>
      <c r="F511" s="3">
        <v>259.54000000000002</v>
      </c>
      <c r="G511" s="3">
        <v>259.54000000000002</v>
      </c>
      <c r="H511" s="3">
        <v>259.54000000000002</v>
      </c>
      <c r="I511" s="3">
        <v>259.54000000000002</v>
      </c>
      <c r="J511" s="3">
        <v>259.54000000000002</v>
      </c>
      <c r="K511" s="3">
        <v>259.54000000000002</v>
      </c>
      <c r="L511" s="3">
        <v>259.54000000000002</v>
      </c>
      <c r="M511" s="3">
        <v>259.54000000000002</v>
      </c>
      <c r="N511" s="3">
        <v>259.54000000000002</v>
      </c>
      <c r="O511" s="3">
        <v>259.54000000000002</v>
      </c>
      <c r="P511" s="3" t="s">
        <v>81</v>
      </c>
      <c r="Q511" s="3" t="s">
        <v>79</v>
      </c>
      <c r="R511" s="3" t="s">
        <v>80</v>
      </c>
    </row>
    <row r="512" spans="1:18" ht="13.5" customHeight="1" x14ac:dyDescent="0.2">
      <c r="A512" s="3" t="s">
        <v>792</v>
      </c>
      <c r="B512" s="3" t="s">
        <v>209</v>
      </c>
      <c r="C512" s="3" t="s">
        <v>793</v>
      </c>
      <c r="D512" s="3">
        <v>46</v>
      </c>
      <c r="E512" s="3">
        <v>46</v>
      </c>
      <c r="F512" s="3">
        <v>46</v>
      </c>
      <c r="G512" s="3">
        <v>46</v>
      </c>
      <c r="H512" s="3">
        <v>46</v>
      </c>
      <c r="I512" s="3">
        <v>46</v>
      </c>
      <c r="J512" s="3">
        <v>46</v>
      </c>
      <c r="K512" s="3">
        <v>46</v>
      </c>
      <c r="L512" s="3">
        <v>46</v>
      </c>
      <c r="M512" s="3">
        <v>46</v>
      </c>
      <c r="N512" s="3">
        <v>46</v>
      </c>
      <c r="O512" s="3">
        <v>46</v>
      </c>
      <c r="P512" s="3" t="s">
        <v>81</v>
      </c>
      <c r="Q512" s="3" t="s">
        <v>90</v>
      </c>
      <c r="R512" s="3" t="s">
        <v>80</v>
      </c>
    </row>
    <row r="513" spans="1:20" ht="13.5" customHeight="1" x14ac:dyDescent="0.2">
      <c r="A513" s="3" t="s">
        <v>794</v>
      </c>
      <c r="B513" s="3" t="s">
        <v>209</v>
      </c>
      <c r="C513" s="3" t="s">
        <v>795</v>
      </c>
      <c r="D513" s="3">
        <v>46</v>
      </c>
      <c r="E513" s="3">
        <v>46</v>
      </c>
      <c r="F513" s="3">
        <v>46</v>
      </c>
      <c r="G513" s="3">
        <v>46</v>
      </c>
      <c r="H513" s="3">
        <v>46</v>
      </c>
      <c r="I513" s="3">
        <v>46</v>
      </c>
      <c r="J513" s="3">
        <v>46</v>
      </c>
      <c r="K513" s="3">
        <v>46</v>
      </c>
      <c r="L513" s="3">
        <v>46</v>
      </c>
      <c r="M513" s="3">
        <v>46</v>
      </c>
      <c r="N513" s="3">
        <v>46</v>
      </c>
      <c r="O513" s="3">
        <v>46</v>
      </c>
      <c r="P513" s="3" t="s">
        <v>81</v>
      </c>
      <c r="Q513" s="3" t="s">
        <v>90</v>
      </c>
      <c r="R513" s="3" t="s">
        <v>80</v>
      </c>
    </row>
    <row r="514" spans="1:20" ht="13.5" customHeight="1" x14ac:dyDescent="0.2">
      <c r="A514" s="3" t="s">
        <v>796</v>
      </c>
      <c r="B514" s="3" t="s">
        <v>209</v>
      </c>
      <c r="C514" s="3" t="s">
        <v>797</v>
      </c>
      <c r="D514" s="3">
        <v>165</v>
      </c>
      <c r="E514" s="3">
        <v>165</v>
      </c>
      <c r="F514" s="3">
        <v>165</v>
      </c>
      <c r="G514" s="3">
        <v>165</v>
      </c>
      <c r="H514" s="3">
        <v>165</v>
      </c>
      <c r="I514" s="3">
        <v>165</v>
      </c>
      <c r="J514" s="3">
        <v>165</v>
      </c>
      <c r="K514" s="3">
        <v>165</v>
      </c>
      <c r="L514" s="3">
        <v>165</v>
      </c>
      <c r="M514" s="3">
        <v>165</v>
      </c>
      <c r="N514" s="3">
        <v>165</v>
      </c>
      <c r="O514" s="3">
        <v>165</v>
      </c>
      <c r="P514" s="3" t="s">
        <v>81</v>
      </c>
      <c r="Q514" s="3" t="s">
        <v>90</v>
      </c>
      <c r="R514" s="3" t="s">
        <v>80</v>
      </c>
    </row>
    <row r="515" spans="1:20" ht="13.5" customHeight="1" x14ac:dyDescent="0.2">
      <c r="A515" s="3" t="s">
        <v>798</v>
      </c>
      <c r="B515" s="3" t="s">
        <v>209</v>
      </c>
      <c r="C515" s="3" t="s">
        <v>799</v>
      </c>
      <c r="D515" s="3">
        <v>322</v>
      </c>
      <c r="E515" s="3">
        <v>322</v>
      </c>
      <c r="F515" s="3">
        <v>322</v>
      </c>
      <c r="G515" s="3">
        <v>322</v>
      </c>
      <c r="H515" s="3">
        <v>322</v>
      </c>
      <c r="I515" s="3">
        <v>322</v>
      </c>
      <c r="J515" s="3">
        <v>322</v>
      </c>
      <c r="K515" s="3">
        <v>322</v>
      </c>
      <c r="L515" s="3">
        <v>322</v>
      </c>
      <c r="M515" s="3">
        <v>322</v>
      </c>
      <c r="N515" s="3">
        <v>322</v>
      </c>
      <c r="O515" s="3">
        <v>322</v>
      </c>
      <c r="P515" s="3" t="s">
        <v>81</v>
      </c>
      <c r="Q515" s="3" t="s">
        <v>90</v>
      </c>
      <c r="R515" s="3" t="s">
        <v>80</v>
      </c>
    </row>
    <row r="516" spans="1:20" ht="13.5" customHeight="1" x14ac:dyDescent="0.2">
      <c r="A516" s="3" t="s">
        <v>800</v>
      </c>
      <c r="B516" s="3" t="s">
        <v>72</v>
      </c>
      <c r="C516" s="3" t="s">
        <v>801</v>
      </c>
      <c r="D516" s="3">
        <v>19</v>
      </c>
      <c r="E516" s="3">
        <v>18.25</v>
      </c>
      <c r="F516" s="3">
        <v>19.170000000000002</v>
      </c>
      <c r="G516" s="3">
        <v>1.89</v>
      </c>
      <c r="H516" s="3">
        <v>26.47</v>
      </c>
      <c r="I516" s="3">
        <v>28.29</v>
      </c>
      <c r="J516" s="3">
        <v>27.27</v>
      </c>
      <c r="K516" s="3">
        <v>27.51</v>
      </c>
      <c r="L516" s="3">
        <v>28.81</v>
      </c>
      <c r="M516" s="3">
        <v>24.82</v>
      </c>
      <c r="N516" s="3">
        <v>24.04</v>
      </c>
      <c r="O516" s="3">
        <v>25.41</v>
      </c>
      <c r="P516" s="3" t="s">
        <v>84</v>
      </c>
      <c r="Q516" s="3" t="s">
        <v>79</v>
      </c>
      <c r="R516" s="3" t="s">
        <v>80</v>
      </c>
    </row>
    <row r="517" spans="1:20" ht="13.5" customHeight="1" x14ac:dyDescent="0.2">
      <c r="A517" s="3" t="s">
        <v>802</v>
      </c>
      <c r="B517" s="3" t="s">
        <v>75</v>
      </c>
      <c r="C517" s="3" t="s">
        <v>803</v>
      </c>
      <c r="D517" s="3">
        <v>0.10675763440860199</v>
      </c>
      <c r="E517" s="3">
        <v>0.1619967241379312</v>
      </c>
      <c r="F517" s="3">
        <v>0.15152193548387091</v>
      </c>
      <c r="G517" s="3">
        <v>0.14307082828282811</v>
      </c>
      <c r="H517" s="3">
        <v>0.18424516129032278</v>
      </c>
      <c r="I517" s="3">
        <v>0.20106533333333368</v>
      </c>
      <c r="J517" s="3">
        <v>0.1885298924731178</v>
      </c>
      <c r="K517" s="3">
        <v>0.17862387096774221</v>
      </c>
      <c r="L517" s="3">
        <v>0.11954177777777737</v>
      </c>
      <c r="M517" s="3">
        <v>0.11840511827957001</v>
      </c>
      <c r="N517" s="3">
        <v>0.14417600000000022</v>
      </c>
      <c r="O517" s="3">
        <v>5.0088344086021697E-2</v>
      </c>
      <c r="P517" s="3" t="s">
        <v>84</v>
      </c>
      <c r="Q517" s="3" t="s">
        <v>79</v>
      </c>
      <c r="R517" s="3" t="s">
        <v>80</v>
      </c>
    </row>
    <row r="518" spans="1:20" ht="13.5" customHeight="1" x14ac:dyDescent="0.2">
      <c r="A518" s="3" t="s">
        <v>804</v>
      </c>
      <c r="B518" s="3" t="s">
        <v>74</v>
      </c>
      <c r="C518" s="3" t="s">
        <v>805</v>
      </c>
      <c r="D518" s="3">
        <v>799.47</v>
      </c>
      <c r="E518" s="3">
        <v>799.47</v>
      </c>
      <c r="F518" s="3">
        <v>785</v>
      </c>
      <c r="G518" s="3">
        <v>775</v>
      </c>
      <c r="H518" s="3">
        <v>765</v>
      </c>
      <c r="I518" s="3">
        <v>760</v>
      </c>
      <c r="J518" s="3">
        <v>750</v>
      </c>
      <c r="K518" s="3">
        <v>750</v>
      </c>
      <c r="L518" s="3">
        <v>750</v>
      </c>
      <c r="M518" s="3">
        <v>760</v>
      </c>
      <c r="N518" s="3">
        <v>785</v>
      </c>
      <c r="O518" s="3">
        <v>799.47</v>
      </c>
      <c r="P518" s="3" t="s">
        <v>81</v>
      </c>
      <c r="Q518" s="3" t="s">
        <v>90</v>
      </c>
      <c r="R518" s="3" t="s">
        <v>109</v>
      </c>
      <c r="S518" s="3">
        <v>1</v>
      </c>
      <c r="T518" s="3" t="s">
        <v>2208</v>
      </c>
    </row>
    <row r="519" spans="1:20" ht="13.5" customHeight="1" x14ac:dyDescent="0.2">
      <c r="A519" s="3" t="s">
        <v>806</v>
      </c>
      <c r="B519" s="3" t="s">
        <v>75</v>
      </c>
      <c r="C519" s="3" t="s">
        <v>807</v>
      </c>
      <c r="D519" s="3">
        <v>306</v>
      </c>
      <c r="E519" s="3">
        <v>306</v>
      </c>
      <c r="F519" s="3">
        <v>306</v>
      </c>
      <c r="G519" s="3">
        <v>305.2</v>
      </c>
      <c r="H519" s="3">
        <v>303.89999999999998</v>
      </c>
      <c r="I519" s="3">
        <v>304.10000000000002</v>
      </c>
      <c r="J519" s="3">
        <v>303.39999999999998</v>
      </c>
      <c r="K519" s="3">
        <v>303.60000000000002</v>
      </c>
      <c r="L519" s="3">
        <v>303.8</v>
      </c>
      <c r="M519" s="3">
        <v>302.89999999999998</v>
      </c>
      <c r="N519" s="3">
        <v>306</v>
      </c>
      <c r="O519" s="3">
        <v>306</v>
      </c>
      <c r="P519" s="3" t="s">
        <v>81</v>
      </c>
      <c r="Q519" s="3" t="s">
        <v>79</v>
      </c>
      <c r="R519" s="3" t="s">
        <v>80</v>
      </c>
    </row>
    <row r="520" spans="1:20" ht="13.5" customHeight="1" x14ac:dyDescent="0.2">
      <c r="A520" s="3" t="s">
        <v>1459</v>
      </c>
      <c r="B520" s="3" t="s">
        <v>1398</v>
      </c>
      <c r="C520" s="3" t="s">
        <v>1460</v>
      </c>
      <c r="D520" s="3">
        <v>0</v>
      </c>
      <c r="E520" s="3">
        <v>0.48</v>
      </c>
      <c r="F520" s="3">
        <v>2.08</v>
      </c>
      <c r="G520" s="3">
        <v>6.6400000000000006</v>
      </c>
      <c r="H520" s="3">
        <v>6.1</v>
      </c>
      <c r="I520" s="3">
        <v>8.9600000000000009</v>
      </c>
      <c r="J520" s="3">
        <v>8.34</v>
      </c>
      <c r="K520" s="3">
        <v>8.1999999999999993</v>
      </c>
      <c r="L520" s="3">
        <v>6.6800000000000006</v>
      </c>
      <c r="M520" s="3">
        <v>5.88</v>
      </c>
      <c r="N520" s="3">
        <v>0.82000000000000006</v>
      </c>
      <c r="O520" s="3">
        <v>0</v>
      </c>
      <c r="P520" s="3" t="s">
        <v>84</v>
      </c>
      <c r="Q520" s="3" t="s">
        <v>79</v>
      </c>
      <c r="R520" s="3" t="s">
        <v>109</v>
      </c>
      <c r="S520" s="3">
        <v>1</v>
      </c>
      <c r="T520" s="3" t="s">
        <v>1994</v>
      </c>
    </row>
    <row r="521" spans="1:20" ht="13.5" customHeight="1" x14ac:dyDescent="0.2">
      <c r="A521" s="3" t="s">
        <v>1582</v>
      </c>
      <c r="B521" s="3" t="s">
        <v>72</v>
      </c>
      <c r="C521" s="3" t="s">
        <v>1581</v>
      </c>
      <c r="D521" s="3">
        <v>0</v>
      </c>
      <c r="E521" s="3">
        <v>0.48</v>
      </c>
      <c r="F521" s="3">
        <v>2.08</v>
      </c>
      <c r="G521" s="3">
        <v>6.6400000000000006</v>
      </c>
      <c r="H521" s="3">
        <v>6.1</v>
      </c>
      <c r="I521" s="3">
        <v>8.9600000000000009</v>
      </c>
      <c r="J521" s="3">
        <v>8.34</v>
      </c>
      <c r="K521" s="3">
        <v>8.1999999999999993</v>
      </c>
      <c r="L521" s="3">
        <v>6.6800000000000006</v>
      </c>
      <c r="M521" s="3">
        <v>5.88</v>
      </c>
      <c r="N521" s="3">
        <v>0.82000000000000006</v>
      </c>
      <c r="O521" s="3">
        <v>0</v>
      </c>
      <c r="P521" s="3" t="s">
        <v>84</v>
      </c>
      <c r="Q521" s="3" t="s">
        <v>79</v>
      </c>
      <c r="R521" s="3" t="s">
        <v>80</v>
      </c>
    </row>
    <row r="522" spans="1:20" ht="13.5" customHeight="1" x14ac:dyDescent="0.2">
      <c r="A522" s="3" t="s">
        <v>1995</v>
      </c>
      <c r="B522" s="3" t="s">
        <v>209</v>
      </c>
      <c r="C522" s="3" t="s">
        <v>1996</v>
      </c>
      <c r="D522" s="3">
        <v>0</v>
      </c>
      <c r="E522" s="3">
        <v>7.2000000000000008E-2</v>
      </c>
      <c r="F522" s="3">
        <v>0.312</v>
      </c>
      <c r="G522" s="3">
        <v>0.996</v>
      </c>
      <c r="H522" s="3">
        <v>0.91500000000000004</v>
      </c>
      <c r="I522" s="3">
        <v>1.3440000000000001</v>
      </c>
      <c r="J522" s="3">
        <v>1.2509999999999999</v>
      </c>
      <c r="K522" s="3">
        <v>1.23</v>
      </c>
      <c r="L522" s="3">
        <v>1.002</v>
      </c>
      <c r="M522" s="3">
        <v>0.8819999999999999</v>
      </c>
      <c r="N522" s="3">
        <v>0.123</v>
      </c>
      <c r="O522" s="3">
        <v>0</v>
      </c>
      <c r="P522" s="3" t="s">
        <v>84</v>
      </c>
      <c r="Q522" s="3" t="s">
        <v>90</v>
      </c>
      <c r="R522" s="3" t="s">
        <v>80</v>
      </c>
    </row>
    <row r="523" spans="1:20" ht="13.5" customHeight="1" x14ac:dyDescent="0.2">
      <c r="A523" s="3" t="s">
        <v>808</v>
      </c>
      <c r="B523" s="3" t="s">
        <v>74</v>
      </c>
      <c r="C523" s="3" t="s">
        <v>809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 t="s">
        <v>84</v>
      </c>
      <c r="Q523" s="3" t="s">
        <v>90</v>
      </c>
      <c r="R523" s="3" t="s">
        <v>148</v>
      </c>
    </row>
    <row r="524" spans="1:20" ht="13.5" customHeight="1" x14ac:dyDescent="0.2">
      <c r="A524" s="3" t="s">
        <v>1580</v>
      </c>
      <c r="B524" s="3" t="s">
        <v>74</v>
      </c>
      <c r="C524" s="3" t="s">
        <v>1579</v>
      </c>
      <c r="D524" s="3">
        <v>0</v>
      </c>
      <c r="E524" s="3">
        <v>0.12</v>
      </c>
      <c r="F524" s="3">
        <v>0.52</v>
      </c>
      <c r="G524" s="3">
        <v>1.6600000000000001</v>
      </c>
      <c r="H524" s="3">
        <v>1.5249999999999999</v>
      </c>
      <c r="I524" s="3">
        <v>2.2400000000000002</v>
      </c>
      <c r="J524" s="3">
        <v>2.085</v>
      </c>
      <c r="K524" s="3">
        <v>2.0499999999999998</v>
      </c>
      <c r="L524" s="3">
        <v>1.6700000000000002</v>
      </c>
      <c r="M524" s="3">
        <v>1.47</v>
      </c>
      <c r="N524" s="3">
        <v>0.20500000000000002</v>
      </c>
      <c r="O524" s="3">
        <v>0</v>
      </c>
      <c r="P524" s="3" t="s">
        <v>84</v>
      </c>
      <c r="Q524" s="3" t="s">
        <v>90</v>
      </c>
      <c r="R524" s="3" t="s">
        <v>80</v>
      </c>
    </row>
    <row r="525" spans="1:20" ht="13.5" customHeight="1" x14ac:dyDescent="0.2">
      <c r="A525" s="3" t="s">
        <v>1825</v>
      </c>
      <c r="B525" s="3" t="s">
        <v>74</v>
      </c>
      <c r="C525" s="3" t="s">
        <v>1824</v>
      </c>
      <c r="D525" s="3">
        <v>0</v>
      </c>
      <c r="E525" s="3">
        <v>4.8000000000000001E-2</v>
      </c>
      <c r="F525" s="3">
        <v>0.20799999999999999</v>
      </c>
      <c r="G525" s="3">
        <v>0.66400000000000003</v>
      </c>
      <c r="H525" s="3">
        <v>0.61</v>
      </c>
      <c r="I525" s="3">
        <v>0.89600000000000002</v>
      </c>
      <c r="J525" s="3">
        <v>0.83399999999999996</v>
      </c>
      <c r="K525" s="3">
        <v>0.82</v>
      </c>
      <c r="L525" s="3">
        <v>0.66800000000000004</v>
      </c>
      <c r="M525" s="3">
        <v>0.58799999999999997</v>
      </c>
      <c r="N525" s="3">
        <v>8.2000000000000003E-2</v>
      </c>
      <c r="O525" s="3">
        <v>0</v>
      </c>
      <c r="P525" s="3" t="s">
        <v>84</v>
      </c>
      <c r="Q525" s="3" t="s">
        <v>90</v>
      </c>
      <c r="R525" s="3" t="s">
        <v>80</v>
      </c>
    </row>
    <row r="526" spans="1:20" ht="13.5" customHeight="1" x14ac:dyDescent="0.2">
      <c r="A526" s="3" t="s">
        <v>1666</v>
      </c>
      <c r="B526" s="3" t="s">
        <v>74</v>
      </c>
      <c r="C526" s="3" t="s">
        <v>1667</v>
      </c>
      <c r="D526" s="3">
        <v>0</v>
      </c>
      <c r="E526" s="3">
        <v>7.2000000000000008E-2</v>
      </c>
      <c r="F526" s="3">
        <v>0.312</v>
      </c>
      <c r="G526" s="3">
        <v>0.996</v>
      </c>
      <c r="H526" s="3">
        <v>0.91500000000000004</v>
      </c>
      <c r="I526" s="3">
        <v>1.3440000000000001</v>
      </c>
      <c r="J526" s="3">
        <v>1.2509999999999999</v>
      </c>
      <c r="K526" s="3">
        <v>1.23</v>
      </c>
      <c r="L526" s="3">
        <v>1.002</v>
      </c>
      <c r="M526" s="3">
        <v>0.8819999999999999</v>
      </c>
      <c r="N526" s="3">
        <v>0.123</v>
      </c>
      <c r="O526" s="3">
        <v>0</v>
      </c>
      <c r="P526" s="3" t="s">
        <v>84</v>
      </c>
      <c r="Q526" s="3" t="s">
        <v>90</v>
      </c>
      <c r="R526" s="3" t="s">
        <v>80</v>
      </c>
    </row>
    <row r="527" spans="1:20" ht="13.5" customHeight="1" x14ac:dyDescent="0.2">
      <c r="A527" s="3" t="s">
        <v>1578</v>
      </c>
      <c r="B527" s="3" t="s">
        <v>1399</v>
      </c>
      <c r="C527" s="3" t="s">
        <v>1823</v>
      </c>
      <c r="D527" s="3">
        <v>0</v>
      </c>
      <c r="E527" s="3">
        <v>0.03</v>
      </c>
      <c r="F527" s="3">
        <v>0.13</v>
      </c>
      <c r="G527" s="3">
        <v>0.41500000000000004</v>
      </c>
      <c r="H527" s="3">
        <v>0.38124999999999998</v>
      </c>
      <c r="I527" s="3">
        <v>0.56000000000000005</v>
      </c>
      <c r="J527" s="3">
        <v>0.52124999999999999</v>
      </c>
      <c r="K527" s="3">
        <v>0.51249999999999996</v>
      </c>
      <c r="L527" s="3">
        <v>0.41750000000000004</v>
      </c>
      <c r="M527" s="3">
        <v>0.36749999999999999</v>
      </c>
      <c r="N527" s="3">
        <v>5.1250000000000004E-2</v>
      </c>
      <c r="O527" s="3">
        <v>0</v>
      </c>
      <c r="P527" s="3" t="s">
        <v>84</v>
      </c>
      <c r="Q527" s="3" t="s">
        <v>79</v>
      </c>
      <c r="R527" s="3" t="s">
        <v>109</v>
      </c>
      <c r="S527" s="3" t="s">
        <v>1905</v>
      </c>
      <c r="T527" s="3" t="s">
        <v>1822</v>
      </c>
    </row>
    <row r="528" spans="1:20" ht="13.5" customHeight="1" x14ac:dyDescent="0.2">
      <c r="A528" s="3" t="s">
        <v>810</v>
      </c>
      <c r="B528" s="3" t="s">
        <v>1397</v>
      </c>
      <c r="C528" s="3" t="s">
        <v>811</v>
      </c>
      <c r="D528" s="3">
        <v>47.49</v>
      </c>
      <c r="E528" s="3">
        <v>47.49</v>
      </c>
      <c r="F528" s="3">
        <v>47.49</v>
      </c>
      <c r="G528" s="3">
        <v>47.49</v>
      </c>
      <c r="H528" s="3">
        <v>47.49</v>
      </c>
      <c r="I528" s="3">
        <v>46.4</v>
      </c>
      <c r="J528" s="3">
        <v>45.6</v>
      </c>
      <c r="K528" s="3">
        <v>44.8</v>
      </c>
      <c r="L528" s="3">
        <v>44.9</v>
      </c>
      <c r="M528" s="3">
        <v>44.7</v>
      </c>
      <c r="N528" s="3">
        <v>46.6</v>
      </c>
      <c r="O528" s="3">
        <v>47.49</v>
      </c>
      <c r="P528" s="3" t="s">
        <v>81</v>
      </c>
      <c r="Q528" s="3" t="s">
        <v>79</v>
      </c>
      <c r="R528" s="3" t="s">
        <v>80</v>
      </c>
    </row>
    <row r="529" spans="1:18" ht="13.5" customHeight="1" x14ac:dyDescent="0.2">
      <c r="A529" s="3" t="s">
        <v>812</v>
      </c>
      <c r="B529" s="3" t="s">
        <v>75</v>
      </c>
      <c r="C529" s="3" t="s">
        <v>813</v>
      </c>
      <c r="D529" s="3">
        <v>48</v>
      </c>
      <c r="E529" s="3">
        <v>48</v>
      </c>
      <c r="F529" s="3">
        <v>48</v>
      </c>
      <c r="G529" s="3">
        <v>48</v>
      </c>
      <c r="H529" s="3">
        <v>48</v>
      </c>
      <c r="I529" s="3">
        <v>48</v>
      </c>
      <c r="J529" s="3">
        <v>48</v>
      </c>
      <c r="K529" s="3">
        <v>48</v>
      </c>
      <c r="L529" s="3">
        <v>48</v>
      </c>
      <c r="M529" s="3">
        <v>48</v>
      </c>
      <c r="N529" s="3">
        <v>48</v>
      </c>
      <c r="O529" s="3">
        <v>48</v>
      </c>
      <c r="P529" s="3" t="s">
        <v>81</v>
      </c>
      <c r="Q529" s="3" t="s">
        <v>79</v>
      </c>
      <c r="R529" s="3" t="s">
        <v>80</v>
      </c>
    </row>
    <row r="530" spans="1:18" ht="13.5" customHeight="1" x14ac:dyDescent="0.2">
      <c r="A530" s="3" t="s">
        <v>814</v>
      </c>
      <c r="B530" s="3" t="s">
        <v>75</v>
      </c>
      <c r="C530" s="3" t="s">
        <v>815</v>
      </c>
      <c r="D530" s="3">
        <v>48</v>
      </c>
      <c r="E530" s="3">
        <v>48</v>
      </c>
      <c r="F530" s="3">
        <v>48</v>
      </c>
      <c r="G530" s="3">
        <v>48</v>
      </c>
      <c r="H530" s="3">
        <v>48</v>
      </c>
      <c r="I530" s="3">
        <v>48</v>
      </c>
      <c r="J530" s="3">
        <v>48</v>
      </c>
      <c r="K530" s="3">
        <v>48</v>
      </c>
      <c r="L530" s="3">
        <v>48</v>
      </c>
      <c r="M530" s="3">
        <v>48</v>
      </c>
      <c r="N530" s="3">
        <v>48</v>
      </c>
      <c r="O530" s="3">
        <v>48</v>
      </c>
      <c r="P530" s="3" t="s">
        <v>81</v>
      </c>
      <c r="Q530" s="3" t="s">
        <v>79</v>
      </c>
      <c r="R530" s="3" t="s">
        <v>80</v>
      </c>
    </row>
    <row r="531" spans="1:18" ht="13.5" customHeight="1" x14ac:dyDescent="0.2">
      <c r="A531" s="3" t="s">
        <v>816</v>
      </c>
      <c r="B531" s="3" t="s">
        <v>75</v>
      </c>
      <c r="C531" s="3" t="s">
        <v>817</v>
      </c>
      <c r="D531" s="3">
        <v>48</v>
      </c>
      <c r="E531" s="3">
        <v>48</v>
      </c>
      <c r="F531" s="3">
        <v>48</v>
      </c>
      <c r="G531" s="3">
        <v>48</v>
      </c>
      <c r="H531" s="3">
        <v>48</v>
      </c>
      <c r="I531" s="3">
        <v>48</v>
      </c>
      <c r="J531" s="3">
        <v>48</v>
      </c>
      <c r="K531" s="3">
        <v>48</v>
      </c>
      <c r="L531" s="3">
        <v>48</v>
      </c>
      <c r="M531" s="3">
        <v>48</v>
      </c>
      <c r="N531" s="3">
        <v>48</v>
      </c>
      <c r="O531" s="3">
        <v>48</v>
      </c>
      <c r="P531" s="3" t="s">
        <v>81</v>
      </c>
      <c r="Q531" s="3" t="s">
        <v>79</v>
      </c>
      <c r="R531" s="3" t="s">
        <v>80</v>
      </c>
    </row>
    <row r="532" spans="1:18" ht="13.5" customHeight="1" x14ac:dyDescent="0.2">
      <c r="A532" s="3" t="s">
        <v>62</v>
      </c>
      <c r="B532" s="3" t="s">
        <v>75</v>
      </c>
      <c r="C532" s="3" t="s">
        <v>818</v>
      </c>
      <c r="D532" s="3">
        <v>561.29</v>
      </c>
      <c r="E532" s="3">
        <v>561.29</v>
      </c>
      <c r="F532" s="3">
        <v>561.29</v>
      </c>
      <c r="G532" s="3">
        <v>561.29</v>
      </c>
      <c r="H532" s="3">
        <v>556</v>
      </c>
      <c r="I532" s="3">
        <v>556</v>
      </c>
      <c r="J532" s="3">
        <v>556</v>
      </c>
      <c r="K532" s="3">
        <v>556</v>
      </c>
      <c r="L532" s="3">
        <v>556</v>
      </c>
      <c r="M532" s="3">
        <v>561.29</v>
      </c>
      <c r="N532" s="3">
        <v>561.29</v>
      </c>
      <c r="O532" s="3">
        <v>561.29</v>
      </c>
      <c r="P532" s="3" t="s">
        <v>81</v>
      </c>
      <c r="Q532" s="3" t="s">
        <v>79</v>
      </c>
      <c r="R532" s="3" t="s">
        <v>80</v>
      </c>
    </row>
    <row r="533" spans="1:18" ht="13.5" customHeight="1" x14ac:dyDescent="0.2">
      <c r="A533" s="3" t="s">
        <v>1821</v>
      </c>
      <c r="B533" s="3" t="s">
        <v>74</v>
      </c>
      <c r="C533" s="3" t="s">
        <v>1997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 t="s">
        <v>84</v>
      </c>
      <c r="Q533" s="3" t="s">
        <v>90</v>
      </c>
      <c r="R533" s="3" t="s">
        <v>148</v>
      </c>
    </row>
    <row r="534" spans="1:18" ht="13.5" customHeight="1" x14ac:dyDescent="0.2">
      <c r="A534" s="3" t="s">
        <v>1577</v>
      </c>
      <c r="B534" s="3" t="s">
        <v>1400</v>
      </c>
      <c r="C534" s="3" t="s">
        <v>1576</v>
      </c>
      <c r="D534" s="3">
        <v>0</v>
      </c>
      <c r="E534" s="3">
        <v>3.6000000000000004E-2</v>
      </c>
      <c r="F534" s="3">
        <v>0.156</v>
      </c>
      <c r="G534" s="3">
        <v>0.498</v>
      </c>
      <c r="H534" s="3">
        <v>0.45750000000000002</v>
      </c>
      <c r="I534" s="3">
        <v>0.67200000000000004</v>
      </c>
      <c r="J534" s="3">
        <v>0.62549999999999994</v>
      </c>
      <c r="K534" s="3">
        <v>0.61499999999999999</v>
      </c>
      <c r="L534" s="3">
        <v>0.501</v>
      </c>
      <c r="M534" s="3">
        <v>0.44099999999999995</v>
      </c>
      <c r="N534" s="3">
        <v>6.1499999999999999E-2</v>
      </c>
      <c r="O534" s="3">
        <v>0</v>
      </c>
      <c r="P534" s="3" t="s">
        <v>84</v>
      </c>
      <c r="Q534" s="3" t="s">
        <v>79</v>
      </c>
      <c r="R534" s="3" t="s">
        <v>80</v>
      </c>
    </row>
    <row r="535" spans="1:18" ht="13.5" customHeight="1" x14ac:dyDescent="0.2">
      <c r="A535" s="3" t="s">
        <v>1575</v>
      </c>
      <c r="B535" s="3" t="s">
        <v>1400</v>
      </c>
      <c r="C535" s="3" t="s">
        <v>1574</v>
      </c>
      <c r="D535" s="3">
        <v>0</v>
      </c>
      <c r="E535" s="3">
        <v>2.4E-2</v>
      </c>
      <c r="F535" s="3">
        <v>0.104</v>
      </c>
      <c r="G535" s="3">
        <v>0.33200000000000002</v>
      </c>
      <c r="H535" s="3">
        <v>0.30499999999999999</v>
      </c>
      <c r="I535" s="3">
        <v>0.44800000000000001</v>
      </c>
      <c r="J535" s="3">
        <v>0.41699999999999998</v>
      </c>
      <c r="K535" s="3">
        <v>0.41</v>
      </c>
      <c r="L535" s="3">
        <v>0.33400000000000002</v>
      </c>
      <c r="M535" s="3">
        <v>0.29399999999999998</v>
      </c>
      <c r="N535" s="3">
        <v>4.1000000000000002E-2</v>
      </c>
      <c r="O535" s="3">
        <v>0</v>
      </c>
      <c r="P535" s="3" t="s">
        <v>84</v>
      </c>
      <c r="Q535" s="3" t="s">
        <v>79</v>
      </c>
      <c r="R535" s="3" t="s">
        <v>80</v>
      </c>
    </row>
    <row r="536" spans="1:18" ht="13.5" customHeight="1" x14ac:dyDescent="0.2">
      <c r="A536" s="3" t="s">
        <v>819</v>
      </c>
      <c r="B536" s="3" t="s">
        <v>1400</v>
      </c>
      <c r="C536" s="3" t="s">
        <v>820</v>
      </c>
      <c r="D536" s="3">
        <v>22.7</v>
      </c>
      <c r="E536" s="3">
        <v>22.7</v>
      </c>
      <c r="F536" s="3">
        <v>22.7</v>
      </c>
      <c r="G536" s="3">
        <v>22.7</v>
      </c>
      <c r="H536" s="3">
        <v>22.7</v>
      </c>
      <c r="I536" s="3">
        <v>22.7</v>
      </c>
      <c r="J536" s="3">
        <v>22.7</v>
      </c>
      <c r="K536" s="3">
        <v>22.7</v>
      </c>
      <c r="L536" s="3">
        <v>22.7</v>
      </c>
      <c r="M536" s="3">
        <v>22.7</v>
      </c>
      <c r="N536" s="3">
        <v>22.7</v>
      </c>
      <c r="O536" s="3">
        <v>22.7</v>
      </c>
      <c r="P536" s="3" t="s">
        <v>81</v>
      </c>
      <c r="Q536" s="3" t="s">
        <v>79</v>
      </c>
      <c r="R536" s="3" t="s">
        <v>80</v>
      </c>
    </row>
    <row r="537" spans="1:18" ht="13.5" customHeight="1" x14ac:dyDescent="0.2">
      <c r="A537" s="3" t="s">
        <v>821</v>
      </c>
      <c r="B537" s="3" t="s">
        <v>1399</v>
      </c>
      <c r="C537" s="3" t="s">
        <v>822</v>
      </c>
      <c r="D537" s="3">
        <v>280</v>
      </c>
      <c r="E537" s="3">
        <v>280</v>
      </c>
      <c r="F537" s="3">
        <v>280</v>
      </c>
      <c r="G537" s="3">
        <v>280</v>
      </c>
      <c r="H537" s="3">
        <v>280</v>
      </c>
      <c r="I537" s="3">
        <v>280</v>
      </c>
      <c r="J537" s="3">
        <v>280</v>
      </c>
      <c r="K537" s="3">
        <v>280</v>
      </c>
      <c r="L537" s="3">
        <v>280</v>
      </c>
      <c r="M537" s="3">
        <v>280</v>
      </c>
      <c r="N537" s="3">
        <v>280</v>
      </c>
      <c r="O537" s="3">
        <v>280</v>
      </c>
      <c r="P537" s="3" t="s">
        <v>81</v>
      </c>
      <c r="Q537" s="3" t="s">
        <v>79</v>
      </c>
      <c r="R537" s="3" t="s">
        <v>80</v>
      </c>
    </row>
    <row r="538" spans="1:18" ht="13.5" customHeight="1" x14ac:dyDescent="0.2">
      <c r="A538" s="3" t="s">
        <v>1461</v>
      </c>
      <c r="B538" s="3" t="s">
        <v>1401</v>
      </c>
      <c r="C538" s="3" t="s">
        <v>1462</v>
      </c>
      <c r="D538" s="3">
        <v>0.37</v>
      </c>
      <c r="E538" s="3">
        <v>0.35</v>
      </c>
      <c r="F538" s="3">
        <v>0.41</v>
      </c>
      <c r="G538" s="3">
        <v>0.08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0.05</v>
      </c>
      <c r="N538" s="3">
        <v>0.25</v>
      </c>
      <c r="O538" s="3">
        <v>0.43</v>
      </c>
      <c r="P538" s="3" t="s">
        <v>84</v>
      </c>
      <c r="Q538" s="3" t="s">
        <v>79</v>
      </c>
      <c r="R538" s="3" t="s">
        <v>80</v>
      </c>
    </row>
    <row r="539" spans="1:18" ht="13.5" customHeight="1" x14ac:dyDescent="0.2">
      <c r="A539" s="3" t="s">
        <v>823</v>
      </c>
      <c r="B539" s="3" t="s">
        <v>72</v>
      </c>
      <c r="C539" s="3" t="s">
        <v>823</v>
      </c>
      <c r="D539" s="3">
        <v>0.34</v>
      </c>
      <c r="E539" s="3">
        <v>0.40000000000000008</v>
      </c>
      <c r="F539" s="3">
        <v>0.43</v>
      </c>
      <c r="G539" s="3">
        <v>0.34999999999999992</v>
      </c>
      <c r="H539" s="3">
        <v>0.44</v>
      </c>
      <c r="I539" s="3">
        <v>0.57999999999999996</v>
      </c>
      <c r="J539" s="3">
        <v>0.63</v>
      </c>
      <c r="K539" s="3">
        <v>0.59</v>
      </c>
      <c r="L539" s="3">
        <v>0.47</v>
      </c>
      <c r="M539" s="3">
        <v>0.3</v>
      </c>
      <c r="N539" s="3">
        <v>0.36000000000000004</v>
      </c>
      <c r="O539" s="3">
        <v>0.47</v>
      </c>
      <c r="P539" s="3" t="s">
        <v>84</v>
      </c>
      <c r="Q539" s="3" t="s">
        <v>79</v>
      </c>
      <c r="R539" s="3" t="s">
        <v>80</v>
      </c>
    </row>
    <row r="540" spans="1:18" ht="13.5" customHeight="1" x14ac:dyDescent="0.2">
      <c r="A540" s="3" t="s">
        <v>824</v>
      </c>
      <c r="B540" s="3" t="s">
        <v>1398</v>
      </c>
      <c r="C540" s="3" t="s">
        <v>1573</v>
      </c>
      <c r="D540" s="3">
        <v>96</v>
      </c>
      <c r="E540" s="3">
        <v>96</v>
      </c>
      <c r="F540" s="3">
        <v>96</v>
      </c>
      <c r="G540" s="3">
        <v>96</v>
      </c>
      <c r="H540" s="3">
        <v>96</v>
      </c>
      <c r="I540" s="3">
        <v>96</v>
      </c>
      <c r="J540" s="3">
        <v>96</v>
      </c>
      <c r="K540" s="3">
        <v>96</v>
      </c>
      <c r="L540" s="3">
        <v>96</v>
      </c>
      <c r="M540" s="3">
        <v>96</v>
      </c>
      <c r="N540" s="3">
        <v>96</v>
      </c>
      <c r="O540" s="3">
        <v>96</v>
      </c>
      <c r="P540" s="3" t="s">
        <v>81</v>
      </c>
      <c r="Q540" s="3" t="s">
        <v>79</v>
      </c>
      <c r="R540" s="3" t="s">
        <v>80</v>
      </c>
    </row>
    <row r="541" spans="1:18" ht="13.5" customHeight="1" x14ac:dyDescent="0.2">
      <c r="A541" s="3" t="s">
        <v>825</v>
      </c>
      <c r="B541" s="3" t="s">
        <v>72</v>
      </c>
      <c r="C541" s="3" t="s">
        <v>826</v>
      </c>
      <c r="D541" s="3">
        <v>10.7</v>
      </c>
      <c r="E541" s="3">
        <v>12.4</v>
      </c>
      <c r="F541" s="3">
        <v>10.24</v>
      </c>
      <c r="G541" s="3">
        <v>10.66</v>
      </c>
      <c r="H541" s="3">
        <v>14.31</v>
      </c>
      <c r="I541" s="3">
        <v>10.45</v>
      </c>
      <c r="J541" s="3">
        <v>2.0099999999999998</v>
      </c>
      <c r="K541" s="3">
        <v>0</v>
      </c>
      <c r="L541" s="3">
        <v>0</v>
      </c>
      <c r="M541" s="3">
        <v>0</v>
      </c>
      <c r="N541" s="3">
        <v>1.1599999999999999</v>
      </c>
      <c r="O541" s="3">
        <v>10.39</v>
      </c>
      <c r="P541" s="3" t="s">
        <v>84</v>
      </c>
      <c r="Q541" s="3" t="s">
        <v>79</v>
      </c>
      <c r="R541" s="3" t="s">
        <v>80</v>
      </c>
    </row>
    <row r="542" spans="1:18" ht="13.5" customHeight="1" x14ac:dyDescent="0.2">
      <c r="A542" s="3" t="s">
        <v>827</v>
      </c>
      <c r="B542" s="3" t="s">
        <v>72</v>
      </c>
      <c r="C542" s="3" t="s">
        <v>828</v>
      </c>
      <c r="D542" s="3">
        <v>21.356999999999999</v>
      </c>
      <c r="E542" s="3">
        <v>32.696999999999996</v>
      </c>
      <c r="F542" s="3">
        <v>34.586999999999996</v>
      </c>
      <c r="G542" s="3">
        <v>59.346000000000004</v>
      </c>
      <c r="H542" s="3">
        <v>57.833999999999996</v>
      </c>
      <c r="I542" s="3">
        <v>89.774999999999991</v>
      </c>
      <c r="J542" s="3">
        <v>56.132999999999996</v>
      </c>
      <c r="K542" s="3">
        <v>50.085000000000001</v>
      </c>
      <c r="L542" s="3">
        <v>50.085000000000001</v>
      </c>
      <c r="M542" s="3">
        <v>16.631999999999998</v>
      </c>
      <c r="N542" s="3">
        <v>15.876000000000001</v>
      </c>
      <c r="O542" s="3">
        <v>28.727999999999998</v>
      </c>
      <c r="P542" s="3" t="s">
        <v>84</v>
      </c>
      <c r="Q542" s="3" t="s">
        <v>90</v>
      </c>
      <c r="R542" s="3" t="s">
        <v>80</v>
      </c>
    </row>
    <row r="543" spans="1:18" ht="13.5" customHeight="1" x14ac:dyDescent="0.2">
      <c r="A543" s="3" t="s">
        <v>1668</v>
      </c>
      <c r="B543" s="3" t="s">
        <v>72</v>
      </c>
      <c r="C543" s="3" t="s">
        <v>1669</v>
      </c>
      <c r="D543" s="3">
        <v>0</v>
      </c>
      <c r="E543" s="3">
        <v>0.48</v>
      </c>
      <c r="F543" s="3">
        <v>2.08</v>
      </c>
      <c r="G543" s="3">
        <v>6.6400000000000006</v>
      </c>
      <c r="H543" s="3">
        <v>6.1</v>
      </c>
      <c r="I543" s="3">
        <v>8.9600000000000009</v>
      </c>
      <c r="J543" s="3">
        <v>8.34</v>
      </c>
      <c r="K543" s="3">
        <v>8.1999999999999993</v>
      </c>
      <c r="L543" s="3">
        <v>6.6800000000000006</v>
      </c>
      <c r="M543" s="3">
        <v>5.88</v>
      </c>
      <c r="N543" s="3">
        <v>0.82000000000000006</v>
      </c>
      <c r="O543" s="3">
        <v>0</v>
      </c>
      <c r="P543" s="3" t="s">
        <v>84</v>
      </c>
      <c r="Q543" s="3" t="s">
        <v>79</v>
      </c>
      <c r="R543" s="3" t="s">
        <v>80</v>
      </c>
    </row>
    <row r="544" spans="1:18" ht="13.5" customHeight="1" x14ac:dyDescent="0.2">
      <c r="A544" s="3" t="s">
        <v>829</v>
      </c>
      <c r="B544" s="3" t="s">
        <v>75</v>
      </c>
      <c r="C544" s="3" t="s">
        <v>830</v>
      </c>
      <c r="D544" s="3">
        <v>0</v>
      </c>
      <c r="E544" s="3">
        <v>0.108</v>
      </c>
      <c r="F544" s="3">
        <v>0.46799999999999997</v>
      </c>
      <c r="G544" s="3">
        <v>1.494</v>
      </c>
      <c r="H544" s="3">
        <v>1.3725000000000001</v>
      </c>
      <c r="I544" s="3">
        <v>2.016</v>
      </c>
      <c r="J544" s="3">
        <v>1.8764999999999998</v>
      </c>
      <c r="K544" s="3">
        <v>1.845</v>
      </c>
      <c r="L544" s="3">
        <v>1.5030000000000001</v>
      </c>
      <c r="M544" s="3">
        <v>1.323</v>
      </c>
      <c r="N544" s="3">
        <v>0.1845</v>
      </c>
      <c r="O544" s="3">
        <v>0</v>
      </c>
      <c r="P544" s="3" t="s">
        <v>84</v>
      </c>
      <c r="Q544" s="3" t="s">
        <v>79</v>
      </c>
      <c r="R544" s="3" t="s">
        <v>80</v>
      </c>
    </row>
    <row r="545" spans="1:20" ht="13.5" customHeight="1" x14ac:dyDescent="0.2">
      <c r="A545" s="3" t="s">
        <v>1572</v>
      </c>
      <c r="B545" s="3" t="s">
        <v>72</v>
      </c>
      <c r="C545" s="3" t="s">
        <v>1571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 t="s">
        <v>84</v>
      </c>
      <c r="Q545" s="3" t="s">
        <v>79</v>
      </c>
      <c r="R545" s="3" t="s">
        <v>148</v>
      </c>
    </row>
    <row r="546" spans="1:20" ht="13.5" customHeight="1" x14ac:dyDescent="0.2">
      <c r="A546" s="3" t="s">
        <v>831</v>
      </c>
      <c r="B546" s="3" t="s">
        <v>1398</v>
      </c>
      <c r="C546" s="3" t="s">
        <v>832</v>
      </c>
      <c r="D546" s="3">
        <v>0.25</v>
      </c>
      <c r="E546" s="3">
        <v>0.26</v>
      </c>
      <c r="F546" s="3">
        <v>0.17</v>
      </c>
      <c r="G546" s="3">
        <v>0.33</v>
      </c>
      <c r="H546" s="3">
        <v>0.45</v>
      </c>
      <c r="I546" s="3">
        <v>0.5</v>
      </c>
      <c r="J546" s="3">
        <v>0.47</v>
      </c>
      <c r="K546" s="3">
        <v>0.44</v>
      </c>
      <c r="L546" s="3">
        <v>0.43</v>
      </c>
      <c r="M546" s="3">
        <v>0.37</v>
      </c>
      <c r="N546" s="3">
        <v>0.28000000000000003</v>
      </c>
      <c r="O546" s="3">
        <v>0.19</v>
      </c>
      <c r="P546" s="3" t="s">
        <v>84</v>
      </c>
      <c r="Q546" s="3" t="s">
        <v>79</v>
      </c>
      <c r="R546" s="3" t="s">
        <v>80</v>
      </c>
    </row>
    <row r="547" spans="1:20" ht="13.5" customHeight="1" x14ac:dyDescent="0.2">
      <c r="A547" s="3" t="s">
        <v>833</v>
      </c>
      <c r="B547" s="3" t="s">
        <v>1398</v>
      </c>
      <c r="C547" s="3" t="s">
        <v>834</v>
      </c>
      <c r="D547" s="3">
        <v>9.6</v>
      </c>
      <c r="E547" s="3">
        <v>9.6</v>
      </c>
      <c r="F547" s="3">
        <v>9.6</v>
      </c>
      <c r="G547" s="3">
        <v>9.6</v>
      </c>
      <c r="H547" s="3">
        <v>9.6</v>
      </c>
      <c r="I547" s="3">
        <v>9.6</v>
      </c>
      <c r="J547" s="3">
        <v>9.6</v>
      </c>
      <c r="K547" s="3">
        <v>9.6</v>
      </c>
      <c r="L547" s="3">
        <v>9.6</v>
      </c>
      <c r="M547" s="3">
        <v>9.6</v>
      </c>
      <c r="N547" s="3">
        <v>9.6</v>
      </c>
      <c r="O547" s="3">
        <v>9.6</v>
      </c>
      <c r="P547" s="3" t="s">
        <v>81</v>
      </c>
      <c r="Q547" s="3" t="s">
        <v>79</v>
      </c>
      <c r="R547" s="3" t="s">
        <v>80</v>
      </c>
      <c r="S547" s="3">
        <v>0.96</v>
      </c>
      <c r="T547" s="3" t="s">
        <v>2196</v>
      </c>
    </row>
    <row r="548" spans="1:20" ht="13.5" customHeight="1" x14ac:dyDescent="0.2">
      <c r="A548" s="3" t="s">
        <v>835</v>
      </c>
      <c r="B548" s="3" t="s">
        <v>1399</v>
      </c>
      <c r="C548" s="3" t="s">
        <v>836</v>
      </c>
      <c r="D548" s="3">
        <v>218.39</v>
      </c>
      <c r="E548" s="3">
        <v>218.39</v>
      </c>
      <c r="F548" s="3">
        <v>218.39</v>
      </c>
      <c r="G548" s="3">
        <v>218.39</v>
      </c>
      <c r="H548" s="3">
        <v>218.39</v>
      </c>
      <c r="I548" s="3">
        <v>218.39</v>
      </c>
      <c r="J548" s="3">
        <v>218.39</v>
      </c>
      <c r="K548" s="3">
        <v>218.39</v>
      </c>
      <c r="L548" s="3">
        <v>218.39</v>
      </c>
      <c r="M548" s="3">
        <v>218.39</v>
      </c>
      <c r="N548" s="3">
        <v>218.39</v>
      </c>
      <c r="O548" s="3">
        <v>218.39</v>
      </c>
      <c r="P548" s="3" t="s">
        <v>81</v>
      </c>
      <c r="Q548" s="3" t="s">
        <v>79</v>
      </c>
      <c r="R548" s="3" t="s">
        <v>80</v>
      </c>
    </row>
    <row r="549" spans="1:20" ht="13.5" customHeight="1" x14ac:dyDescent="0.2">
      <c r="A549" s="3" t="s">
        <v>837</v>
      </c>
      <c r="B549" s="3" t="s">
        <v>1398</v>
      </c>
      <c r="C549" s="3" t="s">
        <v>838</v>
      </c>
      <c r="D549" s="3">
        <v>0.02</v>
      </c>
      <c r="E549" s="3">
        <v>0.08</v>
      </c>
      <c r="F549" s="3">
        <v>0.25</v>
      </c>
      <c r="G549" s="3">
        <v>3.64</v>
      </c>
      <c r="H549" s="3">
        <v>3.51</v>
      </c>
      <c r="I549" s="3">
        <v>3.58</v>
      </c>
      <c r="J549" s="3">
        <v>4.1100000000000003</v>
      </c>
      <c r="K549" s="3">
        <v>4.0199999999999996</v>
      </c>
      <c r="L549" s="3">
        <v>3.7</v>
      </c>
      <c r="M549" s="3">
        <v>2.54</v>
      </c>
      <c r="N549" s="3">
        <v>0.01</v>
      </c>
      <c r="O549" s="3">
        <v>0.01</v>
      </c>
      <c r="P549" s="3" t="s">
        <v>81</v>
      </c>
      <c r="Q549" s="3" t="s">
        <v>79</v>
      </c>
      <c r="R549" s="3" t="s">
        <v>80</v>
      </c>
    </row>
    <row r="550" spans="1:20" ht="13.5" customHeight="1" x14ac:dyDescent="0.2">
      <c r="A550" s="3" t="s">
        <v>839</v>
      </c>
      <c r="B550" s="3" t="s">
        <v>1398</v>
      </c>
      <c r="C550" s="3" t="s">
        <v>840</v>
      </c>
      <c r="D550" s="3">
        <v>16.559999999999999</v>
      </c>
      <c r="E550" s="3">
        <v>21.13</v>
      </c>
      <c r="F550" s="3">
        <v>21.02</v>
      </c>
      <c r="G550" s="3">
        <v>16.62</v>
      </c>
      <c r="H550" s="3">
        <v>21.79</v>
      </c>
      <c r="I550" s="3">
        <v>21.05</v>
      </c>
      <c r="J550" s="3">
        <v>22.02</v>
      </c>
      <c r="K550" s="3">
        <v>19.239999999999998</v>
      </c>
      <c r="L550" s="3">
        <v>25</v>
      </c>
      <c r="M550" s="3">
        <v>25</v>
      </c>
      <c r="N550" s="3">
        <v>25</v>
      </c>
      <c r="O550" s="3">
        <v>25</v>
      </c>
      <c r="P550" s="3" t="s">
        <v>84</v>
      </c>
      <c r="Q550" s="3" t="s">
        <v>79</v>
      </c>
      <c r="R550" s="3" t="s">
        <v>80</v>
      </c>
    </row>
    <row r="551" spans="1:20" ht="13.5" customHeight="1" x14ac:dyDescent="0.2">
      <c r="A551" s="3" t="s">
        <v>1570</v>
      </c>
      <c r="B551" s="3" t="s">
        <v>1398</v>
      </c>
      <c r="C551" s="3" t="s">
        <v>1569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 t="s">
        <v>84</v>
      </c>
      <c r="Q551" s="3" t="s">
        <v>79</v>
      </c>
      <c r="R551" s="3" t="s">
        <v>148</v>
      </c>
    </row>
    <row r="552" spans="1:20" ht="13.5" customHeight="1" x14ac:dyDescent="0.2">
      <c r="A552" s="3" t="s">
        <v>1568</v>
      </c>
      <c r="B552" s="3" t="s">
        <v>1398</v>
      </c>
      <c r="C552" s="3" t="s">
        <v>1567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 t="s">
        <v>84</v>
      </c>
      <c r="Q552" s="3" t="s">
        <v>79</v>
      </c>
      <c r="R552" s="3" t="s">
        <v>148</v>
      </c>
    </row>
    <row r="553" spans="1:20" ht="13.5" customHeight="1" x14ac:dyDescent="0.2">
      <c r="A553" s="3" t="s">
        <v>841</v>
      </c>
      <c r="B553" s="3" t="s">
        <v>1398</v>
      </c>
      <c r="C553" s="3" t="s">
        <v>842</v>
      </c>
      <c r="D553" s="3">
        <v>3.36</v>
      </c>
      <c r="E553" s="3">
        <v>3.36</v>
      </c>
      <c r="F553" s="3">
        <v>3.36</v>
      </c>
      <c r="G553" s="3">
        <v>3.36</v>
      </c>
      <c r="H553" s="3">
        <v>3.36</v>
      </c>
      <c r="I553" s="3">
        <v>3.36</v>
      </c>
      <c r="J553" s="3">
        <v>3.36</v>
      </c>
      <c r="K553" s="3">
        <v>3.36</v>
      </c>
      <c r="L553" s="3">
        <v>3.36</v>
      </c>
      <c r="M553" s="3">
        <v>3.36</v>
      </c>
      <c r="N553" s="3">
        <v>3.36</v>
      </c>
      <c r="O553" s="3">
        <v>3.36</v>
      </c>
      <c r="P553" s="3" t="s">
        <v>81</v>
      </c>
      <c r="Q553" s="3" t="s">
        <v>79</v>
      </c>
      <c r="R553" s="3" t="s">
        <v>80</v>
      </c>
      <c r="S553" s="3">
        <v>0.96</v>
      </c>
      <c r="T553" s="3" t="s">
        <v>2196</v>
      </c>
    </row>
    <row r="554" spans="1:20" ht="13.5" customHeight="1" x14ac:dyDescent="0.2">
      <c r="A554" s="3" t="s">
        <v>843</v>
      </c>
      <c r="B554" s="3" t="s">
        <v>72</v>
      </c>
      <c r="C554" s="3" t="s">
        <v>844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 t="s">
        <v>84</v>
      </c>
      <c r="Q554" s="3" t="s">
        <v>79</v>
      </c>
      <c r="R554" s="3" t="s">
        <v>80</v>
      </c>
    </row>
    <row r="555" spans="1:20" ht="13.5" customHeight="1" x14ac:dyDescent="0.2">
      <c r="A555" s="3" t="s">
        <v>845</v>
      </c>
      <c r="B555" s="3" t="s">
        <v>73</v>
      </c>
      <c r="C555" s="3" t="s">
        <v>846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 t="s">
        <v>84</v>
      </c>
      <c r="Q555" s="3" t="s">
        <v>90</v>
      </c>
      <c r="R555" s="3" t="s">
        <v>80</v>
      </c>
    </row>
    <row r="556" spans="1:20" ht="13.5" customHeight="1" x14ac:dyDescent="0.2">
      <c r="A556" s="3" t="s">
        <v>847</v>
      </c>
      <c r="B556" s="3" t="s">
        <v>75</v>
      </c>
      <c r="C556" s="3" t="s">
        <v>848</v>
      </c>
      <c r="D556" s="3">
        <v>0.05</v>
      </c>
      <c r="E556" s="3">
        <v>0</v>
      </c>
      <c r="F556" s="3">
        <v>0.09</v>
      </c>
      <c r="G556" s="3">
        <v>0.06</v>
      </c>
      <c r="H556" s="3">
        <v>0.12</v>
      </c>
      <c r="I556" s="3">
        <v>0.01</v>
      </c>
      <c r="J556" s="3">
        <v>0.03</v>
      </c>
      <c r="K556" s="3">
        <v>0.08</v>
      </c>
      <c r="L556" s="3">
        <v>0.09</v>
      </c>
      <c r="M556" s="3">
        <v>0.02</v>
      </c>
      <c r="N556" s="3">
        <v>0.03</v>
      </c>
      <c r="O556" s="3">
        <v>0.11</v>
      </c>
      <c r="P556" s="3" t="s">
        <v>84</v>
      </c>
      <c r="Q556" s="3" t="s">
        <v>79</v>
      </c>
      <c r="R556" s="3" t="s">
        <v>80</v>
      </c>
    </row>
    <row r="557" spans="1:20" ht="13.5" customHeight="1" x14ac:dyDescent="0.2">
      <c r="A557" s="3" t="s">
        <v>849</v>
      </c>
      <c r="B557" s="3" t="s">
        <v>75</v>
      </c>
      <c r="C557" s="3" t="s">
        <v>850</v>
      </c>
      <c r="D557" s="3">
        <v>593.16</v>
      </c>
      <c r="E557" s="3">
        <v>593.16</v>
      </c>
      <c r="F557" s="3">
        <v>593.16</v>
      </c>
      <c r="G557" s="3">
        <v>593.16</v>
      </c>
      <c r="H557" s="3">
        <v>585</v>
      </c>
      <c r="I557" s="3">
        <v>575</v>
      </c>
      <c r="J557" s="3">
        <v>570</v>
      </c>
      <c r="K557" s="3">
        <v>570</v>
      </c>
      <c r="L557" s="3">
        <v>580</v>
      </c>
      <c r="M557" s="3">
        <v>593.16</v>
      </c>
      <c r="N557" s="3">
        <v>593.16</v>
      </c>
      <c r="O557" s="3">
        <v>593.16</v>
      </c>
      <c r="P557" s="3" t="s">
        <v>81</v>
      </c>
      <c r="Q557" s="3" t="s">
        <v>79</v>
      </c>
      <c r="R557" s="3" t="s">
        <v>80</v>
      </c>
    </row>
    <row r="558" spans="1:20" ht="13.5" customHeight="1" x14ac:dyDescent="0.2">
      <c r="A558" s="3" t="s">
        <v>851</v>
      </c>
      <c r="B558" s="3" t="s">
        <v>72</v>
      </c>
      <c r="C558" s="3" t="s">
        <v>852</v>
      </c>
      <c r="D558" s="3">
        <v>35.75</v>
      </c>
      <c r="E558" s="3">
        <v>35.94</v>
      </c>
      <c r="F558" s="3">
        <v>33.69</v>
      </c>
      <c r="G558" s="3">
        <v>32.71</v>
      </c>
      <c r="H558" s="3">
        <v>29.32</v>
      </c>
      <c r="I558" s="3">
        <v>33.46</v>
      </c>
      <c r="J558" s="3">
        <v>33.020000000000003</v>
      </c>
      <c r="K558" s="3">
        <v>32.6</v>
      </c>
      <c r="L558" s="3">
        <v>32.11</v>
      </c>
      <c r="M558" s="3">
        <v>30.11</v>
      </c>
      <c r="N558" s="3">
        <v>30.43</v>
      </c>
      <c r="O558" s="3">
        <v>32.56</v>
      </c>
      <c r="P558" s="3" t="s">
        <v>84</v>
      </c>
      <c r="Q558" s="3" t="s">
        <v>79</v>
      </c>
      <c r="R558" s="3" t="s">
        <v>80</v>
      </c>
    </row>
    <row r="559" spans="1:20" ht="13.5" customHeight="1" x14ac:dyDescent="0.2">
      <c r="A559" s="3" t="s">
        <v>1670</v>
      </c>
      <c r="B559" s="3" t="s">
        <v>72</v>
      </c>
      <c r="C559" s="3" t="s">
        <v>1671</v>
      </c>
      <c r="D559" s="3">
        <v>0.88252999999999993</v>
      </c>
      <c r="E559" s="3">
        <v>1.3511299999999999</v>
      </c>
      <c r="F559" s="3">
        <v>1.42923</v>
      </c>
      <c r="G559" s="3">
        <v>2.45234</v>
      </c>
      <c r="H559" s="3">
        <v>2.3898599999999997</v>
      </c>
      <c r="I559" s="3">
        <v>3.7097499999999997</v>
      </c>
      <c r="J559" s="3">
        <v>2.3195699999999997</v>
      </c>
      <c r="K559" s="3">
        <v>2.0696500000000002</v>
      </c>
      <c r="L559" s="3">
        <v>2.0696500000000002</v>
      </c>
      <c r="M559" s="3">
        <v>0.68727999999999989</v>
      </c>
      <c r="N559" s="3">
        <v>0.65603999999999996</v>
      </c>
      <c r="O559" s="3">
        <v>1.18712</v>
      </c>
      <c r="P559" s="3" t="s">
        <v>84</v>
      </c>
      <c r="Q559" s="3" t="s">
        <v>90</v>
      </c>
      <c r="R559" s="3" t="s">
        <v>80</v>
      </c>
    </row>
    <row r="560" spans="1:20" ht="13.5" customHeight="1" x14ac:dyDescent="0.2">
      <c r="A560" s="3" t="s">
        <v>1672</v>
      </c>
      <c r="B560" s="3" t="s">
        <v>72</v>
      </c>
      <c r="C560" s="3" t="s">
        <v>1673</v>
      </c>
      <c r="D560" s="3">
        <v>0.33900000000000002</v>
      </c>
      <c r="E560" s="3">
        <v>0.51899999999999991</v>
      </c>
      <c r="F560" s="3">
        <v>0.54899999999999993</v>
      </c>
      <c r="G560" s="3">
        <v>0.94199999999999995</v>
      </c>
      <c r="H560" s="3">
        <v>0.91799999999999993</v>
      </c>
      <c r="I560" s="3">
        <v>1.4249999999999998</v>
      </c>
      <c r="J560" s="3">
        <v>0.89100000000000001</v>
      </c>
      <c r="K560" s="3">
        <v>0.79500000000000004</v>
      </c>
      <c r="L560" s="3">
        <v>0.79500000000000004</v>
      </c>
      <c r="M560" s="3">
        <v>0.26400000000000001</v>
      </c>
      <c r="N560" s="3">
        <v>0.252</v>
      </c>
      <c r="O560" s="3">
        <v>0.45599999999999996</v>
      </c>
      <c r="P560" s="3" t="s">
        <v>84</v>
      </c>
      <c r="Q560" s="3" t="s">
        <v>90</v>
      </c>
      <c r="R560" s="3" t="s">
        <v>80</v>
      </c>
    </row>
    <row r="561" spans="1:18" ht="13.5" customHeight="1" x14ac:dyDescent="0.2">
      <c r="A561" s="3" t="s">
        <v>853</v>
      </c>
      <c r="B561" s="3" t="s">
        <v>72</v>
      </c>
      <c r="C561" s="3" t="s">
        <v>854</v>
      </c>
      <c r="D561" s="3">
        <v>0.8418500000000001</v>
      </c>
      <c r="E561" s="3">
        <v>1.2888499999999998</v>
      </c>
      <c r="F561" s="3">
        <v>1.3633500000000001</v>
      </c>
      <c r="G561" s="3">
        <v>2.3393000000000002</v>
      </c>
      <c r="H561" s="3">
        <v>2.2797000000000001</v>
      </c>
      <c r="I561" s="3">
        <v>3.5387499999999998</v>
      </c>
      <c r="J561" s="3">
        <v>2.21265</v>
      </c>
      <c r="K561" s="3">
        <v>1.9742500000000001</v>
      </c>
      <c r="L561" s="3">
        <v>1.9742500000000001</v>
      </c>
      <c r="M561" s="3">
        <v>0.65559999999999996</v>
      </c>
      <c r="N561" s="3">
        <v>0.62580000000000002</v>
      </c>
      <c r="O561" s="3">
        <v>1.1324000000000001</v>
      </c>
      <c r="P561" s="3" t="s">
        <v>84</v>
      </c>
      <c r="Q561" s="3" t="s">
        <v>90</v>
      </c>
      <c r="R561" s="3" t="s">
        <v>80</v>
      </c>
    </row>
    <row r="562" spans="1:18" ht="13.5" customHeight="1" x14ac:dyDescent="0.2">
      <c r="A562" s="3" t="s">
        <v>1566</v>
      </c>
      <c r="B562" s="3" t="s">
        <v>72</v>
      </c>
      <c r="C562" s="3" t="s">
        <v>1565</v>
      </c>
      <c r="D562" s="3">
        <v>0.84750000000000003</v>
      </c>
      <c r="E562" s="3">
        <v>1.2974999999999999</v>
      </c>
      <c r="F562" s="3">
        <v>1.3725000000000001</v>
      </c>
      <c r="G562" s="3">
        <v>2.355</v>
      </c>
      <c r="H562" s="3">
        <v>2.2949999999999999</v>
      </c>
      <c r="I562" s="3">
        <v>3.5625</v>
      </c>
      <c r="J562" s="3">
        <v>2.2275</v>
      </c>
      <c r="K562" s="3">
        <v>1.9875</v>
      </c>
      <c r="L562" s="3">
        <v>1.9875</v>
      </c>
      <c r="M562" s="3">
        <v>0.65999999999999992</v>
      </c>
      <c r="N562" s="3">
        <v>0.63</v>
      </c>
      <c r="O562" s="3">
        <v>1.1399999999999999</v>
      </c>
      <c r="P562" s="3" t="s">
        <v>84</v>
      </c>
      <c r="Q562" s="3" t="s">
        <v>90</v>
      </c>
      <c r="R562" s="3" t="s">
        <v>80</v>
      </c>
    </row>
    <row r="563" spans="1:18" ht="13.5" customHeight="1" x14ac:dyDescent="0.2">
      <c r="A563" s="3" t="s">
        <v>855</v>
      </c>
      <c r="B563" s="3" t="s">
        <v>73</v>
      </c>
      <c r="C563" s="3" t="s">
        <v>856</v>
      </c>
      <c r="D563" s="3">
        <v>2.34</v>
      </c>
      <c r="E563" s="3">
        <v>1.84</v>
      </c>
      <c r="F563" s="3">
        <v>1.65</v>
      </c>
      <c r="G563" s="3">
        <v>2.06</v>
      </c>
      <c r="H563" s="3">
        <v>1.65</v>
      </c>
      <c r="I563" s="3">
        <v>1.63</v>
      </c>
      <c r="J563" s="3">
        <v>1.63</v>
      </c>
      <c r="K563" s="3">
        <v>2.23</v>
      </c>
      <c r="L563" s="3">
        <v>2.06</v>
      </c>
      <c r="M563" s="3">
        <v>2</v>
      </c>
      <c r="N563" s="3">
        <v>2.4</v>
      </c>
      <c r="O563" s="3">
        <v>2.06</v>
      </c>
      <c r="P563" s="3" t="s">
        <v>84</v>
      </c>
      <c r="Q563" s="3" t="s">
        <v>90</v>
      </c>
      <c r="R563" s="3" t="s">
        <v>80</v>
      </c>
    </row>
    <row r="564" spans="1:18" ht="13.5" customHeight="1" x14ac:dyDescent="0.2">
      <c r="A564" s="3" t="s">
        <v>2209</v>
      </c>
      <c r="B564" s="3" t="s">
        <v>73</v>
      </c>
      <c r="C564" s="3" t="s">
        <v>2210</v>
      </c>
      <c r="D564" s="3">
        <v>0</v>
      </c>
      <c r="E564" s="3">
        <v>7.2000000000000008E-2</v>
      </c>
      <c r="F564" s="3">
        <v>0.312</v>
      </c>
      <c r="G564" s="3">
        <v>0.996</v>
      </c>
      <c r="H564" s="3">
        <v>0.91500000000000004</v>
      </c>
      <c r="I564" s="3">
        <v>1.3440000000000001</v>
      </c>
      <c r="J564" s="3">
        <v>1.2509999999999999</v>
      </c>
      <c r="K564" s="3">
        <v>1.23</v>
      </c>
      <c r="L564" s="3">
        <v>1.002</v>
      </c>
      <c r="M564" s="3">
        <v>0.8819999999999999</v>
      </c>
      <c r="N564" s="3">
        <v>0.123</v>
      </c>
      <c r="O564" s="3">
        <v>0</v>
      </c>
      <c r="P564" s="3" t="s">
        <v>84</v>
      </c>
      <c r="Q564" s="3" t="s">
        <v>90</v>
      </c>
      <c r="R564" s="3" t="s">
        <v>80</v>
      </c>
    </row>
    <row r="565" spans="1:18" ht="13.5" customHeight="1" x14ac:dyDescent="0.2">
      <c r="A565" s="3" t="s">
        <v>2211</v>
      </c>
      <c r="B565" s="3" t="s">
        <v>73</v>
      </c>
      <c r="C565" s="3" t="s">
        <v>2212</v>
      </c>
      <c r="D565" s="3">
        <v>10</v>
      </c>
      <c r="E565" s="3">
        <v>10</v>
      </c>
      <c r="F565" s="3">
        <v>10</v>
      </c>
      <c r="G565" s="3">
        <v>10</v>
      </c>
      <c r="H565" s="3">
        <v>10</v>
      </c>
      <c r="I565" s="3">
        <v>10</v>
      </c>
      <c r="J565" s="3">
        <v>10</v>
      </c>
      <c r="K565" s="3">
        <v>10</v>
      </c>
      <c r="L565" s="3">
        <v>10</v>
      </c>
      <c r="M565" s="3">
        <v>10</v>
      </c>
      <c r="N565" s="3">
        <v>10</v>
      </c>
      <c r="O565" s="3">
        <v>10</v>
      </c>
      <c r="P565" s="3" t="s">
        <v>84</v>
      </c>
      <c r="Q565" s="3" t="s">
        <v>90</v>
      </c>
      <c r="R565" s="3" t="s">
        <v>80</v>
      </c>
    </row>
    <row r="566" spans="1:18" ht="13.5" customHeight="1" x14ac:dyDescent="0.2">
      <c r="A566" s="3" t="s">
        <v>2213</v>
      </c>
      <c r="B566" s="3" t="s">
        <v>73</v>
      </c>
      <c r="C566" s="3" t="s">
        <v>2214</v>
      </c>
      <c r="D566" s="3">
        <v>10</v>
      </c>
      <c r="E566" s="3">
        <v>10</v>
      </c>
      <c r="F566" s="3">
        <v>10</v>
      </c>
      <c r="G566" s="3">
        <v>10</v>
      </c>
      <c r="H566" s="3">
        <v>10</v>
      </c>
      <c r="I566" s="3">
        <v>10</v>
      </c>
      <c r="J566" s="3">
        <v>10</v>
      </c>
      <c r="K566" s="3">
        <v>10</v>
      </c>
      <c r="L566" s="3">
        <v>10</v>
      </c>
      <c r="M566" s="3">
        <v>10</v>
      </c>
      <c r="N566" s="3">
        <v>10</v>
      </c>
      <c r="O566" s="3">
        <v>10</v>
      </c>
      <c r="P566" s="3" t="s">
        <v>84</v>
      </c>
      <c r="Q566" s="3" t="s">
        <v>90</v>
      </c>
      <c r="R566" s="3" t="s">
        <v>80</v>
      </c>
    </row>
    <row r="567" spans="1:18" ht="13.5" customHeight="1" x14ac:dyDescent="0.2">
      <c r="A567" s="3" t="s">
        <v>857</v>
      </c>
      <c r="B567" s="3" t="s">
        <v>73</v>
      </c>
      <c r="C567" s="3" t="s">
        <v>858</v>
      </c>
      <c r="D567" s="3">
        <v>0</v>
      </c>
      <c r="E567" s="3">
        <v>0.13200000000000001</v>
      </c>
      <c r="F567" s="3">
        <v>0.57199999999999995</v>
      </c>
      <c r="G567" s="3">
        <v>1.8260000000000001</v>
      </c>
      <c r="H567" s="3">
        <v>1.6775</v>
      </c>
      <c r="I567" s="3">
        <v>2.464</v>
      </c>
      <c r="J567" s="3">
        <v>2.2934999999999999</v>
      </c>
      <c r="K567" s="3">
        <v>2.2549999999999999</v>
      </c>
      <c r="L567" s="3">
        <v>1.8370000000000002</v>
      </c>
      <c r="M567" s="3">
        <v>1.617</v>
      </c>
      <c r="N567" s="3">
        <v>0.22550000000000001</v>
      </c>
      <c r="O567" s="3">
        <v>0</v>
      </c>
      <c r="P567" s="3" t="s">
        <v>84</v>
      </c>
      <c r="Q567" s="3" t="s">
        <v>90</v>
      </c>
      <c r="R567" s="3" t="s">
        <v>80</v>
      </c>
    </row>
    <row r="568" spans="1:18" ht="13.5" customHeight="1" x14ac:dyDescent="0.2">
      <c r="A568" s="3" t="s">
        <v>1463</v>
      </c>
      <c r="B568" s="3" t="s">
        <v>73</v>
      </c>
      <c r="C568" s="3" t="s">
        <v>1464</v>
      </c>
      <c r="D568" s="3">
        <v>0</v>
      </c>
      <c r="E568" s="3">
        <v>3.6000000000000004E-2</v>
      </c>
      <c r="F568" s="3">
        <v>0.156</v>
      </c>
      <c r="G568" s="3">
        <v>0.498</v>
      </c>
      <c r="H568" s="3">
        <v>0.45750000000000002</v>
      </c>
      <c r="I568" s="3">
        <v>0.67200000000000004</v>
      </c>
      <c r="J568" s="3">
        <v>0.62549999999999994</v>
      </c>
      <c r="K568" s="3">
        <v>0.61499999999999999</v>
      </c>
      <c r="L568" s="3">
        <v>0.501</v>
      </c>
      <c r="M568" s="3">
        <v>0.44099999999999995</v>
      </c>
      <c r="N568" s="3">
        <v>6.1499999999999999E-2</v>
      </c>
      <c r="O568" s="3">
        <v>0</v>
      </c>
      <c r="P568" s="3" t="s">
        <v>84</v>
      </c>
      <c r="Q568" s="3" t="s">
        <v>90</v>
      </c>
      <c r="R568" s="3" t="s">
        <v>80</v>
      </c>
    </row>
    <row r="569" spans="1:18" ht="13.5" customHeight="1" x14ac:dyDescent="0.2">
      <c r="A569" s="3" t="s">
        <v>1465</v>
      </c>
      <c r="B569" s="3" t="s">
        <v>73</v>
      </c>
      <c r="C569" s="3" t="s">
        <v>1466</v>
      </c>
      <c r="D569" s="3">
        <v>0</v>
      </c>
      <c r="E569" s="3">
        <v>2.4E-2</v>
      </c>
      <c r="F569" s="3">
        <v>0.104</v>
      </c>
      <c r="G569" s="3">
        <v>0.33200000000000002</v>
      </c>
      <c r="H569" s="3">
        <v>0.30499999999999999</v>
      </c>
      <c r="I569" s="3">
        <v>0.44800000000000001</v>
      </c>
      <c r="J569" s="3">
        <v>0.41699999999999998</v>
      </c>
      <c r="K569" s="3">
        <v>0.41</v>
      </c>
      <c r="L569" s="3">
        <v>0.33400000000000002</v>
      </c>
      <c r="M569" s="3">
        <v>0.29399999999999998</v>
      </c>
      <c r="N569" s="3">
        <v>4.1000000000000002E-2</v>
      </c>
      <c r="O569" s="3">
        <v>0</v>
      </c>
      <c r="P569" s="3" t="s">
        <v>84</v>
      </c>
      <c r="Q569" s="3" t="s">
        <v>90</v>
      </c>
      <c r="R569" s="3" t="s">
        <v>80</v>
      </c>
    </row>
    <row r="570" spans="1:18" ht="13.5" customHeight="1" x14ac:dyDescent="0.2">
      <c r="A570" s="3" t="s">
        <v>859</v>
      </c>
      <c r="B570" s="3" t="s">
        <v>73</v>
      </c>
      <c r="C570" s="3" t="s">
        <v>860</v>
      </c>
      <c r="D570" s="3">
        <v>2.2400000000000002</v>
      </c>
      <c r="E570" s="3">
        <v>2.2000000000000002</v>
      </c>
      <c r="F570" s="3">
        <v>2.0299999999999998</v>
      </c>
      <c r="G570" s="3">
        <v>2.54</v>
      </c>
      <c r="H570" s="3">
        <v>1.97</v>
      </c>
      <c r="I570" s="3">
        <v>1.82</v>
      </c>
      <c r="J570" s="3">
        <v>1.73</v>
      </c>
      <c r="K570" s="3">
        <v>1.65</v>
      </c>
      <c r="L570" s="3">
        <v>1.34</v>
      </c>
      <c r="M570" s="3">
        <v>2.34</v>
      </c>
      <c r="N570" s="3">
        <v>2.58</v>
      </c>
      <c r="O570" s="3">
        <v>1.92</v>
      </c>
      <c r="P570" s="3" t="s">
        <v>84</v>
      </c>
      <c r="Q570" s="3" t="s">
        <v>90</v>
      </c>
      <c r="R570" s="3" t="s">
        <v>80</v>
      </c>
    </row>
    <row r="571" spans="1:18" ht="13.5" customHeight="1" x14ac:dyDescent="0.2">
      <c r="A571" s="3" t="s">
        <v>861</v>
      </c>
      <c r="B571" s="3" t="s">
        <v>73</v>
      </c>
      <c r="C571" s="3" t="s">
        <v>862</v>
      </c>
      <c r="D571" s="3">
        <v>28.520741935483873</v>
      </c>
      <c r="E571" s="3">
        <v>28.287948899835801</v>
      </c>
      <c r="F571" s="3">
        <v>24.186860645161289</v>
      </c>
      <c r="G571" s="3">
        <v>26.003284000000004</v>
      </c>
      <c r="H571" s="3">
        <v>23.851575913978497</v>
      </c>
      <c r="I571" s="3">
        <v>27.317023111111112</v>
      </c>
      <c r="J571" s="3">
        <v>28.10458580645162</v>
      </c>
      <c r="K571" s="3">
        <v>28.72151483870968</v>
      </c>
      <c r="L571" s="3">
        <v>28.547744888888886</v>
      </c>
      <c r="M571" s="3">
        <v>25.30045577154409</v>
      </c>
      <c r="N571" s="3">
        <v>25.822208565768886</v>
      </c>
      <c r="O571" s="3">
        <v>27.852509970683872</v>
      </c>
      <c r="P571" s="3" t="s">
        <v>84</v>
      </c>
      <c r="Q571" s="3" t="s">
        <v>90</v>
      </c>
      <c r="R571" s="3" t="s">
        <v>80</v>
      </c>
    </row>
    <row r="572" spans="1:18" ht="13.5" customHeight="1" x14ac:dyDescent="0.2">
      <c r="A572" s="3" t="s">
        <v>26</v>
      </c>
      <c r="B572" s="3" t="s">
        <v>73</v>
      </c>
      <c r="C572" s="3" t="s">
        <v>863</v>
      </c>
      <c r="D572" s="3">
        <v>46</v>
      </c>
      <c r="E572" s="3">
        <v>46</v>
      </c>
      <c r="F572" s="3">
        <v>46</v>
      </c>
      <c r="G572" s="3">
        <v>46</v>
      </c>
      <c r="H572" s="3">
        <v>46</v>
      </c>
      <c r="I572" s="3">
        <v>46</v>
      </c>
      <c r="J572" s="3">
        <v>46</v>
      </c>
      <c r="K572" s="3">
        <v>46</v>
      </c>
      <c r="L572" s="3">
        <v>46</v>
      </c>
      <c r="M572" s="3">
        <v>46</v>
      </c>
      <c r="N572" s="3">
        <v>46</v>
      </c>
      <c r="O572" s="3">
        <v>46</v>
      </c>
      <c r="P572" s="3" t="s">
        <v>81</v>
      </c>
      <c r="Q572" s="3" t="s">
        <v>90</v>
      </c>
      <c r="R572" s="3" t="s">
        <v>80</v>
      </c>
    </row>
    <row r="573" spans="1:18" ht="13.5" customHeight="1" x14ac:dyDescent="0.2">
      <c r="A573" s="3" t="s">
        <v>864</v>
      </c>
      <c r="B573" s="3" t="s">
        <v>73</v>
      </c>
      <c r="C573" s="3" t="s">
        <v>865</v>
      </c>
      <c r="D573" s="3">
        <v>4.5999999999999996</v>
      </c>
      <c r="E573" s="3">
        <v>4.5</v>
      </c>
      <c r="F573" s="3">
        <v>3.9</v>
      </c>
      <c r="G573" s="3">
        <v>5</v>
      </c>
      <c r="H573" s="3">
        <v>4.5999999999999996</v>
      </c>
      <c r="I573" s="3">
        <v>4.7</v>
      </c>
      <c r="J573" s="3">
        <v>4.5999999999999996</v>
      </c>
      <c r="K573" s="3">
        <v>4.8</v>
      </c>
      <c r="L573" s="3">
        <v>4.7</v>
      </c>
      <c r="M573" s="3">
        <v>4.5</v>
      </c>
      <c r="N573" s="3">
        <v>4.5</v>
      </c>
      <c r="O573" s="3">
        <v>4.2</v>
      </c>
      <c r="P573" s="3" t="s">
        <v>81</v>
      </c>
      <c r="Q573" s="3" t="s">
        <v>90</v>
      </c>
      <c r="R573" s="3" t="s">
        <v>80</v>
      </c>
    </row>
    <row r="574" spans="1:18" ht="13.5" customHeight="1" x14ac:dyDescent="0.2">
      <c r="A574" s="3" t="s">
        <v>866</v>
      </c>
      <c r="B574" s="3" t="s">
        <v>75</v>
      </c>
      <c r="C574" s="3" t="s">
        <v>867</v>
      </c>
      <c r="D574" s="3">
        <v>1.0858064516129058E-2</v>
      </c>
      <c r="E574" s="3">
        <v>9.3472906403940844E-3</v>
      </c>
      <c r="F574" s="3">
        <v>1.0780645161290165E-2</v>
      </c>
      <c r="G574" s="3">
        <v>1.1613333333333364E-2</v>
      </c>
      <c r="H574" s="3">
        <v>1.2051612903225891E-2</v>
      </c>
      <c r="I574" s="3">
        <v>1.1502222222222592E-2</v>
      </c>
      <c r="J574" s="3">
        <v>1.0004301075268642E-2</v>
      </c>
      <c r="K574" s="3">
        <v>1.1612903225806465E-2</v>
      </c>
      <c r="L574" s="3">
        <v>1.1551111111111049E-2</v>
      </c>
      <c r="M574" s="3">
        <v>1.150967789247301E-2</v>
      </c>
      <c r="N574" s="3">
        <v>1.2286667288889386E-2</v>
      </c>
      <c r="O574" s="3">
        <v>1.1032258064516307E-2</v>
      </c>
      <c r="P574" s="3" t="s">
        <v>84</v>
      </c>
      <c r="Q574" s="3" t="s">
        <v>79</v>
      </c>
      <c r="R574" s="3" t="s">
        <v>80</v>
      </c>
    </row>
    <row r="575" spans="1:18" ht="13.5" customHeight="1" x14ac:dyDescent="0.2">
      <c r="A575" s="3" t="s">
        <v>868</v>
      </c>
      <c r="B575" s="3" t="s">
        <v>72</v>
      </c>
      <c r="C575" s="3" t="s">
        <v>869</v>
      </c>
      <c r="D575" s="3">
        <v>45</v>
      </c>
      <c r="E575" s="3">
        <v>45</v>
      </c>
      <c r="F575" s="3">
        <v>45</v>
      </c>
      <c r="G575" s="3">
        <v>45</v>
      </c>
      <c r="H575" s="3">
        <v>45</v>
      </c>
      <c r="I575" s="3">
        <v>45</v>
      </c>
      <c r="J575" s="3">
        <v>45</v>
      </c>
      <c r="K575" s="3">
        <v>45</v>
      </c>
      <c r="L575" s="3">
        <v>45</v>
      </c>
      <c r="M575" s="3">
        <v>45</v>
      </c>
      <c r="N575" s="3">
        <v>45</v>
      </c>
      <c r="O575" s="3">
        <v>45</v>
      </c>
      <c r="P575" s="3" t="s">
        <v>81</v>
      </c>
      <c r="Q575" s="3" t="s">
        <v>79</v>
      </c>
      <c r="R575" s="3" t="s">
        <v>80</v>
      </c>
    </row>
    <row r="576" spans="1:18" ht="13.5" customHeight="1" x14ac:dyDescent="0.2">
      <c r="A576" s="3" t="s">
        <v>870</v>
      </c>
      <c r="B576" s="3" t="s">
        <v>75</v>
      </c>
      <c r="C576" s="3" t="s">
        <v>870</v>
      </c>
      <c r="D576" s="3">
        <v>1.3301075268817325E-2</v>
      </c>
      <c r="E576" s="3">
        <v>8.9241379310343698E-3</v>
      </c>
      <c r="F576" s="3">
        <v>1.1612903225806494E-2</v>
      </c>
      <c r="G576" s="3">
        <v>1.2386666666666589E-2</v>
      </c>
      <c r="H576" s="3">
        <v>1.1279999999999957E-2</v>
      </c>
      <c r="I576" s="3">
        <v>1.9594666666666594E-2</v>
      </c>
      <c r="J576" s="3">
        <v>3.0723440860215289E-2</v>
      </c>
      <c r="K576" s="3">
        <v>3.633978494623686E-2</v>
      </c>
      <c r="L576" s="3">
        <v>1.0530666666666577E-2</v>
      </c>
      <c r="M576" s="3">
        <v>1.7251612903225803E-2</v>
      </c>
      <c r="N576" s="3">
        <v>1.5805333333333518E-2</v>
      </c>
      <c r="O576" s="3">
        <v>3.7574193548387028E-3</v>
      </c>
      <c r="P576" s="3" t="s">
        <v>84</v>
      </c>
      <c r="Q576" s="3" t="s">
        <v>79</v>
      </c>
      <c r="R576" s="3" t="s">
        <v>80</v>
      </c>
    </row>
    <row r="577" spans="1:18" ht="13.5" customHeight="1" x14ac:dyDescent="0.2">
      <c r="A577" s="3" t="s">
        <v>27</v>
      </c>
      <c r="B577" s="3" t="s">
        <v>74</v>
      </c>
      <c r="C577" s="3" t="s">
        <v>871</v>
      </c>
      <c r="D577" s="3">
        <v>47.2</v>
      </c>
      <c r="E577" s="3">
        <v>47.2</v>
      </c>
      <c r="F577" s="3">
        <v>47.2</v>
      </c>
      <c r="G577" s="3">
        <v>47.2</v>
      </c>
      <c r="H577" s="3">
        <v>47.2</v>
      </c>
      <c r="I577" s="3">
        <v>47.2</v>
      </c>
      <c r="J577" s="3">
        <v>47.2</v>
      </c>
      <c r="K577" s="3">
        <v>47.2</v>
      </c>
      <c r="L577" s="3">
        <v>47.2</v>
      </c>
      <c r="M577" s="3">
        <v>47.2</v>
      </c>
      <c r="N577" s="3">
        <v>47.2</v>
      </c>
      <c r="O577" s="3">
        <v>47.2</v>
      </c>
      <c r="P577" s="3" t="s">
        <v>81</v>
      </c>
      <c r="Q577" s="3" t="s">
        <v>90</v>
      </c>
      <c r="R577" s="3" t="s">
        <v>80</v>
      </c>
    </row>
    <row r="578" spans="1:18" ht="13.5" customHeight="1" x14ac:dyDescent="0.2">
      <c r="A578" s="3" t="s">
        <v>872</v>
      </c>
      <c r="B578" s="3" t="s">
        <v>74</v>
      </c>
      <c r="C578" s="3" t="s">
        <v>873</v>
      </c>
      <c r="D578" s="3">
        <v>215</v>
      </c>
      <c r="E578" s="3">
        <v>215</v>
      </c>
      <c r="F578" s="3">
        <v>215</v>
      </c>
      <c r="G578" s="3">
        <v>215</v>
      </c>
      <c r="H578" s="3">
        <v>215</v>
      </c>
      <c r="I578" s="3">
        <v>215</v>
      </c>
      <c r="J578" s="3">
        <v>215</v>
      </c>
      <c r="K578" s="3">
        <v>215</v>
      </c>
      <c r="L578" s="3">
        <v>215</v>
      </c>
      <c r="M578" s="3">
        <v>215</v>
      </c>
      <c r="N578" s="3">
        <v>215</v>
      </c>
      <c r="O578" s="3">
        <v>215</v>
      </c>
      <c r="P578" s="3" t="s">
        <v>81</v>
      </c>
      <c r="Q578" s="3" t="s">
        <v>90</v>
      </c>
      <c r="R578" s="3" t="s">
        <v>80</v>
      </c>
    </row>
    <row r="579" spans="1:18" ht="13.5" customHeight="1" x14ac:dyDescent="0.2">
      <c r="A579" s="3" t="s">
        <v>874</v>
      </c>
      <c r="B579" s="3" t="s">
        <v>74</v>
      </c>
      <c r="C579" s="3" t="s">
        <v>875</v>
      </c>
      <c r="D579" s="3">
        <v>215.29</v>
      </c>
      <c r="E579" s="3">
        <v>215.29</v>
      </c>
      <c r="F579" s="3">
        <v>215.29</v>
      </c>
      <c r="G579" s="3">
        <v>215.29</v>
      </c>
      <c r="H579" s="3">
        <v>215.29</v>
      </c>
      <c r="I579" s="3">
        <v>215.29</v>
      </c>
      <c r="J579" s="3">
        <v>215.29</v>
      </c>
      <c r="K579" s="3">
        <v>215.29</v>
      </c>
      <c r="L579" s="3">
        <v>215.29</v>
      </c>
      <c r="M579" s="3">
        <v>215.29</v>
      </c>
      <c r="N579" s="3">
        <v>215.29</v>
      </c>
      <c r="O579" s="3">
        <v>215.29</v>
      </c>
      <c r="P579" s="3" t="s">
        <v>81</v>
      </c>
      <c r="Q579" s="3" t="s">
        <v>90</v>
      </c>
      <c r="R579" s="3" t="s">
        <v>80</v>
      </c>
    </row>
    <row r="580" spans="1:18" ht="13.5" customHeight="1" x14ac:dyDescent="0.2">
      <c r="A580" s="3" t="s">
        <v>876</v>
      </c>
      <c r="B580" s="3" t="s">
        <v>74</v>
      </c>
      <c r="C580" s="3" t="s">
        <v>877</v>
      </c>
      <c r="D580" s="3">
        <v>130</v>
      </c>
      <c r="E580" s="3">
        <v>130</v>
      </c>
      <c r="F580" s="3">
        <v>130</v>
      </c>
      <c r="G580" s="3">
        <v>130</v>
      </c>
      <c r="H580" s="3">
        <v>130</v>
      </c>
      <c r="I580" s="3">
        <v>130</v>
      </c>
      <c r="J580" s="3">
        <v>130</v>
      </c>
      <c r="K580" s="3">
        <v>130</v>
      </c>
      <c r="L580" s="3">
        <v>130</v>
      </c>
      <c r="M580" s="3">
        <v>130</v>
      </c>
      <c r="N580" s="3">
        <v>130</v>
      </c>
      <c r="O580" s="3">
        <v>130</v>
      </c>
      <c r="P580" s="3" t="s">
        <v>81</v>
      </c>
      <c r="Q580" s="3" t="s">
        <v>90</v>
      </c>
      <c r="R580" s="3" t="s">
        <v>80</v>
      </c>
    </row>
    <row r="581" spans="1:18" ht="13.5" customHeight="1" x14ac:dyDescent="0.2">
      <c r="A581" s="3" t="s">
        <v>1564</v>
      </c>
      <c r="B581" s="3" t="s">
        <v>1398</v>
      </c>
      <c r="C581" s="3" t="s">
        <v>1563</v>
      </c>
      <c r="D581" s="3">
        <v>0</v>
      </c>
      <c r="E581" s="3">
        <v>1.44</v>
      </c>
      <c r="F581" s="3">
        <v>6.2399999999999993</v>
      </c>
      <c r="G581" s="3">
        <v>19.920000000000002</v>
      </c>
      <c r="H581" s="3">
        <v>18.3</v>
      </c>
      <c r="I581" s="3">
        <v>26.88</v>
      </c>
      <c r="J581" s="3">
        <v>25.02</v>
      </c>
      <c r="K581" s="3">
        <v>24.599999999999998</v>
      </c>
      <c r="L581" s="3">
        <v>20.040000000000003</v>
      </c>
      <c r="M581" s="3">
        <v>17.64</v>
      </c>
      <c r="N581" s="3">
        <v>2.46</v>
      </c>
      <c r="O581" s="3">
        <v>0</v>
      </c>
      <c r="P581" s="3" t="s">
        <v>84</v>
      </c>
      <c r="Q581" s="3" t="s">
        <v>79</v>
      </c>
      <c r="R581" s="3" t="s">
        <v>80</v>
      </c>
    </row>
    <row r="582" spans="1:18" ht="13.5" customHeight="1" x14ac:dyDescent="0.2">
      <c r="A582" s="3" t="s">
        <v>1820</v>
      </c>
      <c r="B582" s="3" t="s">
        <v>1398</v>
      </c>
      <c r="C582" s="3" t="s">
        <v>1819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 t="s">
        <v>84</v>
      </c>
      <c r="Q582" s="3" t="s">
        <v>79</v>
      </c>
      <c r="R582" s="3" t="s">
        <v>148</v>
      </c>
    </row>
    <row r="583" spans="1:18" ht="13.5" customHeight="1" x14ac:dyDescent="0.2">
      <c r="A583" s="3" t="s">
        <v>878</v>
      </c>
      <c r="B583" s="3" t="s">
        <v>73</v>
      </c>
      <c r="C583" s="3" t="s">
        <v>879</v>
      </c>
      <c r="D583" s="3">
        <v>7.13</v>
      </c>
      <c r="E583" s="3">
        <v>7.48</v>
      </c>
      <c r="F583" s="3">
        <v>6.59</v>
      </c>
      <c r="G583" s="3">
        <v>12.58</v>
      </c>
      <c r="H583" s="3">
        <v>12.58</v>
      </c>
      <c r="I583" s="3">
        <v>12.58</v>
      </c>
      <c r="J583" s="3">
        <v>12.58</v>
      </c>
      <c r="K583" s="3">
        <v>12.58</v>
      </c>
      <c r="L583" s="3">
        <v>12.58</v>
      </c>
      <c r="M583" s="3">
        <v>12.58</v>
      </c>
      <c r="N583" s="3">
        <v>12.58</v>
      </c>
      <c r="O583" s="3">
        <v>12.58</v>
      </c>
      <c r="P583" s="3" t="s">
        <v>81</v>
      </c>
      <c r="Q583" s="3" t="s">
        <v>90</v>
      </c>
      <c r="R583" s="3" t="s">
        <v>80</v>
      </c>
    </row>
    <row r="584" spans="1:18" ht="13.5" customHeight="1" x14ac:dyDescent="0.2">
      <c r="A584" s="3" t="s">
        <v>1818</v>
      </c>
      <c r="B584" s="3" t="s">
        <v>72</v>
      </c>
      <c r="C584" s="3" t="s">
        <v>1817</v>
      </c>
      <c r="D584" s="3">
        <v>0</v>
      </c>
      <c r="E584" s="3">
        <v>0.48</v>
      </c>
      <c r="F584" s="3">
        <v>2.08</v>
      </c>
      <c r="G584" s="3">
        <v>6.6400000000000006</v>
      </c>
      <c r="H584" s="3">
        <v>6.1</v>
      </c>
      <c r="I584" s="3">
        <v>8.9600000000000009</v>
      </c>
      <c r="J584" s="3">
        <v>8.34</v>
      </c>
      <c r="K584" s="3">
        <v>8.1999999999999993</v>
      </c>
      <c r="L584" s="3">
        <v>6.6800000000000006</v>
      </c>
      <c r="M584" s="3">
        <v>5.88</v>
      </c>
      <c r="N584" s="3">
        <v>0.82000000000000006</v>
      </c>
      <c r="O584" s="3">
        <v>0</v>
      </c>
      <c r="P584" s="3" t="s">
        <v>84</v>
      </c>
      <c r="Q584" s="3" t="s">
        <v>90</v>
      </c>
      <c r="R584" s="3" t="s">
        <v>80</v>
      </c>
    </row>
    <row r="585" spans="1:18" ht="13.5" customHeight="1" x14ac:dyDescent="0.2">
      <c r="A585" s="3" t="s">
        <v>880</v>
      </c>
      <c r="B585" s="3" t="s">
        <v>72</v>
      </c>
      <c r="C585" s="3" t="s">
        <v>881</v>
      </c>
      <c r="D585" s="3">
        <v>-0.03</v>
      </c>
      <c r="E585" s="3">
        <v>-0.02</v>
      </c>
      <c r="F585" s="3">
        <v>-0.02</v>
      </c>
      <c r="G585" s="3">
        <v>-0.02</v>
      </c>
      <c r="H585" s="3">
        <v>-0.02</v>
      </c>
      <c r="I585" s="3">
        <v>-0.03</v>
      </c>
      <c r="J585" s="3">
        <v>-0.03</v>
      </c>
      <c r="K585" s="3">
        <v>-0.03</v>
      </c>
      <c r="L585" s="3">
        <v>-0.02</v>
      </c>
      <c r="M585" s="3">
        <v>-0.02</v>
      </c>
      <c r="N585" s="3">
        <v>-0.02</v>
      </c>
      <c r="O585" s="3">
        <v>-0.02</v>
      </c>
      <c r="P585" s="3" t="s">
        <v>84</v>
      </c>
      <c r="Q585" s="3" t="s">
        <v>90</v>
      </c>
      <c r="R585" s="3" t="s">
        <v>80</v>
      </c>
    </row>
    <row r="586" spans="1:18" ht="13.5" customHeight="1" x14ac:dyDescent="0.2">
      <c r="A586" s="3" t="s">
        <v>882</v>
      </c>
      <c r="B586" s="3" t="s">
        <v>1396</v>
      </c>
      <c r="C586" s="3" t="s">
        <v>883</v>
      </c>
      <c r="D586" s="3">
        <v>12.5</v>
      </c>
      <c r="E586" s="3">
        <v>12.5</v>
      </c>
      <c r="F586" s="3">
        <v>12.5</v>
      </c>
      <c r="G586" s="3">
        <v>12.5</v>
      </c>
      <c r="H586" s="3">
        <v>12.5</v>
      </c>
      <c r="I586" s="3">
        <v>12.5</v>
      </c>
      <c r="J586" s="3">
        <v>12.5</v>
      </c>
      <c r="K586" s="3">
        <v>12.5</v>
      </c>
      <c r="L586" s="3">
        <v>12.5</v>
      </c>
      <c r="M586" s="3">
        <v>12.5</v>
      </c>
      <c r="N586" s="3">
        <v>12.5</v>
      </c>
      <c r="O586" s="3">
        <v>12.5</v>
      </c>
      <c r="P586" s="3" t="s">
        <v>81</v>
      </c>
      <c r="Q586" s="3" t="s">
        <v>79</v>
      </c>
      <c r="R586" s="3" t="s">
        <v>80</v>
      </c>
    </row>
    <row r="587" spans="1:18" ht="13.5" customHeight="1" x14ac:dyDescent="0.2">
      <c r="A587" s="3" t="s">
        <v>884</v>
      </c>
      <c r="B587" s="3" t="s">
        <v>74</v>
      </c>
      <c r="C587" s="3" t="s">
        <v>885</v>
      </c>
      <c r="D587" s="3">
        <v>6</v>
      </c>
      <c r="E587" s="3">
        <v>5.9827586206896548</v>
      </c>
      <c r="F587" s="3">
        <v>5.7731378494623087</v>
      </c>
      <c r="G587" s="3">
        <v>5.5841491111111097</v>
      </c>
      <c r="H587" s="3">
        <v>5.5501748387096059</v>
      </c>
      <c r="I587" s="3">
        <v>5.5815353333332753</v>
      </c>
      <c r="J587" s="3">
        <v>5.4599999999999582</v>
      </c>
      <c r="K587" s="3">
        <v>5.3966666666666567</v>
      </c>
      <c r="L587" s="3">
        <v>5.4218186666667201</v>
      </c>
      <c r="M587" s="3">
        <v>5.4702387733332971</v>
      </c>
      <c r="N587" s="3">
        <v>5.5699999999999283</v>
      </c>
      <c r="O587" s="3">
        <v>5.5916467982795295</v>
      </c>
      <c r="P587" s="3" t="s">
        <v>84</v>
      </c>
      <c r="Q587" s="3" t="s">
        <v>90</v>
      </c>
      <c r="R587" s="3" t="s">
        <v>80</v>
      </c>
    </row>
    <row r="588" spans="1:18" ht="13.5" customHeight="1" x14ac:dyDescent="0.2">
      <c r="A588" s="3" t="s">
        <v>886</v>
      </c>
      <c r="B588" s="3" t="s">
        <v>74</v>
      </c>
      <c r="C588" s="3" t="s">
        <v>887</v>
      </c>
      <c r="D588" s="3">
        <v>26.614603870967759</v>
      </c>
      <c r="E588" s="3">
        <v>24.26497650246306</v>
      </c>
      <c r="F588" s="3">
        <v>15.188953978494625</v>
      </c>
      <c r="G588" s="3">
        <v>23.621475555555559</v>
      </c>
      <c r="H588" s="3">
        <v>23.757186236559139</v>
      </c>
      <c r="I588" s="3">
        <v>27.221722666666665</v>
      </c>
      <c r="J588" s="3">
        <v>26.493262795698929</v>
      </c>
      <c r="K588" s="3">
        <v>26.417803870967731</v>
      </c>
      <c r="L588" s="3">
        <v>24.987911999999994</v>
      </c>
      <c r="M588" s="3">
        <v>21.311176185763433</v>
      </c>
      <c r="N588" s="3">
        <v>23.699618413715552</v>
      </c>
      <c r="O588" s="3">
        <v>22.298864526253777</v>
      </c>
      <c r="P588" s="3" t="s">
        <v>84</v>
      </c>
      <c r="Q588" s="3" t="s">
        <v>90</v>
      </c>
      <c r="R588" s="3" t="s">
        <v>80</v>
      </c>
    </row>
    <row r="589" spans="1:18" ht="13.5" customHeight="1" x14ac:dyDescent="0.2">
      <c r="A589" s="3" t="s">
        <v>2215</v>
      </c>
      <c r="B589" s="3" t="s">
        <v>72</v>
      </c>
      <c r="C589" s="3" t="s">
        <v>2216</v>
      </c>
      <c r="D589" s="3">
        <v>6.3133099999999995</v>
      </c>
      <c r="E589" s="3">
        <v>9.6655099999999994</v>
      </c>
      <c r="F589" s="3">
        <v>10.224209999999999</v>
      </c>
      <c r="G589" s="3">
        <v>17.54318</v>
      </c>
      <c r="H589" s="3">
        <v>17.096219999999999</v>
      </c>
      <c r="I589" s="3">
        <v>26.538249999999998</v>
      </c>
      <c r="J589" s="3">
        <v>16.593389999999999</v>
      </c>
      <c r="K589" s="3">
        <v>14.80555</v>
      </c>
      <c r="L589" s="3">
        <v>14.80555</v>
      </c>
      <c r="M589" s="3">
        <v>4.9165599999999996</v>
      </c>
      <c r="N589" s="3">
        <v>4.6930800000000001</v>
      </c>
      <c r="O589" s="3">
        <v>8.4922399999999989</v>
      </c>
      <c r="P589" s="3" t="s">
        <v>84</v>
      </c>
      <c r="Q589" s="3" t="s">
        <v>90</v>
      </c>
      <c r="R589" s="3" t="s">
        <v>80</v>
      </c>
    </row>
    <row r="590" spans="1:18" ht="13.5" customHeight="1" x14ac:dyDescent="0.2">
      <c r="A590" s="3" t="s">
        <v>888</v>
      </c>
      <c r="B590" s="3" t="s">
        <v>75</v>
      </c>
      <c r="C590" s="3" t="s">
        <v>889</v>
      </c>
      <c r="D590" s="3">
        <v>6.8326881720430048E-3</v>
      </c>
      <c r="E590" s="3">
        <v>3.9711165845648629E-3</v>
      </c>
      <c r="F590" s="3">
        <v>5.6830107526881753E-3</v>
      </c>
      <c r="G590" s="3">
        <v>2.1244444444444457E-4</v>
      </c>
      <c r="H590" s="3">
        <v>8.3870967741935616E-4</v>
      </c>
      <c r="I590" s="3">
        <v>5.8560000000000001E-3</v>
      </c>
      <c r="J590" s="3">
        <v>2.9238709677419351E-3</v>
      </c>
      <c r="K590" s="3">
        <v>6.8645161290322592E-4</v>
      </c>
      <c r="L590" s="3">
        <v>8.0000000000000047E-4</v>
      </c>
      <c r="M590" s="3">
        <v>3.565590709677421E-4</v>
      </c>
      <c r="N590" s="3">
        <v>2.7555552000000017E-4</v>
      </c>
      <c r="O590" s="3">
        <v>5.5113978150537575E-3</v>
      </c>
      <c r="P590" s="3" t="s">
        <v>84</v>
      </c>
      <c r="Q590" s="3" t="s">
        <v>79</v>
      </c>
      <c r="R590" s="3" t="s">
        <v>80</v>
      </c>
    </row>
    <row r="591" spans="1:18" ht="13.5" customHeight="1" x14ac:dyDescent="0.2">
      <c r="A591" s="3" t="s">
        <v>890</v>
      </c>
      <c r="B591" s="3" t="s">
        <v>75</v>
      </c>
      <c r="C591" s="3" t="s">
        <v>891</v>
      </c>
      <c r="D591" s="3">
        <v>510</v>
      </c>
      <c r="E591" s="3">
        <v>510</v>
      </c>
      <c r="F591" s="3">
        <v>510</v>
      </c>
      <c r="G591" s="3">
        <v>510</v>
      </c>
      <c r="H591" s="3">
        <v>510</v>
      </c>
      <c r="I591" s="3">
        <v>510</v>
      </c>
      <c r="J591" s="3">
        <v>510</v>
      </c>
      <c r="K591" s="3">
        <v>510</v>
      </c>
      <c r="L591" s="3">
        <v>510</v>
      </c>
      <c r="M591" s="3">
        <v>510</v>
      </c>
      <c r="N591" s="3">
        <v>510</v>
      </c>
      <c r="O591" s="3">
        <v>510</v>
      </c>
      <c r="P591" s="3" t="s">
        <v>81</v>
      </c>
      <c r="Q591" s="3" t="s">
        <v>79</v>
      </c>
      <c r="R591" s="3" t="s">
        <v>80</v>
      </c>
    </row>
    <row r="592" spans="1:18" ht="13.5" customHeight="1" x14ac:dyDescent="0.2">
      <c r="A592" s="3" t="s">
        <v>892</v>
      </c>
      <c r="B592" s="3" t="s">
        <v>75</v>
      </c>
      <c r="C592" s="3" t="s">
        <v>893</v>
      </c>
      <c r="D592" s="3">
        <v>510</v>
      </c>
      <c r="E592" s="3">
        <v>510</v>
      </c>
      <c r="F592" s="3">
        <v>510</v>
      </c>
      <c r="G592" s="3">
        <v>510</v>
      </c>
      <c r="H592" s="3">
        <v>510</v>
      </c>
      <c r="I592" s="3">
        <v>510</v>
      </c>
      <c r="J592" s="3">
        <v>510</v>
      </c>
      <c r="K592" s="3">
        <v>510</v>
      </c>
      <c r="L592" s="3">
        <v>510</v>
      </c>
      <c r="M592" s="3">
        <v>510</v>
      </c>
      <c r="N592" s="3">
        <v>510</v>
      </c>
      <c r="O592" s="3">
        <v>510</v>
      </c>
      <c r="P592" s="3" t="s">
        <v>81</v>
      </c>
      <c r="Q592" s="3" t="s">
        <v>79</v>
      </c>
      <c r="R592" s="3" t="s">
        <v>80</v>
      </c>
    </row>
    <row r="593" spans="1:20" ht="13.5" customHeight="1" x14ac:dyDescent="0.2">
      <c r="A593" s="3" t="s">
        <v>894</v>
      </c>
      <c r="B593" s="3" t="s">
        <v>72</v>
      </c>
      <c r="C593" s="3" t="s">
        <v>895</v>
      </c>
      <c r="D593" s="3">
        <v>419.25</v>
      </c>
      <c r="E593" s="3">
        <v>419.25</v>
      </c>
      <c r="F593" s="3">
        <v>419.25</v>
      </c>
      <c r="G593" s="3">
        <v>419.25</v>
      </c>
      <c r="H593" s="3">
        <v>419.25</v>
      </c>
      <c r="I593" s="3">
        <v>419.25</v>
      </c>
      <c r="J593" s="3">
        <v>419.25</v>
      </c>
      <c r="K593" s="3">
        <v>419.25</v>
      </c>
      <c r="L593" s="3">
        <v>419.25</v>
      </c>
      <c r="M593" s="3">
        <v>419.25</v>
      </c>
      <c r="N593" s="3">
        <v>419.25</v>
      </c>
      <c r="O593" s="3">
        <v>419.25</v>
      </c>
      <c r="P593" s="3" t="s">
        <v>81</v>
      </c>
      <c r="Q593" s="3" t="s">
        <v>90</v>
      </c>
      <c r="R593" s="3" t="s">
        <v>1954</v>
      </c>
      <c r="S593" s="3" t="s">
        <v>1998</v>
      </c>
    </row>
    <row r="594" spans="1:20" ht="13.5" customHeight="1" x14ac:dyDescent="0.2">
      <c r="A594" s="3" t="s">
        <v>896</v>
      </c>
      <c r="B594" s="3" t="s">
        <v>209</v>
      </c>
      <c r="C594" s="3" t="s">
        <v>897</v>
      </c>
      <c r="D594" s="3">
        <v>47.9</v>
      </c>
      <c r="E594" s="3">
        <v>47.9</v>
      </c>
      <c r="F594" s="3">
        <v>47.9</v>
      </c>
      <c r="G594" s="3">
        <v>47.9</v>
      </c>
      <c r="H594" s="3">
        <v>47.9</v>
      </c>
      <c r="I594" s="3">
        <v>47.9</v>
      </c>
      <c r="J594" s="3">
        <v>47.9</v>
      </c>
      <c r="K594" s="3">
        <v>47.9</v>
      </c>
      <c r="L594" s="3">
        <v>47.9</v>
      </c>
      <c r="M594" s="3">
        <v>47.9</v>
      </c>
      <c r="N594" s="3">
        <v>47.9</v>
      </c>
      <c r="O594" s="3">
        <v>47.9</v>
      </c>
      <c r="P594" s="3" t="s">
        <v>81</v>
      </c>
      <c r="Q594" s="3" t="s">
        <v>90</v>
      </c>
      <c r="R594" s="3" t="s">
        <v>80</v>
      </c>
    </row>
    <row r="595" spans="1:20" ht="13.5" customHeight="1" x14ac:dyDescent="0.2">
      <c r="A595" s="3" t="s">
        <v>898</v>
      </c>
      <c r="B595" s="3" t="s">
        <v>209</v>
      </c>
      <c r="C595" s="3" t="s">
        <v>899</v>
      </c>
      <c r="D595" s="3">
        <v>48</v>
      </c>
      <c r="E595" s="3">
        <v>48</v>
      </c>
      <c r="F595" s="3">
        <v>48</v>
      </c>
      <c r="G595" s="3">
        <v>48</v>
      </c>
      <c r="H595" s="3">
        <v>48</v>
      </c>
      <c r="I595" s="3">
        <v>48</v>
      </c>
      <c r="J595" s="3">
        <v>48</v>
      </c>
      <c r="K595" s="3">
        <v>48</v>
      </c>
      <c r="L595" s="3">
        <v>48</v>
      </c>
      <c r="M595" s="3">
        <v>48</v>
      </c>
      <c r="N595" s="3">
        <v>48</v>
      </c>
      <c r="O595" s="3">
        <v>48</v>
      </c>
      <c r="P595" s="3" t="s">
        <v>81</v>
      </c>
      <c r="Q595" s="3" t="s">
        <v>90</v>
      </c>
      <c r="R595" s="3" t="s">
        <v>80</v>
      </c>
    </row>
    <row r="596" spans="1:20" ht="13.5" customHeight="1" x14ac:dyDescent="0.2">
      <c r="A596" s="3" t="s">
        <v>1674</v>
      </c>
      <c r="B596" s="3" t="s">
        <v>72</v>
      </c>
      <c r="C596" s="3" t="s">
        <v>1675</v>
      </c>
      <c r="D596" s="3">
        <v>0</v>
      </c>
      <c r="E596" s="3">
        <v>0.36</v>
      </c>
      <c r="F596" s="3">
        <v>1.5599999999999998</v>
      </c>
      <c r="G596" s="3">
        <v>4.9800000000000004</v>
      </c>
      <c r="H596" s="3">
        <v>4.5750000000000002</v>
      </c>
      <c r="I596" s="3">
        <v>6.72</v>
      </c>
      <c r="J596" s="3">
        <v>6.2549999999999999</v>
      </c>
      <c r="K596" s="3">
        <v>6.1499999999999995</v>
      </c>
      <c r="L596" s="3">
        <v>5.0100000000000007</v>
      </c>
      <c r="M596" s="3">
        <v>4.41</v>
      </c>
      <c r="N596" s="3">
        <v>0.61499999999999999</v>
      </c>
      <c r="O596" s="3">
        <v>0</v>
      </c>
      <c r="P596" s="3" t="s">
        <v>84</v>
      </c>
      <c r="Q596" s="3" t="s">
        <v>79</v>
      </c>
      <c r="R596" s="3" t="s">
        <v>80</v>
      </c>
    </row>
    <row r="597" spans="1:20" ht="13.5" customHeight="1" x14ac:dyDescent="0.2">
      <c r="A597" s="3" t="s">
        <v>900</v>
      </c>
      <c r="B597" s="3" t="s">
        <v>209</v>
      </c>
      <c r="C597" s="3" t="s">
        <v>901</v>
      </c>
      <c r="D597" s="3">
        <v>4.4864148387096776</v>
      </c>
      <c r="E597" s="3">
        <v>4.487071617405582</v>
      </c>
      <c r="F597" s="3">
        <v>4.3645161290322578</v>
      </c>
      <c r="G597" s="3">
        <v>4.2257848888888887</v>
      </c>
      <c r="H597" s="3">
        <v>4.3041537634408593</v>
      </c>
      <c r="I597" s="3">
        <v>4.3282293333333319</v>
      </c>
      <c r="J597" s="3">
        <v>4.4056750537634395</v>
      </c>
      <c r="K597" s="3">
        <v>4.423064301075267</v>
      </c>
      <c r="L597" s="3">
        <v>4.4209931111111098</v>
      </c>
      <c r="M597" s="3">
        <v>4.4173030967741918</v>
      </c>
      <c r="N597" s="3">
        <v>4.4185195111111106</v>
      </c>
      <c r="O597" s="3">
        <v>4.4327466451612887</v>
      </c>
      <c r="P597" s="3" t="s">
        <v>84</v>
      </c>
      <c r="Q597" s="3" t="s">
        <v>90</v>
      </c>
      <c r="R597" s="3" t="s">
        <v>80</v>
      </c>
    </row>
    <row r="598" spans="1:20" ht="13.5" customHeight="1" x14ac:dyDescent="0.2">
      <c r="A598" s="3" t="s">
        <v>902</v>
      </c>
      <c r="B598" s="3" t="s">
        <v>72</v>
      </c>
      <c r="C598" s="3" t="s">
        <v>903</v>
      </c>
      <c r="D598" s="3">
        <v>0</v>
      </c>
      <c r="E598" s="3">
        <v>3.96</v>
      </c>
      <c r="F598" s="3">
        <v>17.16</v>
      </c>
      <c r="G598" s="3">
        <v>54.78</v>
      </c>
      <c r="H598" s="3">
        <v>50.324999999999996</v>
      </c>
      <c r="I598" s="3">
        <v>73.92</v>
      </c>
      <c r="J598" s="3">
        <v>68.804999999999993</v>
      </c>
      <c r="K598" s="3">
        <v>67.649999999999991</v>
      </c>
      <c r="L598" s="3">
        <v>55.110000000000007</v>
      </c>
      <c r="M598" s="3">
        <v>48.51</v>
      </c>
      <c r="N598" s="3">
        <v>6.7650000000000006</v>
      </c>
      <c r="O598" s="3">
        <v>0</v>
      </c>
      <c r="P598" s="3" t="s">
        <v>84</v>
      </c>
      <c r="Q598" s="3" t="s">
        <v>90</v>
      </c>
      <c r="R598" s="3" t="s">
        <v>109</v>
      </c>
      <c r="S598" s="3">
        <v>1</v>
      </c>
      <c r="T598" s="3" t="s">
        <v>1532</v>
      </c>
    </row>
    <row r="599" spans="1:20" ht="13.5" customHeight="1" x14ac:dyDescent="0.2">
      <c r="A599" s="3" t="s">
        <v>1903</v>
      </c>
      <c r="B599" s="3" t="s">
        <v>72</v>
      </c>
      <c r="C599" s="3" t="s">
        <v>1904</v>
      </c>
      <c r="D599" s="3">
        <v>0</v>
      </c>
      <c r="E599" s="3">
        <v>2.4194400000000003</v>
      </c>
      <c r="F599" s="3">
        <v>10.48424</v>
      </c>
      <c r="G599" s="3">
        <v>33.468920000000004</v>
      </c>
      <c r="H599" s="3">
        <v>30.747050000000002</v>
      </c>
      <c r="I599" s="3">
        <v>45.162880000000001</v>
      </c>
      <c r="J599" s="3">
        <v>42.037770000000002</v>
      </c>
      <c r="K599" s="3">
        <v>41.332099999999997</v>
      </c>
      <c r="L599" s="3">
        <v>33.670540000000003</v>
      </c>
      <c r="M599" s="3">
        <v>29.63814</v>
      </c>
      <c r="N599" s="3">
        <v>4.1332100000000001</v>
      </c>
      <c r="O599" s="3">
        <v>0</v>
      </c>
      <c r="P599" s="3" t="s">
        <v>84</v>
      </c>
      <c r="Q599" s="3" t="s">
        <v>90</v>
      </c>
      <c r="R599" s="3" t="s">
        <v>109</v>
      </c>
      <c r="S599" s="3">
        <v>1</v>
      </c>
      <c r="T599" s="3" t="s">
        <v>1532</v>
      </c>
    </row>
    <row r="600" spans="1:20" ht="13.5" customHeight="1" x14ac:dyDescent="0.2">
      <c r="A600" s="3" t="s">
        <v>1999</v>
      </c>
      <c r="B600" s="3" t="s">
        <v>72</v>
      </c>
      <c r="C600" s="3" t="s">
        <v>2000</v>
      </c>
      <c r="D600" s="3">
        <v>0</v>
      </c>
      <c r="E600" s="3">
        <v>3.6480000000000001</v>
      </c>
      <c r="F600" s="3">
        <v>15.808</v>
      </c>
      <c r="G600" s="3">
        <v>50.464000000000006</v>
      </c>
      <c r="H600" s="3">
        <v>46.36</v>
      </c>
      <c r="I600" s="3">
        <v>68.096000000000004</v>
      </c>
      <c r="J600" s="3">
        <v>63.384</v>
      </c>
      <c r="K600" s="3">
        <v>62.319999999999993</v>
      </c>
      <c r="L600" s="3">
        <v>50.768000000000001</v>
      </c>
      <c r="M600" s="3">
        <v>44.687999999999995</v>
      </c>
      <c r="N600" s="3">
        <v>6.2320000000000002</v>
      </c>
      <c r="O600" s="3">
        <v>0</v>
      </c>
      <c r="P600" s="3" t="s">
        <v>84</v>
      </c>
      <c r="Q600" s="3" t="s">
        <v>90</v>
      </c>
      <c r="R600" s="3" t="s">
        <v>109</v>
      </c>
      <c r="S600" s="3">
        <v>1</v>
      </c>
      <c r="T600" s="3" t="s">
        <v>2001</v>
      </c>
    </row>
    <row r="601" spans="1:20" ht="13.5" customHeight="1" x14ac:dyDescent="0.2">
      <c r="A601" s="3" t="s">
        <v>904</v>
      </c>
      <c r="B601" s="3" t="s">
        <v>209</v>
      </c>
      <c r="C601" s="3" t="s">
        <v>905</v>
      </c>
      <c r="D601" s="3">
        <v>0.38</v>
      </c>
      <c r="E601" s="3">
        <v>0.2</v>
      </c>
      <c r="F601" s="3">
        <v>0.31</v>
      </c>
      <c r="G601" s="3">
        <v>0.48</v>
      </c>
      <c r="H601" s="3">
        <v>0.54</v>
      </c>
      <c r="I601" s="3">
        <v>0.7</v>
      </c>
      <c r="J601" s="3">
        <v>0.71</v>
      </c>
      <c r="K601" s="3">
        <v>0.65</v>
      </c>
      <c r="L601" s="3">
        <v>0.61</v>
      </c>
      <c r="M601" s="3">
        <v>0.6</v>
      </c>
      <c r="N601" s="3">
        <v>0.34</v>
      </c>
      <c r="O601" s="3">
        <v>0.22</v>
      </c>
      <c r="P601" s="3" t="s">
        <v>84</v>
      </c>
      <c r="Q601" s="3" t="s">
        <v>90</v>
      </c>
      <c r="R601" s="3" t="s">
        <v>80</v>
      </c>
    </row>
    <row r="602" spans="1:20" ht="13.5" customHeight="1" x14ac:dyDescent="0.2">
      <c r="A602" s="3" t="s">
        <v>1816</v>
      </c>
      <c r="B602" s="3" t="s">
        <v>1398</v>
      </c>
      <c r="C602" s="3" t="s">
        <v>1815</v>
      </c>
      <c r="D602" s="3">
        <v>0</v>
      </c>
      <c r="E602" s="3">
        <v>0.72</v>
      </c>
      <c r="F602" s="3">
        <v>3.1199999999999997</v>
      </c>
      <c r="G602" s="3">
        <v>9.9600000000000009</v>
      </c>
      <c r="H602" s="3">
        <v>9.15</v>
      </c>
      <c r="I602" s="3">
        <v>13.44</v>
      </c>
      <c r="J602" s="3">
        <v>12.51</v>
      </c>
      <c r="K602" s="3">
        <v>12.299999999999999</v>
      </c>
      <c r="L602" s="3">
        <v>10.020000000000001</v>
      </c>
      <c r="M602" s="3">
        <v>8.82</v>
      </c>
      <c r="N602" s="3">
        <v>1.23</v>
      </c>
      <c r="O602" s="3">
        <v>0</v>
      </c>
      <c r="P602" s="3" t="s">
        <v>84</v>
      </c>
      <c r="Q602" s="3" t="s">
        <v>79</v>
      </c>
      <c r="R602" s="3" t="s">
        <v>109</v>
      </c>
      <c r="S602" s="3" t="s">
        <v>1905</v>
      </c>
      <c r="T602" s="3" t="s">
        <v>1979</v>
      </c>
    </row>
    <row r="603" spans="1:20" ht="13.5" customHeight="1" x14ac:dyDescent="0.2">
      <c r="A603" s="3" t="s">
        <v>1676</v>
      </c>
      <c r="B603" s="3" t="s">
        <v>1398</v>
      </c>
      <c r="C603" s="3" t="s">
        <v>1814</v>
      </c>
      <c r="D603" s="3">
        <v>0</v>
      </c>
      <c r="E603" s="3">
        <v>0.96</v>
      </c>
      <c r="F603" s="3">
        <v>4.16</v>
      </c>
      <c r="G603" s="3">
        <v>13.280000000000001</v>
      </c>
      <c r="H603" s="3">
        <v>12.2</v>
      </c>
      <c r="I603" s="3">
        <v>17.920000000000002</v>
      </c>
      <c r="J603" s="3">
        <v>16.68</v>
      </c>
      <c r="K603" s="3">
        <v>16.399999999999999</v>
      </c>
      <c r="L603" s="3">
        <v>13.360000000000001</v>
      </c>
      <c r="M603" s="3">
        <v>11.76</v>
      </c>
      <c r="N603" s="3">
        <v>1.6400000000000001</v>
      </c>
      <c r="O603" s="3">
        <v>0</v>
      </c>
      <c r="P603" s="3" t="s">
        <v>84</v>
      </c>
      <c r="Q603" s="3" t="s">
        <v>79</v>
      </c>
      <c r="R603" s="3" t="s">
        <v>109</v>
      </c>
      <c r="S603" s="3" t="s">
        <v>1905</v>
      </c>
      <c r="T603" s="3" t="s">
        <v>1979</v>
      </c>
    </row>
    <row r="604" spans="1:20" ht="13.5" customHeight="1" x14ac:dyDescent="0.2">
      <c r="A604" s="3" t="s">
        <v>1813</v>
      </c>
      <c r="B604" s="3" t="s">
        <v>1398</v>
      </c>
      <c r="C604" s="3" t="s">
        <v>1812</v>
      </c>
      <c r="D604" s="3">
        <v>0</v>
      </c>
      <c r="E604" s="3">
        <v>0.72</v>
      </c>
      <c r="F604" s="3">
        <v>3.1199999999999997</v>
      </c>
      <c r="G604" s="3">
        <v>9.9600000000000009</v>
      </c>
      <c r="H604" s="3">
        <v>9.15</v>
      </c>
      <c r="I604" s="3">
        <v>13.44</v>
      </c>
      <c r="J604" s="3">
        <v>12.51</v>
      </c>
      <c r="K604" s="3">
        <v>12.299999999999999</v>
      </c>
      <c r="L604" s="3">
        <v>10.020000000000001</v>
      </c>
      <c r="M604" s="3">
        <v>8.82</v>
      </c>
      <c r="N604" s="3">
        <v>1.23</v>
      </c>
      <c r="O604" s="3">
        <v>0</v>
      </c>
      <c r="P604" s="3" t="s">
        <v>84</v>
      </c>
      <c r="Q604" s="3" t="s">
        <v>79</v>
      </c>
      <c r="R604" s="3" t="s">
        <v>109</v>
      </c>
      <c r="S604" s="3" t="s">
        <v>1905</v>
      </c>
      <c r="T604" s="3" t="s">
        <v>1979</v>
      </c>
    </row>
    <row r="605" spans="1:20" ht="13.5" customHeight="1" x14ac:dyDescent="0.2">
      <c r="A605" s="3" t="s">
        <v>906</v>
      </c>
      <c r="B605" s="3" t="s">
        <v>1397</v>
      </c>
      <c r="C605" s="3" t="s">
        <v>907</v>
      </c>
      <c r="D605" s="3">
        <v>45.55</v>
      </c>
      <c r="E605" s="3">
        <v>34.229999999999997</v>
      </c>
      <c r="F605" s="3">
        <v>26.65</v>
      </c>
      <c r="G605" s="3">
        <v>32.71</v>
      </c>
      <c r="H605" s="3">
        <v>24.97</v>
      </c>
      <c r="I605" s="3">
        <v>28.45</v>
      </c>
      <c r="J605" s="3">
        <v>29.28</v>
      </c>
      <c r="K605" s="3">
        <v>31.12</v>
      </c>
      <c r="L605" s="3">
        <v>30.58</v>
      </c>
      <c r="M605" s="3">
        <v>18.739999999999998</v>
      </c>
      <c r="N605" s="3">
        <v>31.18</v>
      </c>
      <c r="O605" s="3">
        <v>26.96</v>
      </c>
      <c r="P605" s="3" t="s">
        <v>81</v>
      </c>
      <c r="Q605" s="3" t="s">
        <v>79</v>
      </c>
      <c r="R605" s="3" t="s">
        <v>80</v>
      </c>
    </row>
    <row r="606" spans="1:20" ht="13.5" customHeight="1" x14ac:dyDescent="0.2">
      <c r="A606" s="3" t="s">
        <v>908</v>
      </c>
      <c r="B606" s="3" t="s">
        <v>73</v>
      </c>
      <c r="C606" s="3" t="s">
        <v>909</v>
      </c>
      <c r="D606" s="3">
        <v>5.0171999999999999</v>
      </c>
      <c r="E606" s="3">
        <v>7.6811999999999996</v>
      </c>
      <c r="F606" s="3">
        <v>8.1251999999999995</v>
      </c>
      <c r="G606" s="3">
        <v>13.941599999999999</v>
      </c>
      <c r="H606" s="3">
        <v>13.586399999999999</v>
      </c>
      <c r="I606" s="3">
        <v>21.09</v>
      </c>
      <c r="J606" s="3">
        <v>13.186799999999998</v>
      </c>
      <c r="K606" s="3">
        <v>11.766</v>
      </c>
      <c r="L606" s="3">
        <v>11.766</v>
      </c>
      <c r="M606" s="3">
        <v>3.9071999999999996</v>
      </c>
      <c r="N606" s="3">
        <v>3.7296</v>
      </c>
      <c r="O606" s="3">
        <v>6.7487999999999992</v>
      </c>
      <c r="P606" s="3" t="s">
        <v>84</v>
      </c>
      <c r="Q606" s="3" t="s">
        <v>90</v>
      </c>
      <c r="R606" s="3" t="s">
        <v>80</v>
      </c>
    </row>
    <row r="607" spans="1:20" ht="13.5" customHeight="1" x14ac:dyDescent="0.2">
      <c r="A607" s="3" t="s">
        <v>910</v>
      </c>
      <c r="B607" s="3" t="s">
        <v>73</v>
      </c>
      <c r="C607" s="3" t="s">
        <v>911</v>
      </c>
      <c r="D607" s="3">
        <v>2.5085999999999999</v>
      </c>
      <c r="E607" s="3">
        <v>3.8405999999999998</v>
      </c>
      <c r="F607" s="3">
        <v>4.0625999999999998</v>
      </c>
      <c r="G607" s="3">
        <v>6.9707999999999997</v>
      </c>
      <c r="H607" s="3">
        <v>6.7931999999999997</v>
      </c>
      <c r="I607" s="3">
        <v>10.545</v>
      </c>
      <c r="J607" s="3">
        <v>6.593399999999999</v>
      </c>
      <c r="K607" s="3">
        <v>5.883</v>
      </c>
      <c r="L607" s="3">
        <v>5.883</v>
      </c>
      <c r="M607" s="3">
        <v>1.9535999999999998</v>
      </c>
      <c r="N607" s="3">
        <v>1.8648</v>
      </c>
      <c r="O607" s="3">
        <v>3.3743999999999996</v>
      </c>
      <c r="P607" s="3" t="s">
        <v>84</v>
      </c>
      <c r="Q607" s="3" t="s">
        <v>90</v>
      </c>
      <c r="R607" s="3" t="s">
        <v>80</v>
      </c>
    </row>
    <row r="608" spans="1:20" ht="13.5" customHeight="1" x14ac:dyDescent="0.2">
      <c r="A608" s="3" t="s">
        <v>912</v>
      </c>
      <c r="B608" s="3" t="s">
        <v>73</v>
      </c>
      <c r="C608" s="3" t="s">
        <v>913</v>
      </c>
      <c r="D608" s="3">
        <v>2.5357200000000004</v>
      </c>
      <c r="E608" s="3">
        <v>3.88212</v>
      </c>
      <c r="F608" s="3">
        <v>4.1065199999999997</v>
      </c>
      <c r="G608" s="3">
        <v>7.0461600000000004</v>
      </c>
      <c r="H608" s="3">
        <v>6.8666400000000003</v>
      </c>
      <c r="I608" s="3">
        <v>10.659000000000001</v>
      </c>
      <c r="J608" s="3">
        <v>6.6646799999999997</v>
      </c>
      <c r="K608" s="3">
        <v>5.946600000000001</v>
      </c>
      <c r="L608" s="3">
        <v>5.946600000000001</v>
      </c>
      <c r="M608" s="3">
        <v>1.97472</v>
      </c>
      <c r="N608" s="3">
        <v>1.8849600000000002</v>
      </c>
      <c r="O608" s="3">
        <v>3.4108800000000001</v>
      </c>
      <c r="P608" s="3" t="s">
        <v>84</v>
      </c>
      <c r="Q608" s="3" t="s">
        <v>90</v>
      </c>
      <c r="R608" s="3" t="s">
        <v>80</v>
      </c>
    </row>
    <row r="609" spans="1:18" ht="13.5" customHeight="1" x14ac:dyDescent="0.2">
      <c r="A609" s="3" t="s">
        <v>2217</v>
      </c>
      <c r="B609" s="3" t="s">
        <v>209</v>
      </c>
      <c r="C609" s="3" t="s">
        <v>2218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 t="s">
        <v>84</v>
      </c>
      <c r="Q609" s="3" t="s">
        <v>90</v>
      </c>
      <c r="R609" s="3" t="s">
        <v>148</v>
      </c>
    </row>
    <row r="610" spans="1:18" ht="13.5" customHeight="1" x14ac:dyDescent="0.2">
      <c r="A610" s="3" t="s">
        <v>914</v>
      </c>
      <c r="B610" s="3" t="s">
        <v>1399</v>
      </c>
      <c r="C610" s="3" t="s">
        <v>915</v>
      </c>
      <c r="D610" s="3">
        <v>12</v>
      </c>
      <c r="E610" s="3">
        <v>12</v>
      </c>
      <c r="F610" s="3">
        <v>12</v>
      </c>
      <c r="G610" s="3">
        <v>12</v>
      </c>
      <c r="H610" s="3">
        <v>12</v>
      </c>
      <c r="I610" s="3">
        <v>12</v>
      </c>
      <c r="J610" s="3">
        <v>12</v>
      </c>
      <c r="K610" s="3">
        <v>12</v>
      </c>
      <c r="L610" s="3">
        <v>12</v>
      </c>
      <c r="M610" s="3">
        <v>12</v>
      </c>
      <c r="N610" s="3">
        <v>12</v>
      </c>
      <c r="O610" s="3">
        <v>12</v>
      </c>
      <c r="P610" s="3" t="s">
        <v>81</v>
      </c>
      <c r="Q610" s="3" t="s">
        <v>79</v>
      </c>
      <c r="R610" s="3" t="s">
        <v>80</v>
      </c>
    </row>
    <row r="611" spans="1:18" ht="13.5" customHeight="1" x14ac:dyDescent="0.2">
      <c r="A611" s="3" t="s">
        <v>916</v>
      </c>
      <c r="B611" s="3" t="s">
        <v>1399</v>
      </c>
      <c r="C611" s="3" t="s">
        <v>1811</v>
      </c>
      <c r="D611" s="3">
        <v>18.899999999999999</v>
      </c>
      <c r="E611" s="3">
        <v>16.440000000000001</v>
      </c>
      <c r="F611" s="3">
        <v>28.13</v>
      </c>
      <c r="G611" s="3">
        <v>38.979999999999997</v>
      </c>
      <c r="H611" s="3">
        <v>38.61</v>
      </c>
      <c r="I611" s="3">
        <v>39.729999999999997</v>
      </c>
      <c r="J611" s="3">
        <v>39.68</v>
      </c>
      <c r="K611" s="3">
        <v>28.51</v>
      </c>
      <c r="L611" s="3">
        <v>0.09</v>
      </c>
      <c r="M611" s="3">
        <v>2.64</v>
      </c>
      <c r="N611" s="3">
        <v>8.64</v>
      </c>
      <c r="O611" s="3">
        <v>29.71</v>
      </c>
      <c r="P611" s="3" t="s">
        <v>81</v>
      </c>
      <c r="Q611" s="3" t="s">
        <v>79</v>
      </c>
      <c r="R611" s="3" t="s">
        <v>80</v>
      </c>
    </row>
    <row r="612" spans="1:18" ht="13.5" customHeight="1" x14ac:dyDescent="0.2">
      <c r="A612" s="3" t="s">
        <v>917</v>
      </c>
      <c r="B612" s="3" t="s">
        <v>72</v>
      </c>
      <c r="C612" s="3" t="s">
        <v>918</v>
      </c>
      <c r="D612" s="3">
        <v>54.99</v>
      </c>
      <c r="E612" s="3">
        <v>55.35</v>
      </c>
      <c r="F612" s="3">
        <v>51.86</v>
      </c>
      <c r="G612" s="3">
        <v>53.77</v>
      </c>
      <c r="H612" s="3">
        <v>48.32</v>
      </c>
      <c r="I612" s="3">
        <v>34.770000000000003</v>
      </c>
      <c r="J612" s="3">
        <v>33.26</v>
      </c>
      <c r="K612" s="3">
        <v>35.770000000000003</v>
      </c>
      <c r="L612" s="3">
        <v>37.1</v>
      </c>
      <c r="M612" s="3">
        <v>57.04</v>
      </c>
      <c r="N612" s="3">
        <v>56.6</v>
      </c>
      <c r="O612" s="3">
        <v>56.02</v>
      </c>
      <c r="P612" s="3" t="s">
        <v>84</v>
      </c>
      <c r="Q612" s="3" t="s">
        <v>90</v>
      </c>
      <c r="R612" s="3" t="s">
        <v>80</v>
      </c>
    </row>
    <row r="613" spans="1:18" ht="13.5" customHeight="1" x14ac:dyDescent="0.2">
      <c r="A613" s="3" t="s">
        <v>919</v>
      </c>
      <c r="B613" s="3" t="s">
        <v>1396</v>
      </c>
      <c r="C613" s="3" t="s">
        <v>920</v>
      </c>
      <c r="D613" s="3">
        <v>31</v>
      </c>
      <c r="E613" s="3">
        <v>31</v>
      </c>
      <c r="F613" s="3">
        <v>31</v>
      </c>
      <c r="G613" s="3">
        <v>31</v>
      </c>
      <c r="H613" s="3">
        <v>31</v>
      </c>
      <c r="I613" s="3">
        <v>31</v>
      </c>
      <c r="J613" s="3">
        <v>31</v>
      </c>
      <c r="K613" s="3">
        <v>31</v>
      </c>
      <c r="L613" s="3">
        <v>31</v>
      </c>
      <c r="M613" s="3">
        <v>31</v>
      </c>
      <c r="N613" s="3">
        <v>31</v>
      </c>
      <c r="O613" s="3">
        <v>31</v>
      </c>
      <c r="P613" s="3" t="s">
        <v>81</v>
      </c>
      <c r="Q613" s="3" t="s">
        <v>79</v>
      </c>
      <c r="R613" s="3" t="s">
        <v>80</v>
      </c>
    </row>
    <row r="614" spans="1:18" ht="13.5" customHeight="1" x14ac:dyDescent="0.2">
      <c r="A614" s="3" t="s">
        <v>921</v>
      </c>
      <c r="B614" s="3" t="s">
        <v>1396</v>
      </c>
      <c r="C614" s="3" t="s">
        <v>922</v>
      </c>
      <c r="D614" s="3">
        <v>28</v>
      </c>
      <c r="E614" s="3">
        <v>28</v>
      </c>
      <c r="F614" s="3">
        <v>28</v>
      </c>
      <c r="G614" s="3">
        <v>28</v>
      </c>
      <c r="H614" s="3">
        <v>28</v>
      </c>
      <c r="I614" s="3">
        <v>28</v>
      </c>
      <c r="J614" s="3">
        <v>28</v>
      </c>
      <c r="K614" s="3">
        <v>28</v>
      </c>
      <c r="L614" s="3">
        <v>28</v>
      </c>
      <c r="M614" s="3">
        <v>28</v>
      </c>
      <c r="N614" s="3">
        <v>28</v>
      </c>
      <c r="O614" s="3">
        <v>28</v>
      </c>
      <c r="P614" s="3" t="s">
        <v>81</v>
      </c>
      <c r="Q614" s="3" t="s">
        <v>79</v>
      </c>
      <c r="R614" s="3" t="s">
        <v>80</v>
      </c>
    </row>
    <row r="615" spans="1:18" ht="13.5" customHeight="1" x14ac:dyDescent="0.2">
      <c r="A615" s="3" t="s">
        <v>923</v>
      </c>
      <c r="B615" s="3" t="s">
        <v>1396</v>
      </c>
      <c r="C615" s="3" t="s">
        <v>924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 t="s">
        <v>81</v>
      </c>
      <c r="Q615" s="3" t="s">
        <v>79</v>
      </c>
      <c r="R615" s="3" t="s">
        <v>80</v>
      </c>
    </row>
    <row r="616" spans="1:18" ht="13.5" customHeight="1" x14ac:dyDescent="0.2">
      <c r="A616" s="3" t="s">
        <v>925</v>
      </c>
      <c r="B616" s="3" t="s">
        <v>1396</v>
      </c>
      <c r="C616" s="3" t="s">
        <v>926</v>
      </c>
      <c r="D616" s="3">
        <v>52.73</v>
      </c>
      <c r="E616" s="3">
        <v>52.73</v>
      </c>
      <c r="F616" s="3">
        <v>52.73</v>
      </c>
      <c r="G616" s="3">
        <v>52.73</v>
      </c>
      <c r="H616" s="3">
        <v>52.73</v>
      </c>
      <c r="I616" s="3">
        <v>52.73</v>
      </c>
      <c r="J616" s="3">
        <v>52.73</v>
      </c>
      <c r="K616" s="3">
        <v>52.73</v>
      </c>
      <c r="L616" s="3">
        <v>52.73</v>
      </c>
      <c r="M616" s="3">
        <v>52.73</v>
      </c>
      <c r="N616" s="3">
        <v>52.73</v>
      </c>
      <c r="O616" s="3">
        <v>52.73</v>
      </c>
      <c r="P616" s="3" t="s">
        <v>81</v>
      </c>
      <c r="Q616" s="3" t="s">
        <v>79</v>
      </c>
      <c r="R616" s="3" t="s">
        <v>80</v>
      </c>
    </row>
    <row r="617" spans="1:18" ht="13.5" customHeight="1" x14ac:dyDescent="0.2">
      <c r="A617" s="3" t="s">
        <v>927</v>
      </c>
      <c r="B617" s="3" t="s">
        <v>74</v>
      </c>
      <c r="C617" s="3" t="s">
        <v>928</v>
      </c>
      <c r="D617" s="3">
        <v>0</v>
      </c>
      <c r="E617" s="3">
        <v>1.5840000000000001</v>
      </c>
      <c r="F617" s="3">
        <v>6.8639999999999999</v>
      </c>
      <c r="G617" s="3">
        <v>21.912000000000003</v>
      </c>
      <c r="H617" s="3">
        <v>20.13</v>
      </c>
      <c r="I617" s="3">
        <v>29.568000000000001</v>
      </c>
      <c r="J617" s="3">
        <v>27.521999999999998</v>
      </c>
      <c r="K617" s="3">
        <v>27.06</v>
      </c>
      <c r="L617" s="3">
        <v>22.044</v>
      </c>
      <c r="M617" s="3">
        <v>19.404</v>
      </c>
      <c r="N617" s="3">
        <v>2.706</v>
      </c>
      <c r="O617" s="3">
        <v>0</v>
      </c>
      <c r="P617" s="3" t="s">
        <v>84</v>
      </c>
      <c r="Q617" s="3" t="s">
        <v>90</v>
      </c>
      <c r="R617" s="3" t="s">
        <v>80</v>
      </c>
    </row>
    <row r="618" spans="1:18" ht="13.5" customHeight="1" x14ac:dyDescent="0.2">
      <c r="A618" s="3" t="s">
        <v>929</v>
      </c>
      <c r="B618" s="3" t="s">
        <v>75</v>
      </c>
      <c r="C618" s="3" t="s">
        <v>930</v>
      </c>
      <c r="D618" s="3">
        <v>0.12430000000000001</v>
      </c>
      <c r="E618" s="3">
        <v>0.1903</v>
      </c>
      <c r="F618" s="3">
        <v>0.20130000000000001</v>
      </c>
      <c r="G618" s="3">
        <v>0.34540000000000004</v>
      </c>
      <c r="H618" s="3">
        <v>0.33660000000000001</v>
      </c>
      <c r="I618" s="3">
        <v>0.52249999999999996</v>
      </c>
      <c r="J618" s="3">
        <v>0.32669999999999999</v>
      </c>
      <c r="K618" s="3">
        <v>0.29150000000000004</v>
      </c>
      <c r="L618" s="3">
        <v>0.29150000000000004</v>
      </c>
      <c r="M618" s="3">
        <v>9.6799999999999997E-2</v>
      </c>
      <c r="N618" s="3">
        <v>9.240000000000001E-2</v>
      </c>
      <c r="O618" s="3">
        <v>0.16720000000000002</v>
      </c>
      <c r="P618" s="3" t="s">
        <v>84</v>
      </c>
      <c r="Q618" s="3" t="s">
        <v>79</v>
      </c>
      <c r="R618" s="3" t="s">
        <v>80</v>
      </c>
    </row>
    <row r="619" spans="1:18" ht="13.5" customHeight="1" x14ac:dyDescent="0.2">
      <c r="A619" s="3" t="s">
        <v>931</v>
      </c>
      <c r="B619" s="3" t="s">
        <v>72</v>
      </c>
      <c r="C619" s="3" t="s">
        <v>932</v>
      </c>
      <c r="D619" s="3">
        <v>0</v>
      </c>
      <c r="E619" s="3">
        <v>0</v>
      </c>
      <c r="F619" s="3">
        <v>0</v>
      </c>
      <c r="G619" s="3">
        <v>0.31</v>
      </c>
      <c r="H619" s="3">
        <v>0.7</v>
      </c>
      <c r="I619" s="3">
        <v>0.9</v>
      </c>
      <c r="J619" s="3">
        <v>0.79</v>
      </c>
      <c r="K619" s="3">
        <v>0.69</v>
      </c>
      <c r="L619" s="3">
        <v>0.37</v>
      </c>
      <c r="M619" s="3">
        <v>7.0000000000000007E-2</v>
      </c>
      <c r="N619" s="3">
        <v>0.01</v>
      </c>
      <c r="O619" s="3">
        <v>0</v>
      </c>
      <c r="P619" s="3" t="s">
        <v>84</v>
      </c>
      <c r="Q619" s="3" t="s">
        <v>79</v>
      </c>
      <c r="R619" s="3" t="s">
        <v>80</v>
      </c>
    </row>
    <row r="620" spans="1:18" ht="13.5" customHeight="1" x14ac:dyDescent="0.2">
      <c r="A620" s="3" t="s">
        <v>933</v>
      </c>
      <c r="B620" s="3" t="s">
        <v>209</v>
      </c>
      <c r="C620" s="3" t="s">
        <v>934</v>
      </c>
      <c r="D620" s="3">
        <v>37.276367311827947</v>
      </c>
      <c r="E620" s="3">
        <v>36.044799474548448</v>
      </c>
      <c r="F620" s="3">
        <v>25.280429247311812</v>
      </c>
      <c r="G620" s="3">
        <v>34.188651555555538</v>
      </c>
      <c r="H620" s="3">
        <v>37.108389677419353</v>
      </c>
      <c r="I620" s="3">
        <v>36.338063111111111</v>
      </c>
      <c r="J620" s="3">
        <v>35.778860215053761</v>
      </c>
      <c r="K620" s="3">
        <v>36.154916989247305</v>
      </c>
      <c r="L620" s="3">
        <v>35.735956444444447</v>
      </c>
      <c r="M620" s="3">
        <v>33.330271827956985</v>
      </c>
      <c r="N620" s="3">
        <v>34.505256444453337</v>
      </c>
      <c r="O620" s="3">
        <v>37.060064516129025</v>
      </c>
      <c r="P620" s="3" t="s">
        <v>84</v>
      </c>
      <c r="Q620" s="3" t="s">
        <v>90</v>
      </c>
      <c r="R620" s="3" t="s">
        <v>80</v>
      </c>
    </row>
    <row r="621" spans="1:18" ht="13.5" customHeight="1" x14ac:dyDescent="0.2">
      <c r="A621" s="3" t="s">
        <v>935</v>
      </c>
      <c r="B621" s="3" t="s">
        <v>1399</v>
      </c>
      <c r="C621" s="3" t="s">
        <v>936</v>
      </c>
      <c r="D621" s="3">
        <v>12</v>
      </c>
      <c r="E621" s="3">
        <v>12</v>
      </c>
      <c r="F621" s="3">
        <v>12</v>
      </c>
      <c r="G621" s="3">
        <v>12</v>
      </c>
      <c r="H621" s="3">
        <v>12</v>
      </c>
      <c r="I621" s="3">
        <v>12</v>
      </c>
      <c r="J621" s="3">
        <v>12</v>
      </c>
      <c r="K621" s="3">
        <v>12</v>
      </c>
      <c r="L621" s="3">
        <v>12</v>
      </c>
      <c r="M621" s="3">
        <v>12</v>
      </c>
      <c r="N621" s="3">
        <v>12</v>
      </c>
      <c r="O621" s="3">
        <v>12</v>
      </c>
      <c r="P621" s="3" t="s">
        <v>81</v>
      </c>
      <c r="Q621" s="3" t="s">
        <v>79</v>
      </c>
      <c r="R621" s="3" t="s">
        <v>80</v>
      </c>
    </row>
    <row r="622" spans="1:18" ht="13.5" customHeight="1" x14ac:dyDescent="0.2">
      <c r="A622" s="3" t="s">
        <v>1810</v>
      </c>
      <c r="B622" s="3" t="s">
        <v>72</v>
      </c>
      <c r="C622" s="3" t="s">
        <v>1809</v>
      </c>
      <c r="D622" s="3">
        <v>0.71302999999999994</v>
      </c>
      <c r="E622" s="3">
        <v>1.0916299999999999</v>
      </c>
      <c r="F622" s="3">
        <v>1.1547299999999998</v>
      </c>
      <c r="G622" s="3">
        <v>1.9813399999999999</v>
      </c>
      <c r="H622" s="3">
        <v>1.9308599999999998</v>
      </c>
      <c r="I622" s="3">
        <v>2.9972499999999997</v>
      </c>
      <c r="J622" s="3">
        <v>1.8740699999999999</v>
      </c>
      <c r="K622" s="3">
        <v>1.67215</v>
      </c>
      <c r="L622" s="3">
        <v>1.67215</v>
      </c>
      <c r="M622" s="3">
        <v>0.55527999999999988</v>
      </c>
      <c r="N622" s="3">
        <v>0.53003999999999996</v>
      </c>
      <c r="O622" s="3">
        <v>0.95911999999999986</v>
      </c>
      <c r="P622" s="3" t="s">
        <v>84</v>
      </c>
      <c r="Q622" s="3" t="s">
        <v>90</v>
      </c>
      <c r="R622" s="3" t="s">
        <v>80</v>
      </c>
    </row>
    <row r="623" spans="1:18" ht="13.5" customHeight="1" x14ac:dyDescent="0.2">
      <c r="A623" s="3" t="s">
        <v>937</v>
      </c>
      <c r="B623" s="3" t="s">
        <v>72</v>
      </c>
      <c r="C623" s="3" t="s">
        <v>938</v>
      </c>
      <c r="D623" s="3">
        <v>1.0170000000000001</v>
      </c>
      <c r="E623" s="3">
        <v>1.5569999999999999</v>
      </c>
      <c r="F623" s="3">
        <v>1.647</v>
      </c>
      <c r="G623" s="3">
        <v>2.8260000000000001</v>
      </c>
      <c r="H623" s="3">
        <v>2.754</v>
      </c>
      <c r="I623" s="3">
        <v>4.2749999999999995</v>
      </c>
      <c r="J623" s="3">
        <v>2.673</v>
      </c>
      <c r="K623" s="3">
        <v>2.3850000000000002</v>
      </c>
      <c r="L623" s="3">
        <v>2.3850000000000002</v>
      </c>
      <c r="M623" s="3">
        <v>0.79199999999999993</v>
      </c>
      <c r="N623" s="3">
        <v>0.75600000000000001</v>
      </c>
      <c r="O623" s="3">
        <v>1.3679999999999999</v>
      </c>
      <c r="P623" s="3" t="s">
        <v>84</v>
      </c>
      <c r="Q623" s="3" t="s">
        <v>90</v>
      </c>
      <c r="R623" s="3" t="s">
        <v>80</v>
      </c>
    </row>
    <row r="624" spans="1:18" ht="13.5" customHeight="1" x14ac:dyDescent="0.2">
      <c r="A624" s="3" t="s">
        <v>1562</v>
      </c>
      <c r="B624" s="3" t="s">
        <v>72</v>
      </c>
      <c r="C624" s="3" t="s">
        <v>2002</v>
      </c>
      <c r="D624" s="3">
        <v>0.7006</v>
      </c>
      <c r="E624" s="3">
        <v>1.0726</v>
      </c>
      <c r="F624" s="3">
        <v>1.1346000000000001</v>
      </c>
      <c r="G624" s="3">
        <v>1.9468000000000001</v>
      </c>
      <c r="H624" s="3">
        <v>1.8972</v>
      </c>
      <c r="I624" s="3">
        <v>2.9449999999999998</v>
      </c>
      <c r="J624" s="3">
        <v>1.8413999999999999</v>
      </c>
      <c r="K624" s="3">
        <v>1.6430000000000002</v>
      </c>
      <c r="L624" s="3">
        <v>1.6430000000000002</v>
      </c>
      <c r="M624" s="3">
        <v>0.54559999999999997</v>
      </c>
      <c r="N624" s="3">
        <v>0.52080000000000004</v>
      </c>
      <c r="O624" s="3">
        <v>0.94240000000000002</v>
      </c>
      <c r="P624" s="3" t="s">
        <v>84</v>
      </c>
      <c r="Q624" s="3" t="s">
        <v>90</v>
      </c>
      <c r="R624" s="3" t="s">
        <v>80</v>
      </c>
    </row>
    <row r="625" spans="1:18" ht="13.5" customHeight="1" x14ac:dyDescent="0.2">
      <c r="A625" s="3" t="s">
        <v>1561</v>
      </c>
      <c r="B625" s="3" t="s">
        <v>72</v>
      </c>
      <c r="C625" s="3" t="s">
        <v>1560</v>
      </c>
      <c r="D625" s="3">
        <v>0.77970000000000006</v>
      </c>
      <c r="E625" s="3">
        <v>1.1937</v>
      </c>
      <c r="F625" s="3">
        <v>1.2626999999999999</v>
      </c>
      <c r="G625" s="3">
        <v>2.1666000000000003</v>
      </c>
      <c r="H625" s="3">
        <v>2.1114000000000002</v>
      </c>
      <c r="I625" s="3">
        <v>3.2774999999999999</v>
      </c>
      <c r="J625" s="3">
        <v>2.0493000000000001</v>
      </c>
      <c r="K625" s="3">
        <v>1.8285000000000002</v>
      </c>
      <c r="L625" s="3">
        <v>1.8285000000000002</v>
      </c>
      <c r="M625" s="3">
        <v>0.60719999999999996</v>
      </c>
      <c r="N625" s="3">
        <v>0.57960000000000012</v>
      </c>
      <c r="O625" s="3">
        <v>1.0488</v>
      </c>
      <c r="P625" s="3" t="s">
        <v>84</v>
      </c>
      <c r="Q625" s="3" t="s">
        <v>90</v>
      </c>
      <c r="R625" s="3" t="s">
        <v>80</v>
      </c>
    </row>
    <row r="626" spans="1:18" ht="13.5" customHeight="1" x14ac:dyDescent="0.2">
      <c r="A626" s="3" t="s">
        <v>1559</v>
      </c>
      <c r="B626" s="3" t="s">
        <v>72</v>
      </c>
      <c r="C626" s="3" t="s">
        <v>1558</v>
      </c>
      <c r="D626" s="3">
        <v>0.67800000000000005</v>
      </c>
      <c r="E626" s="3">
        <v>1.0379999999999998</v>
      </c>
      <c r="F626" s="3">
        <v>1.0979999999999999</v>
      </c>
      <c r="G626" s="3">
        <v>1.8839999999999999</v>
      </c>
      <c r="H626" s="3">
        <v>1.8359999999999999</v>
      </c>
      <c r="I626" s="3">
        <v>2.8499999999999996</v>
      </c>
      <c r="J626" s="3">
        <v>1.782</v>
      </c>
      <c r="K626" s="3">
        <v>1.59</v>
      </c>
      <c r="L626" s="3">
        <v>1.59</v>
      </c>
      <c r="M626" s="3">
        <v>0.52800000000000002</v>
      </c>
      <c r="N626" s="3">
        <v>0.504</v>
      </c>
      <c r="O626" s="3">
        <v>0.91199999999999992</v>
      </c>
      <c r="P626" s="3" t="s">
        <v>84</v>
      </c>
      <c r="Q626" s="3" t="s">
        <v>90</v>
      </c>
      <c r="R626" s="3" t="s">
        <v>80</v>
      </c>
    </row>
    <row r="627" spans="1:18" ht="13.5" customHeight="1" x14ac:dyDescent="0.2">
      <c r="A627" s="3" t="s">
        <v>1808</v>
      </c>
      <c r="B627" s="3" t="s">
        <v>72</v>
      </c>
      <c r="C627" s="3" t="s">
        <v>2003</v>
      </c>
      <c r="D627" s="3">
        <v>0.76500999999999997</v>
      </c>
      <c r="E627" s="3">
        <v>1.1712099999999999</v>
      </c>
      <c r="F627" s="3">
        <v>1.23891</v>
      </c>
      <c r="G627" s="3">
        <v>2.1257799999999998</v>
      </c>
      <c r="H627" s="3">
        <v>2.0716199999999998</v>
      </c>
      <c r="I627" s="3">
        <v>3.2157499999999994</v>
      </c>
      <c r="J627" s="3">
        <v>2.0106899999999999</v>
      </c>
      <c r="K627" s="3">
        <v>1.7940499999999999</v>
      </c>
      <c r="L627" s="3">
        <v>1.7940499999999999</v>
      </c>
      <c r="M627" s="3">
        <v>0.59575999999999996</v>
      </c>
      <c r="N627" s="3">
        <v>0.56867999999999996</v>
      </c>
      <c r="O627" s="3">
        <v>1.02904</v>
      </c>
      <c r="P627" s="3" t="s">
        <v>84</v>
      </c>
      <c r="Q627" s="3" t="s">
        <v>90</v>
      </c>
      <c r="R627" s="3" t="s">
        <v>80</v>
      </c>
    </row>
    <row r="628" spans="1:18" ht="13.5" customHeight="1" x14ac:dyDescent="0.2">
      <c r="A628" s="3" t="s">
        <v>939</v>
      </c>
      <c r="B628" s="3" t="s">
        <v>75</v>
      </c>
      <c r="C628" s="3" t="s">
        <v>940</v>
      </c>
      <c r="D628" s="3">
        <v>2.0372965591397878</v>
      </c>
      <c r="E628" s="3">
        <v>1.988768555008215</v>
      </c>
      <c r="F628" s="3">
        <v>2.1044432258064556</v>
      </c>
      <c r="G628" s="3">
        <v>2.1985653333333315</v>
      </c>
      <c r="H628" s="3">
        <v>1.7700410752688176</v>
      </c>
      <c r="I628" s="3">
        <v>1.3833853333333341</v>
      </c>
      <c r="J628" s="3">
        <v>1.7052956989247303</v>
      </c>
      <c r="K628" s="3">
        <v>1.6214361290322554</v>
      </c>
      <c r="L628" s="3">
        <v>2.0114324444444427</v>
      </c>
      <c r="M628" s="3">
        <v>2.0084349182795713</v>
      </c>
      <c r="N628" s="3">
        <v>1.3869767366666668</v>
      </c>
      <c r="O628" s="3">
        <v>1.3882417858064555</v>
      </c>
      <c r="P628" s="3" t="s">
        <v>84</v>
      </c>
      <c r="Q628" s="3" t="s">
        <v>79</v>
      </c>
      <c r="R628" s="3" t="s">
        <v>80</v>
      </c>
    </row>
    <row r="629" spans="1:18" ht="13.5" customHeight="1" x14ac:dyDescent="0.2">
      <c r="A629" s="3" t="s">
        <v>941</v>
      </c>
      <c r="B629" s="3" t="s">
        <v>75</v>
      </c>
      <c r="C629" s="3" t="s">
        <v>942</v>
      </c>
      <c r="D629" s="3">
        <v>55</v>
      </c>
      <c r="E629" s="3">
        <v>55</v>
      </c>
      <c r="F629" s="3">
        <v>55</v>
      </c>
      <c r="G629" s="3">
        <v>55</v>
      </c>
      <c r="H629" s="3">
        <v>55</v>
      </c>
      <c r="I629" s="3">
        <v>55</v>
      </c>
      <c r="J629" s="3">
        <v>55</v>
      </c>
      <c r="K629" s="3">
        <v>55</v>
      </c>
      <c r="L629" s="3">
        <v>55</v>
      </c>
      <c r="M629" s="3">
        <v>55</v>
      </c>
      <c r="N629" s="3">
        <v>55</v>
      </c>
      <c r="O629" s="3">
        <v>55</v>
      </c>
      <c r="P629" s="3" t="s">
        <v>81</v>
      </c>
      <c r="Q629" s="3" t="s">
        <v>79</v>
      </c>
      <c r="R629" s="3" t="s">
        <v>80</v>
      </c>
    </row>
    <row r="630" spans="1:18" ht="13.5" customHeight="1" x14ac:dyDescent="0.2">
      <c r="A630" s="3" t="s">
        <v>943</v>
      </c>
      <c r="B630" s="3" t="s">
        <v>75</v>
      </c>
      <c r="C630" s="3" t="s">
        <v>944</v>
      </c>
      <c r="D630" s="3">
        <v>55</v>
      </c>
      <c r="E630" s="3">
        <v>55</v>
      </c>
      <c r="F630" s="3">
        <v>55</v>
      </c>
      <c r="G630" s="3">
        <v>55</v>
      </c>
      <c r="H630" s="3">
        <v>55</v>
      </c>
      <c r="I630" s="3">
        <v>55</v>
      </c>
      <c r="J630" s="3">
        <v>55</v>
      </c>
      <c r="K630" s="3">
        <v>55</v>
      </c>
      <c r="L630" s="3">
        <v>55</v>
      </c>
      <c r="M630" s="3">
        <v>55</v>
      </c>
      <c r="N630" s="3">
        <v>55</v>
      </c>
      <c r="O630" s="3">
        <v>55</v>
      </c>
      <c r="P630" s="3" t="s">
        <v>81</v>
      </c>
      <c r="Q630" s="3" t="s">
        <v>79</v>
      </c>
      <c r="R630" s="3" t="s">
        <v>80</v>
      </c>
    </row>
    <row r="631" spans="1:18" ht="13.5" customHeight="1" x14ac:dyDescent="0.2">
      <c r="A631" s="3" t="s">
        <v>945</v>
      </c>
      <c r="B631" s="3" t="s">
        <v>75</v>
      </c>
      <c r="C631" s="3" t="s">
        <v>946</v>
      </c>
      <c r="D631" s="3">
        <v>55</v>
      </c>
      <c r="E631" s="3">
        <v>55</v>
      </c>
      <c r="F631" s="3">
        <v>55</v>
      </c>
      <c r="G631" s="3">
        <v>55</v>
      </c>
      <c r="H631" s="3">
        <v>55</v>
      </c>
      <c r="I631" s="3">
        <v>55</v>
      </c>
      <c r="J631" s="3">
        <v>55</v>
      </c>
      <c r="K631" s="3">
        <v>55</v>
      </c>
      <c r="L631" s="3">
        <v>55</v>
      </c>
      <c r="M631" s="3">
        <v>55</v>
      </c>
      <c r="N631" s="3">
        <v>55</v>
      </c>
      <c r="O631" s="3">
        <v>55</v>
      </c>
      <c r="P631" s="3" t="s">
        <v>81</v>
      </c>
      <c r="Q631" s="3" t="s">
        <v>79</v>
      </c>
      <c r="R631" s="3" t="s">
        <v>80</v>
      </c>
    </row>
    <row r="632" spans="1:18" ht="13.5" customHeight="1" x14ac:dyDescent="0.2">
      <c r="A632" s="3" t="s">
        <v>2219</v>
      </c>
      <c r="B632" s="3" t="s">
        <v>75</v>
      </c>
      <c r="C632" s="3" t="s">
        <v>2220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 t="s">
        <v>84</v>
      </c>
      <c r="Q632" s="3" t="s">
        <v>79</v>
      </c>
      <c r="R632" s="3" t="s">
        <v>148</v>
      </c>
    </row>
    <row r="633" spans="1:18" ht="13.5" customHeight="1" x14ac:dyDescent="0.2">
      <c r="A633" s="3" t="s">
        <v>947</v>
      </c>
      <c r="B633" s="3" t="s">
        <v>72</v>
      </c>
      <c r="C633" s="3" t="s">
        <v>948</v>
      </c>
      <c r="D633" s="3">
        <v>0.39550000000000002</v>
      </c>
      <c r="E633" s="3">
        <v>0.60549999999999993</v>
      </c>
      <c r="F633" s="3">
        <v>0.64049999999999996</v>
      </c>
      <c r="G633" s="3">
        <v>1.099</v>
      </c>
      <c r="H633" s="3">
        <v>1.071</v>
      </c>
      <c r="I633" s="3">
        <v>1.6624999999999999</v>
      </c>
      <c r="J633" s="3">
        <v>1.0394999999999999</v>
      </c>
      <c r="K633" s="3">
        <v>0.92749999999999999</v>
      </c>
      <c r="L633" s="3">
        <v>0.92749999999999999</v>
      </c>
      <c r="M633" s="3">
        <v>0.308</v>
      </c>
      <c r="N633" s="3">
        <v>0.29400000000000004</v>
      </c>
      <c r="O633" s="3">
        <v>0.53200000000000003</v>
      </c>
      <c r="P633" s="3" t="s">
        <v>84</v>
      </c>
      <c r="Q633" s="3" t="s">
        <v>90</v>
      </c>
      <c r="R633" s="3" t="s">
        <v>80</v>
      </c>
    </row>
    <row r="634" spans="1:18" ht="13.5" customHeight="1" x14ac:dyDescent="0.2">
      <c r="A634" s="3" t="s">
        <v>1807</v>
      </c>
      <c r="B634" s="3" t="s">
        <v>74</v>
      </c>
      <c r="C634" s="3" t="s">
        <v>2004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 t="s">
        <v>84</v>
      </c>
      <c r="Q634" s="3" t="s">
        <v>90</v>
      </c>
      <c r="R634" s="3" t="s">
        <v>148</v>
      </c>
    </row>
    <row r="635" spans="1:18" ht="13.5" customHeight="1" x14ac:dyDescent="0.2">
      <c r="A635" s="3" t="s">
        <v>1806</v>
      </c>
      <c r="B635" s="3" t="s">
        <v>74</v>
      </c>
      <c r="C635" s="3" t="s">
        <v>2005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 t="s">
        <v>84</v>
      </c>
      <c r="Q635" s="3" t="s">
        <v>90</v>
      </c>
      <c r="R635" s="3" t="s">
        <v>148</v>
      </c>
    </row>
    <row r="636" spans="1:18" ht="13.5" customHeight="1" x14ac:dyDescent="0.2">
      <c r="A636" s="3" t="s">
        <v>1677</v>
      </c>
      <c r="B636" s="3" t="s">
        <v>74</v>
      </c>
      <c r="C636" s="3" t="s">
        <v>1678</v>
      </c>
      <c r="D636" s="3">
        <v>0</v>
      </c>
      <c r="E636" s="3">
        <v>0.48</v>
      </c>
      <c r="F636" s="3">
        <v>2.08</v>
      </c>
      <c r="G636" s="3">
        <v>6.6400000000000006</v>
      </c>
      <c r="H636" s="3">
        <v>6.1</v>
      </c>
      <c r="I636" s="3">
        <v>8.9600000000000009</v>
      </c>
      <c r="J636" s="3">
        <v>8.34</v>
      </c>
      <c r="K636" s="3">
        <v>8.1999999999999993</v>
      </c>
      <c r="L636" s="3">
        <v>6.6800000000000006</v>
      </c>
      <c r="M636" s="3">
        <v>5.88</v>
      </c>
      <c r="N636" s="3">
        <v>0.82000000000000006</v>
      </c>
      <c r="O636" s="3">
        <v>0</v>
      </c>
      <c r="P636" s="3" t="s">
        <v>84</v>
      </c>
      <c r="Q636" s="3" t="s">
        <v>90</v>
      </c>
      <c r="R636" s="3" t="s">
        <v>80</v>
      </c>
    </row>
    <row r="637" spans="1:18" ht="13.5" customHeight="1" x14ac:dyDescent="0.2">
      <c r="A637" s="3" t="s">
        <v>2221</v>
      </c>
      <c r="B637" s="3" t="s">
        <v>74</v>
      </c>
      <c r="C637" s="3" t="s">
        <v>2222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 t="s">
        <v>84</v>
      </c>
      <c r="Q637" s="3" t="s">
        <v>90</v>
      </c>
      <c r="R637" s="3" t="s">
        <v>148</v>
      </c>
    </row>
    <row r="638" spans="1:18" ht="13.5" customHeight="1" x14ac:dyDescent="0.2">
      <c r="A638" s="3" t="s">
        <v>949</v>
      </c>
      <c r="B638" s="3" t="s">
        <v>209</v>
      </c>
      <c r="C638" s="3" t="s">
        <v>950</v>
      </c>
      <c r="D638" s="3">
        <v>29.945</v>
      </c>
      <c r="E638" s="3">
        <v>45.844999999999999</v>
      </c>
      <c r="F638" s="3">
        <v>48.494999999999997</v>
      </c>
      <c r="G638" s="3">
        <v>83.21</v>
      </c>
      <c r="H638" s="3">
        <v>81.09</v>
      </c>
      <c r="I638" s="3">
        <v>125.875</v>
      </c>
      <c r="J638" s="3">
        <v>78.704999999999998</v>
      </c>
      <c r="K638" s="3">
        <v>70.225000000000009</v>
      </c>
      <c r="L638" s="3">
        <v>70.225000000000009</v>
      </c>
      <c r="M638" s="3">
        <v>23.32</v>
      </c>
      <c r="N638" s="3">
        <v>22.26</v>
      </c>
      <c r="O638" s="3">
        <v>40.28</v>
      </c>
      <c r="P638" s="3" t="s">
        <v>84</v>
      </c>
      <c r="Q638" s="3" t="s">
        <v>90</v>
      </c>
      <c r="R638" s="3" t="s">
        <v>80</v>
      </c>
    </row>
    <row r="639" spans="1:18" ht="13.5" customHeight="1" x14ac:dyDescent="0.2">
      <c r="A639" s="3" t="s">
        <v>951</v>
      </c>
      <c r="B639" s="3" t="s">
        <v>209</v>
      </c>
      <c r="C639" s="3" t="s">
        <v>952</v>
      </c>
      <c r="D639" s="3">
        <v>96</v>
      </c>
      <c r="E639" s="3">
        <v>96</v>
      </c>
      <c r="F639" s="3">
        <v>96</v>
      </c>
      <c r="G639" s="3">
        <v>96</v>
      </c>
      <c r="H639" s="3">
        <v>96</v>
      </c>
      <c r="I639" s="3">
        <v>96</v>
      </c>
      <c r="J639" s="3">
        <v>96</v>
      </c>
      <c r="K639" s="3">
        <v>96</v>
      </c>
      <c r="L639" s="3">
        <v>96</v>
      </c>
      <c r="M639" s="3">
        <v>96</v>
      </c>
      <c r="N639" s="3">
        <v>96</v>
      </c>
      <c r="O639" s="3">
        <v>96</v>
      </c>
      <c r="P639" s="3" t="s">
        <v>81</v>
      </c>
      <c r="Q639" s="3" t="s">
        <v>90</v>
      </c>
      <c r="R639" s="3" t="s">
        <v>80</v>
      </c>
    </row>
    <row r="640" spans="1:18" ht="13.5" customHeight="1" x14ac:dyDescent="0.2">
      <c r="A640" s="3" t="s">
        <v>953</v>
      </c>
      <c r="B640" s="3" t="s">
        <v>72</v>
      </c>
      <c r="C640" s="3" t="s">
        <v>954</v>
      </c>
      <c r="D640" s="3">
        <v>0</v>
      </c>
      <c r="E640" s="3">
        <v>0.08</v>
      </c>
      <c r="F640" s="3">
        <v>0.15</v>
      </c>
      <c r="G640" s="3">
        <v>0.16</v>
      </c>
      <c r="H640" s="3">
        <v>0.15</v>
      </c>
      <c r="I640" s="3">
        <v>0.15</v>
      </c>
      <c r="J640" s="3">
        <v>0.14000000000000001</v>
      </c>
      <c r="K640" s="3">
        <v>0.11</v>
      </c>
      <c r="L640" s="3">
        <v>0.09</v>
      </c>
      <c r="M640" s="3">
        <v>0.09</v>
      </c>
      <c r="N640" s="3">
        <v>0.06</v>
      </c>
      <c r="O640" s="3">
        <v>0.05</v>
      </c>
      <c r="P640" s="3" t="s">
        <v>84</v>
      </c>
      <c r="Q640" s="3" t="s">
        <v>79</v>
      </c>
      <c r="R640" s="3" t="s">
        <v>80</v>
      </c>
    </row>
    <row r="641" spans="1:20" ht="13.5" customHeight="1" x14ac:dyDescent="0.2">
      <c r="A641" s="3" t="s">
        <v>1467</v>
      </c>
      <c r="B641" s="3" t="s">
        <v>1397</v>
      </c>
      <c r="C641" s="3" t="s">
        <v>1468</v>
      </c>
      <c r="D641" s="3">
        <v>1.0285346236559145</v>
      </c>
      <c r="E641" s="3">
        <v>0.88739679802955729</v>
      </c>
      <c r="F641" s="3">
        <v>1.3472675268817198</v>
      </c>
      <c r="G641" s="3">
        <v>1.605322222222223</v>
      </c>
      <c r="H641" s="3">
        <v>1.6952821505376345</v>
      </c>
      <c r="I641" s="3">
        <v>1.6529904444444445</v>
      </c>
      <c r="J641" s="3">
        <v>1.6160567741935481</v>
      </c>
      <c r="K641" s="3">
        <v>1.6151840860215054</v>
      </c>
      <c r="L641" s="3">
        <v>1.6801299999999999</v>
      </c>
      <c r="M641" s="3">
        <v>1.4201879863799285</v>
      </c>
      <c r="N641" s="3">
        <v>1.5031353144444441</v>
      </c>
      <c r="O641" s="3">
        <v>1.55636655655914</v>
      </c>
      <c r="P641" s="3" t="s">
        <v>84</v>
      </c>
      <c r="Q641" s="3" t="s">
        <v>79</v>
      </c>
      <c r="R641" s="3" t="s">
        <v>80</v>
      </c>
    </row>
    <row r="642" spans="1:20" ht="13.5" customHeight="1" x14ac:dyDescent="0.2">
      <c r="A642" s="3" t="s">
        <v>1469</v>
      </c>
      <c r="B642" s="3" t="s">
        <v>1397</v>
      </c>
      <c r="C642" s="3" t="s">
        <v>1470</v>
      </c>
      <c r="D642" s="3">
        <v>0</v>
      </c>
      <c r="E642" s="3">
        <v>0.48</v>
      </c>
      <c r="F642" s="3">
        <v>2.08</v>
      </c>
      <c r="G642" s="3">
        <v>6.6400000000000006</v>
      </c>
      <c r="H642" s="3">
        <v>6.1</v>
      </c>
      <c r="I642" s="3">
        <v>8.9600000000000009</v>
      </c>
      <c r="J642" s="3">
        <v>8.34</v>
      </c>
      <c r="K642" s="3">
        <v>8.1999999999999993</v>
      </c>
      <c r="L642" s="3">
        <v>6.6800000000000006</v>
      </c>
      <c r="M642" s="3">
        <v>5.88</v>
      </c>
      <c r="N642" s="3">
        <v>0.82000000000000006</v>
      </c>
      <c r="O642" s="3">
        <v>0</v>
      </c>
      <c r="P642" s="3" t="s">
        <v>84</v>
      </c>
      <c r="Q642" s="3" t="s">
        <v>79</v>
      </c>
      <c r="R642" s="3" t="s">
        <v>80</v>
      </c>
    </row>
    <row r="643" spans="1:20" ht="13.5" customHeight="1" x14ac:dyDescent="0.2">
      <c r="A643" s="3" t="s">
        <v>955</v>
      </c>
      <c r="B643" s="3" t="s">
        <v>73</v>
      </c>
      <c r="C643" s="3" t="s">
        <v>956</v>
      </c>
      <c r="D643" s="3">
        <v>3.13</v>
      </c>
      <c r="E643" s="3">
        <v>3.13</v>
      </c>
      <c r="F643" s="3">
        <v>3.13</v>
      </c>
      <c r="G643" s="3">
        <v>3.13</v>
      </c>
      <c r="H643" s="3">
        <v>3.13</v>
      </c>
      <c r="I643" s="3">
        <v>3.13</v>
      </c>
      <c r="J643" s="3">
        <v>3.13</v>
      </c>
      <c r="K643" s="3">
        <v>3.13</v>
      </c>
      <c r="L643" s="3">
        <v>3.13</v>
      </c>
      <c r="M643" s="3">
        <v>3.13</v>
      </c>
      <c r="N643" s="3">
        <v>3.13</v>
      </c>
      <c r="O643" s="3">
        <v>3.13</v>
      </c>
      <c r="P643" s="3" t="s">
        <v>81</v>
      </c>
      <c r="Q643" s="3" t="s">
        <v>90</v>
      </c>
      <c r="R643" s="3" t="s">
        <v>80</v>
      </c>
    </row>
    <row r="644" spans="1:20" ht="13.5" customHeight="1" x14ac:dyDescent="0.2">
      <c r="A644" s="3" t="s">
        <v>957</v>
      </c>
      <c r="B644" s="3" t="s">
        <v>73</v>
      </c>
      <c r="C644" s="3" t="s">
        <v>958</v>
      </c>
      <c r="D644" s="3">
        <v>24.155229462365593</v>
      </c>
      <c r="E644" s="3">
        <v>24.023868308702792</v>
      </c>
      <c r="F644" s="3">
        <v>24.530906021505377</v>
      </c>
      <c r="G644" s="3">
        <v>23.826152666666669</v>
      </c>
      <c r="H644" s="3">
        <v>19.807992903225813</v>
      </c>
      <c r="I644" s="3">
        <v>24.00516</v>
      </c>
      <c r="J644" s="3">
        <v>23.992615913978486</v>
      </c>
      <c r="K644" s="3">
        <v>22.342610967741933</v>
      </c>
      <c r="L644" s="3">
        <v>24.000410000000006</v>
      </c>
      <c r="M644" s="3">
        <v>25.006244529247311</v>
      </c>
      <c r="N644" s="3">
        <v>24.249879919333335</v>
      </c>
      <c r="O644" s="3">
        <v>25.699632463225811</v>
      </c>
      <c r="P644" s="3" t="s">
        <v>84</v>
      </c>
      <c r="Q644" s="3" t="s">
        <v>90</v>
      </c>
      <c r="R644" s="3" t="s">
        <v>80</v>
      </c>
    </row>
    <row r="645" spans="1:20" ht="13.5" customHeight="1" x14ac:dyDescent="0.2">
      <c r="A645" s="3" t="s">
        <v>959</v>
      </c>
      <c r="B645" s="3" t="s">
        <v>73</v>
      </c>
      <c r="C645" s="3" t="s">
        <v>960</v>
      </c>
      <c r="D645" s="3">
        <v>0.03</v>
      </c>
      <c r="E645" s="3">
        <v>0.01</v>
      </c>
      <c r="F645" s="3">
        <v>0.03</v>
      </c>
      <c r="G645" s="3">
        <v>0.04</v>
      </c>
      <c r="H645" s="3">
        <v>0</v>
      </c>
      <c r="I645" s="3">
        <v>0</v>
      </c>
      <c r="J645" s="3">
        <v>0</v>
      </c>
      <c r="K645" s="3">
        <v>0.01</v>
      </c>
      <c r="L645" s="3">
        <v>0.04</v>
      </c>
      <c r="M645" s="3">
        <v>0.04</v>
      </c>
      <c r="N645" s="3">
        <v>0.04</v>
      </c>
      <c r="O645" s="3">
        <v>0.01</v>
      </c>
      <c r="P645" s="3" t="s">
        <v>84</v>
      </c>
      <c r="Q645" s="3" t="s">
        <v>90</v>
      </c>
      <c r="R645" s="3" t="s">
        <v>80</v>
      </c>
    </row>
    <row r="646" spans="1:20" ht="13.5" customHeight="1" x14ac:dyDescent="0.2">
      <c r="A646" s="3" t="s">
        <v>961</v>
      </c>
      <c r="B646" s="3" t="s">
        <v>73</v>
      </c>
      <c r="C646" s="3" t="s">
        <v>961</v>
      </c>
      <c r="D646" s="3">
        <v>0.35415290322580656</v>
      </c>
      <c r="E646" s="3">
        <v>0.38996571428571408</v>
      </c>
      <c r="F646" s="3">
        <v>2.6380860215053762E-2</v>
      </c>
      <c r="G646" s="3">
        <v>5.5999999999999999E-3</v>
      </c>
      <c r="H646" s="3">
        <v>2.9761720430107528E-2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 t="s">
        <v>84</v>
      </c>
      <c r="Q646" s="3" t="s">
        <v>90</v>
      </c>
      <c r="R646" s="3" t="s">
        <v>80</v>
      </c>
    </row>
    <row r="647" spans="1:20" ht="13.5" customHeight="1" x14ac:dyDescent="0.2">
      <c r="A647" s="3" t="s">
        <v>962</v>
      </c>
      <c r="B647" s="3" t="s">
        <v>72</v>
      </c>
      <c r="C647" s="3" t="s">
        <v>963</v>
      </c>
      <c r="D647" s="3">
        <v>0</v>
      </c>
      <c r="E647" s="3">
        <v>0.48</v>
      </c>
      <c r="F647" s="3">
        <v>2.08</v>
      </c>
      <c r="G647" s="3">
        <v>6.6400000000000006</v>
      </c>
      <c r="H647" s="3">
        <v>6.1</v>
      </c>
      <c r="I647" s="3">
        <v>8.9600000000000009</v>
      </c>
      <c r="J647" s="3">
        <v>8.34</v>
      </c>
      <c r="K647" s="3">
        <v>8.1999999999999993</v>
      </c>
      <c r="L647" s="3">
        <v>6.6800000000000006</v>
      </c>
      <c r="M647" s="3">
        <v>5.88</v>
      </c>
      <c r="N647" s="3">
        <v>0.82000000000000006</v>
      </c>
      <c r="O647" s="3">
        <v>0</v>
      </c>
      <c r="P647" s="3" t="s">
        <v>84</v>
      </c>
      <c r="Q647" s="3" t="s">
        <v>79</v>
      </c>
      <c r="R647" s="3" t="s">
        <v>80</v>
      </c>
    </row>
    <row r="648" spans="1:20" ht="13.5" customHeight="1" x14ac:dyDescent="0.2">
      <c r="A648" s="3" t="s">
        <v>1471</v>
      </c>
      <c r="B648" s="3" t="s">
        <v>72</v>
      </c>
      <c r="C648" s="3" t="s">
        <v>1472</v>
      </c>
      <c r="D648" s="3">
        <v>0</v>
      </c>
      <c r="E648" s="3">
        <v>0.47400000000000003</v>
      </c>
      <c r="F648" s="3">
        <v>2.0539999999999998</v>
      </c>
      <c r="G648" s="3">
        <v>6.5570000000000004</v>
      </c>
      <c r="H648" s="3">
        <v>6.0237499999999997</v>
      </c>
      <c r="I648" s="3">
        <v>8.8480000000000008</v>
      </c>
      <c r="J648" s="3">
        <v>8.2357499999999995</v>
      </c>
      <c r="K648" s="3">
        <v>8.0975000000000001</v>
      </c>
      <c r="L648" s="3">
        <v>6.5965000000000007</v>
      </c>
      <c r="M648" s="3">
        <v>5.8064999999999998</v>
      </c>
      <c r="N648" s="3">
        <v>0.80975000000000008</v>
      </c>
      <c r="O648" s="3">
        <v>0</v>
      </c>
      <c r="P648" s="3" t="s">
        <v>84</v>
      </c>
      <c r="Q648" s="3" t="s">
        <v>79</v>
      </c>
      <c r="R648" s="3" t="s">
        <v>80</v>
      </c>
    </row>
    <row r="649" spans="1:20" ht="13.5" customHeight="1" x14ac:dyDescent="0.2">
      <c r="A649" s="3" t="s">
        <v>964</v>
      </c>
      <c r="B649" s="3" t="s">
        <v>72</v>
      </c>
      <c r="C649" s="3" t="s">
        <v>965</v>
      </c>
      <c r="D649" s="3">
        <v>0.84</v>
      </c>
      <c r="E649" s="3">
        <v>1.26</v>
      </c>
      <c r="F649" s="3">
        <v>1.84</v>
      </c>
      <c r="G649" s="3">
        <v>1.48</v>
      </c>
      <c r="H649" s="3">
        <v>0.59</v>
      </c>
      <c r="I649" s="3">
        <v>0.11</v>
      </c>
      <c r="J649" s="3">
        <v>0</v>
      </c>
      <c r="K649" s="3">
        <v>0</v>
      </c>
      <c r="L649" s="3">
        <v>0</v>
      </c>
      <c r="M649" s="3">
        <v>0.05</v>
      </c>
      <c r="N649" s="3">
        <v>0.21</v>
      </c>
      <c r="O649" s="3">
        <v>1.63</v>
      </c>
      <c r="P649" s="3" t="s">
        <v>84</v>
      </c>
      <c r="Q649" s="3" t="s">
        <v>79</v>
      </c>
      <c r="R649" s="3" t="s">
        <v>80</v>
      </c>
    </row>
    <row r="650" spans="1:20" ht="13.5" customHeight="1" x14ac:dyDescent="0.2">
      <c r="A650" s="3" t="s">
        <v>966</v>
      </c>
      <c r="B650" s="3" t="s">
        <v>74</v>
      </c>
      <c r="C650" s="3" t="s">
        <v>967</v>
      </c>
      <c r="D650" s="3">
        <v>78</v>
      </c>
      <c r="E650" s="3">
        <v>78</v>
      </c>
      <c r="F650" s="3">
        <v>78</v>
      </c>
      <c r="G650" s="3">
        <v>78</v>
      </c>
      <c r="H650" s="3">
        <v>77</v>
      </c>
      <c r="I650" s="3">
        <v>75.2</v>
      </c>
      <c r="J650" s="3">
        <v>75.2</v>
      </c>
      <c r="K650" s="3">
        <v>74.3</v>
      </c>
      <c r="L650" s="3">
        <v>75.400000000000006</v>
      </c>
      <c r="M650" s="3">
        <v>76.7</v>
      </c>
      <c r="N650" s="3">
        <v>78</v>
      </c>
      <c r="O650" s="3">
        <v>78</v>
      </c>
      <c r="P650" s="3" t="s">
        <v>81</v>
      </c>
      <c r="Q650" s="3" t="s">
        <v>90</v>
      </c>
      <c r="R650" s="3" t="s">
        <v>80</v>
      </c>
    </row>
    <row r="651" spans="1:20" ht="13.5" customHeight="1" x14ac:dyDescent="0.2">
      <c r="A651" s="3" t="s">
        <v>968</v>
      </c>
      <c r="B651" s="3" t="s">
        <v>74</v>
      </c>
      <c r="C651" s="3" t="s">
        <v>969</v>
      </c>
      <c r="D651" s="3">
        <v>78.099999999999994</v>
      </c>
      <c r="E651" s="3">
        <v>78.099999999999994</v>
      </c>
      <c r="F651" s="3">
        <v>78.099999999999994</v>
      </c>
      <c r="G651" s="3">
        <v>78.099999999999994</v>
      </c>
      <c r="H651" s="3">
        <v>78.099999999999994</v>
      </c>
      <c r="I651" s="3">
        <v>76.3</v>
      </c>
      <c r="J651" s="3">
        <v>76.2</v>
      </c>
      <c r="K651" s="3">
        <v>75.900000000000006</v>
      </c>
      <c r="L651" s="3">
        <v>76.7</v>
      </c>
      <c r="M651" s="3">
        <v>78.099999999999994</v>
      </c>
      <c r="N651" s="3">
        <v>78.099999999999994</v>
      </c>
      <c r="O651" s="3">
        <v>78.099999999999994</v>
      </c>
      <c r="P651" s="3" t="s">
        <v>81</v>
      </c>
      <c r="Q651" s="3" t="s">
        <v>90</v>
      </c>
      <c r="R651" s="3" t="s">
        <v>80</v>
      </c>
    </row>
    <row r="652" spans="1:20" ht="13.5" customHeight="1" x14ac:dyDescent="0.2">
      <c r="A652" s="3" t="s">
        <v>970</v>
      </c>
      <c r="B652" s="3" t="s">
        <v>74</v>
      </c>
      <c r="C652" s="3" t="s">
        <v>971</v>
      </c>
      <c r="D652" s="3">
        <v>81.400000000000006</v>
      </c>
      <c r="E652" s="3">
        <v>81.400000000000006</v>
      </c>
      <c r="F652" s="3">
        <v>81.400000000000006</v>
      </c>
      <c r="G652" s="3">
        <v>81.400000000000006</v>
      </c>
      <c r="H652" s="3">
        <v>80.7</v>
      </c>
      <c r="I652" s="3">
        <v>78.3</v>
      </c>
      <c r="J652" s="3">
        <v>78.7</v>
      </c>
      <c r="K652" s="3">
        <v>78.400000000000006</v>
      </c>
      <c r="L652" s="3">
        <v>78.400000000000006</v>
      </c>
      <c r="M652" s="3">
        <v>79.8</v>
      </c>
      <c r="N652" s="3">
        <v>81.400000000000006</v>
      </c>
      <c r="O652" s="3">
        <v>81.400000000000006</v>
      </c>
      <c r="P652" s="3" t="s">
        <v>81</v>
      </c>
      <c r="Q652" s="3" t="s">
        <v>90</v>
      </c>
      <c r="R652" s="3" t="s">
        <v>80</v>
      </c>
    </row>
    <row r="653" spans="1:20" ht="13.5" customHeight="1" x14ac:dyDescent="0.2">
      <c r="A653" s="3" t="s">
        <v>972</v>
      </c>
      <c r="B653" s="3" t="s">
        <v>74</v>
      </c>
      <c r="C653" s="3" t="s">
        <v>973</v>
      </c>
      <c r="D653" s="3">
        <v>77.25</v>
      </c>
      <c r="E653" s="3">
        <v>77.25</v>
      </c>
      <c r="F653" s="3">
        <v>77.25</v>
      </c>
      <c r="G653" s="3">
        <v>77.25</v>
      </c>
      <c r="H653" s="3">
        <v>77.25</v>
      </c>
      <c r="I653" s="3">
        <v>77.25</v>
      </c>
      <c r="J653" s="3">
        <v>77.25</v>
      </c>
      <c r="K653" s="3">
        <v>77.25</v>
      </c>
      <c r="L653" s="3">
        <v>77.25</v>
      </c>
      <c r="M653" s="3">
        <v>77.25</v>
      </c>
      <c r="N653" s="3">
        <v>77.25</v>
      </c>
      <c r="O653" s="3">
        <v>77.25</v>
      </c>
      <c r="P653" s="3" t="s">
        <v>81</v>
      </c>
      <c r="Q653" s="3" t="s">
        <v>90</v>
      </c>
      <c r="R653" s="3" t="s">
        <v>80</v>
      </c>
    </row>
    <row r="654" spans="1:20" ht="13.5" customHeight="1" x14ac:dyDescent="0.2">
      <c r="A654" s="3" t="s">
        <v>1557</v>
      </c>
      <c r="B654" s="3" t="s">
        <v>1398</v>
      </c>
      <c r="C654" s="3" t="s">
        <v>1556</v>
      </c>
      <c r="D654" s="3">
        <v>0.03</v>
      </c>
      <c r="E654" s="3">
        <v>0.4</v>
      </c>
      <c r="F654" s="3">
        <v>0</v>
      </c>
      <c r="G654" s="3">
        <v>0.52</v>
      </c>
      <c r="H654" s="3">
        <v>1.95</v>
      </c>
      <c r="I654" s="3">
        <v>2.92</v>
      </c>
      <c r="J654" s="3">
        <v>0.65</v>
      </c>
      <c r="K654" s="3">
        <v>0.37</v>
      </c>
      <c r="L654" s="3">
        <v>0</v>
      </c>
      <c r="M654" s="3">
        <v>0.03</v>
      </c>
      <c r="N654" s="3">
        <v>0</v>
      </c>
      <c r="O654" s="3">
        <v>0</v>
      </c>
      <c r="P654" s="3" t="s">
        <v>81</v>
      </c>
      <c r="Q654" s="3" t="s">
        <v>79</v>
      </c>
      <c r="R654" s="3" t="s">
        <v>80</v>
      </c>
    </row>
    <row r="655" spans="1:20" ht="13.5" customHeight="1" x14ac:dyDescent="0.2">
      <c r="A655" s="3" t="s">
        <v>1555</v>
      </c>
      <c r="B655" s="3" t="s">
        <v>72</v>
      </c>
      <c r="C655" s="3" t="s">
        <v>1554</v>
      </c>
      <c r="D655" s="3">
        <v>4.3333333333333335E-2</v>
      </c>
      <c r="E655" s="3">
        <v>4.9999999999999996E-2</v>
      </c>
      <c r="F655" s="3">
        <v>5.3333333333333337E-2</v>
      </c>
      <c r="G655" s="3">
        <v>8.881555555555555E-2</v>
      </c>
      <c r="H655" s="3">
        <v>0.10474150537634408</v>
      </c>
      <c r="I655" s="3">
        <v>4.6072888888888906E-2</v>
      </c>
      <c r="J655" s="3">
        <v>8.2161290322580627E-2</v>
      </c>
      <c r="K655" s="3">
        <v>9.0010537634408638E-2</v>
      </c>
      <c r="L655" s="3">
        <v>1.0781333333333332E-2</v>
      </c>
      <c r="M655" s="3">
        <v>8.8621505376344067E-3</v>
      </c>
      <c r="N655" s="3">
        <v>0</v>
      </c>
      <c r="O655" s="3">
        <v>0</v>
      </c>
      <c r="P655" s="3" t="s">
        <v>84</v>
      </c>
      <c r="Q655" s="3" t="s">
        <v>79</v>
      </c>
      <c r="R655" s="3" t="s">
        <v>80</v>
      </c>
    </row>
    <row r="656" spans="1:20" ht="13.5" customHeight="1" x14ac:dyDescent="0.2">
      <c r="A656" s="3" t="s">
        <v>1679</v>
      </c>
      <c r="B656" s="3" t="s">
        <v>72</v>
      </c>
      <c r="C656" s="3" t="s">
        <v>1680</v>
      </c>
      <c r="D656" s="3">
        <v>0</v>
      </c>
      <c r="E656" s="3">
        <v>3.6000000000000004E-2</v>
      </c>
      <c r="F656" s="3">
        <v>0.156</v>
      </c>
      <c r="G656" s="3">
        <v>0.498</v>
      </c>
      <c r="H656" s="3">
        <v>0.45750000000000002</v>
      </c>
      <c r="I656" s="3">
        <v>0.67200000000000004</v>
      </c>
      <c r="J656" s="3">
        <v>0.62549999999999994</v>
      </c>
      <c r="K656" s="3">
        <v>0.61499999999999999</v>
      </c>
      <c r="L656" s="3">
        <v>0.501</v>
      </c>
      <c r="M656" s="3">
        <v>0.44099999999999995</v>
      </c>
      <c r="N656" s="3">
        <v>6.1499999999999999E-2</v>
      </c>
      <c r="O656" s="3">
        <v>0</v>
      </c>
      <c r="P656" s="3" t="s">
        <v>84</v>
      </c>
      <c r="Q656" s="3" t="s">
        <v>79</v>
      </c>
      <c r="R656" s="3" t="s">
        <v>109</v>
      </c>
      <c r="S656" s="3" t="s">
        <v>1905</v>
      </c>
      <c r="T656" s="3" t="s">
        <v>2223</v>
      </c>
    </row>
    <row r="657" spans="1:18" ht="13.5" customHeight="1" x14ac:dyDescent="0.2">
      <c r="A657" s="3" t="s">
        <v>974</v>
      </c>
      <c r="B657" s="3" t="s">
        <v>74</v>
      </c>
      <c r="C657" s="3" t="s">
        <v>975</v>
      </c>
      <c r="D657" s="3">
        <v>741.27</v>
      </c>
      <c r="E657" s="3">
        <v>741.27</v>
      </c>
      <c r="F657" s="3">
        <v>741.27</v>
      </c>
      <c r="G657" s="3">
        <v>741.27</v>
      </c>
      <c r="H657" s="3">
        <v>741.27</v>
      </c>
      <c r="I657" s="3">
        <v>741.27</v>
      </c>
      <c r="J657" s="3">
        <v>741.27</v>
      </c>
      <c r="K657" s="3">
        <v>741.27</v>
      </c>
      <c r="L657" s="3">
        <v>741.27</v>
      </c>
      <c r="M657" s="3">
        <v>741.27</v>
      </c>
      <c r="N657" s="3">
        <v>741.27</v>
      </c>
      <c r="O657" s="3">
        <v>741.27</v>
      </c>
      <c r="P657" s="3" t="s">
        <v>81</v>
      </c>
      <c r="Q657" s="3" t="s">
        <v>90</v>
      </c>
      <c r="R657" s="3" t="s">
        <v>80</v>
      </c>
    </row>
    <row r="658" spans="1:18" ht="13.5" customHeight="1" x14ac:dyDescent="0.2">
      <c r="A658" s="3" t="s">
        <v>976</v>
      </c>
      <c r="B658" s="3" t="s">
        <v>74</v>
      </c>
      <c r="C658" s="3" t="s">
        <v>977</v>
      </c>
      <c r="D658" s="3">
        <v>775</v>
      </c>
      <c r="E658" s="3">
        <v>775</v>
      </c>
      <c r="F658" s="3">
        <v>775</v>
      </c>
      <c r="G658" s="3">
        <v>775</v>
      </c>
      <c r="H658" s="3">
        <v>775</v>
      </c>
      <c r="I658" s="3">
        <v>775</v>
      </c>
      <c r="J658" s="3">
        <v>775</v>
      </c>
      <c r="K658" s="3">
        <v>775</v>
      </c>
      <c r="L658" s="3">
        <v>775</v>
      </c>
      <c r="M658" s="3">
        <v>775</v>
      </c>
      <c r="N658" s="3">
        <v>775</v>
      </c>
      <c r="O658" s="3">
        <v>775</v>
      </c>
      <c r="P658" s="3" t="s">
        <v>81</v>
      </c>
      <c r="Q658" s="3" t="s">
        <v>90</v>
      </c>
      <c r="R658" s="3" t="s">
        <v>80</v>
      </c>
    </row>
    <row r="659" spans="1:18" ht="13.5" customHeight="1" x14ac:dyDescent="0.2">
      <c r="A659" s="3" t="s">
        <v>2224</v>
      </c>
      <c r="B659" s="3" t="s">
        <v>1398</v>
      </c>
      <c r="C659" s="3" t="s">
        <v>2225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 t="s">
        <v>84</v>
      </c>
      <c r="Q659" s="3" t="s">
        <v>79</v>
      </c>
      <c r="R659" s="3" t="s">
        <v>148</v>
      </c>
    </row>
    <row r="660" spans="1:18" ht="13.5" customHeight="1" x14ac:dyDescent="0.2">
      <c r="A660" s="3" t="s">
        <v>2226</v>
      </c>
      <c r="B660" s="3" t="s">
        <v>1398</v>
      </c>
      <c r="C660" s="3" t="s">
        <v>2227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 t="s">
        <v>84</v>
      </c>
      <c r="Q660" s="3" t="s">
        <v>79</v>
      </c>
      <c r="R660" s="3" t="s">
        <v>148</v>
      </c>
    </row>
    <row r="661" spans="1:18" ht="13.5" customHeight="1" x14ac:dyDescent="0.2">
      <c r="A661" s="3" t="s">
        <v>978</v>
      </c>
      <c r="B661" s="3" t="s">
        <v>1399</v>
      </c>
      <c r="C661" s="3" t="s">
        <v>979</v>
      </c>
      <c r="D661" s="3">
        <v>7.5</v>
      </c>
      <c r="E661" s="3">
        <v>7.5</v>
      </c>
      <c r="F661" s="3">
        <v>7.5</v>
      </c>
      <c r="G661" s="3">
        <v>7.5</v>
      </c>
      <c r="H661" s="3">
        <v>7.5</v>
      </c>
      <c r="I661" s="3">
        <v>7.5</v>
      </c>
      <c r="J661" s="3">
        <v>7.5</v>
      </c>
      <c r="K661" s="3">
        <v>7.5</v>
      </c>
      <c r="L661" s="3">
        <v>7.5</v>
      </c>
      <c r="M661" s="3">
        <v>7.5</v>
      </c>
      <c r="N661" s="3">
        <v>7.5</v>
      </c>
      <c r="O661" s="3">
        <v>7.5</v>
      </c>
      <c r="P661" s="3" t="s">
        <v>81</v>
      </c>
      <c r="Q661" s="3" t="s">
        <v>79</v>
      </c>
      <c r="R661" s="3" t="s">
        <v>80</v>
      </c>
    </row>
    <row r="662" spans="1:18" ht="13.5" customHeight="1" x14ac:dyDescent="0.2">
      <c r="A662" s="3" t="s">
        <v>980</v>
      </c>
      <c r="B662" s="3" t="s">
        <v>74</v>
      </c>
      <c r="C662" s="3" t="s">
        <v>980</v>
      </c>
      <c r="D662" s="3">
        <v>18</v>
      </c>
      <c r="E662" s="3">
        <v>18</v>
      </c>
      <c r="F662" s="3">
        <v>18</v>
      </c>
      <c r="G662" s="3">
        <v>18</v>
      </c>
      <c r="H662" s="3">
        <v>18</v>
      </c>
      <c r="I662" s="3">
        <v>18</v>
      </c>
      <c r="J662" s="3">
        <v>18</v>
      </c>
      <c r="K662" s="3">
        <v>18</v>
      </c>
      <c r="L662" s="3">
        <v>18</v>
      </c>
      <c r="M662" s="3">
        <v>18</v>
      </c>
      <c r="N662" s="3">
        <v>18</v>
      </c>
      <c r="O662" s="3">
        <v>18</v>
      </c>
      <c r="P662" s="3" t="s">
        <v>84</v>
      </c>
      <c r="Q662" s="3" t="s">
        <v>90</v>
      </c>
      <c r="R662" s="3" t="s">
        <v>80</v>
      </c>
    </row>
    <row r="663" spans="1:18" ht="13.5" customHeight="1" x14ac:dyDescent="0.2">
      <c r="A663" s="3" t="s">
        <v>1553</v>
      </c>
      <c r="B663" s="3" t="s">
        <v>209</v>
      </c>
      <c r="C663" s="3" t="s">
        <v>1552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 t="s">
        <v>84</v>
      </c>
      <c r="Q663" s="3" t="s">
        <v>90</v>
      </c>
      <c r="R663" s="3" t="s">
        <v>148</v>
      </c>
    </row>
    <row r="664" spans="1:18" ht="13.5" customHeight="1" x14ac:dyDescent="0.2">
      <c r="A664" s="3" t="s">
        <v>1551</v>
      </c>
      <c r="B664" s="3" t="s">
        <v>209</v>
      </c>
      <c r="C664" s="3" t="s">
        <v>1550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 t="s">
        <v>84</v>
      </c>
      <c r="Q664" s="3" t="s">
        <v>90</v>
      </c>
      <c r="R664" s="3" t="s">
        <v>148</v>
      </c>
    </row>
    <row r="665" spans="1:18" ht="13.5" customHeight="1" x14ac:dyDescent="0.2">
      <c r="A665" s="3" t="s">
        <v>981</v>
      </c>
      <c r="B665" s="3" t="s">
        <v>209</v>
      </c>
      <c r="C665" s="3" t="s">
        <v>982</v>
      </c>
      <c r="D665" s="3">
        <v>35.5</v>
      </c>
      <c r="E665" s="3">
        <v>35.5</v>
      </c>
      <c r="F665" s="3">
        <v>35.5</v>
      </c>
      <c r="G665" s="3">
        <v>35.5</v>
      </c>
      <c r="H665" s="3">
        <v>35.5</v>
      </c>
      <c r="I665" s="3">
        <v>35.5</v>
      </c>
      <c r="J665" s="3">
        <v>35.5</v>
      </c>
      <c r="K665" s="3">
        <v>35.5</v>
      </c>
      <c r="L665" s="3">
        <v>35.5</v>
      </c>
      <c r="M665" s="3">
        <v>35.5</v>
      </c>
      <c r="N665" s="3">
        <v>35.5</v>
      </c>
      <c r="O665" s="3">
        <v>35.5</v>
      </c>
      <c r="P665" s="3" t="s">
        <v>81</v>
      </c>
      <c r="Q665" s="3" t="s">
        <v>90</v>
      </c>
      <c r="R665" s="3" t="s">
        <v>80</v>
      </c>
    </row>
    <row r="666" spans="1:18" ht="13.5" customHeight="1" x14ac:dyDescent="0.2">
      <c r="A666" s="3" t="s">
        <v>983</v>
      </c>
      <c r="B666" s="3" t="s">
        <v>209</v>
      </c>
      <c r="C666" s="3" t="s">
        <v>984</v>
      </c>
      <c r="D666" s="3">
        <v>1.9399219354838644</v>
      </c>
      <c r="E666" s="3">
        <v>2.1883276847290642</v>
      </c>
      <c r="F666" s="3">
        <v>2.1631273118279646</v>
      </c>
      <c r="G666" s="3">
        <v>2.4616471111111107</v>
      </c>
      <c r="H666" s="3">
        <v>2.3190604301075273</v>
      </c>
      <c r="I666" s="3">
        <v>2.2968422222222316</v>
      </c>
      <c r="J666" s="3">
        <v>2.0300948387096867</v>
      </c>
      <c r="K666" s="3">
        <v>2.1576789247311736</v>
      </c>
      <c r="L666" s="3">
        <v>2.2995571111111053</v>
      </c>
      <c r="M666" s="3">
        <v>2.5921684929032272</v>
      </c>
      <c r="N666" s="3">
        <v>2.535525293333333</v>
      </c>
      <c r="O666" s="3">
        <v>2.5354866939784841</v>
      </c>
      <c r="P666" s="3" t="s">
        <v>84</v>
      </c>
      <c r="Q666" s="3" t="s">
        <v>90</v>
      </c>
      <c r="R666" s="3" t="s">
        <v>80</v>
      </c>
    </row>
    <row r="667" spans="1:18" ht="13.5" customHeight="1" x14ac:dyDescent="0.2">
      <c r="A667" s="3" t="s">
        <v>985</v>
      </c>
      <c r="B667" s="3" t="s">
        <v>209</v>
      </c>
      <c r="C667" s="3" t="s">
        <v>986</v>
      </c>
      <c r="D667" s="3">
        <v>2.61</v>
      </c>
      <c r="E667" s="3">
        <v>2.1800000000000002</v>
      </c>
      <c r="F667" s="3">
        <v>2.68</v>
      </c>
      <c r="G667" s="3">
        <v>2.67</v>
      </c>
      <c r="H667" s="3">
        <v>2.48</v>
      </c>
      <c r="I667" s="3">
        <v>2.06</v>
      </c>
      <c r="J667" s="3">
        <v>1.6</v>
      </c>
      <c r="K667" s="3">
        <v>1.78</v>
      </c>
      <c r="L667" s="3">
        <v>1.95</v>
      </c>
      <c r="M667" s="3">
        <v>2.1800000000000002</v>
      </c>
      <c r="N667" s="3">
        <v>2.59</v>
      </c>
      <c r="O667" s="3">
        <v>2.67</v>
      </c>
      <c r="P667" s="3" t="s">
        <v>84</v>
      </c>
      <c r="Q667" s="3" t="s">
        <v>90</v>
      </c>
      <c r="R667" s="3" t="s">
        <v>80</v>
      </c>
    </row>
    <row r="668" spans="1:18" ht="13.5" customHeight="1" x14ac:dyDescent="0.2">
      <c r="A668" s="3" t="s">
        <v>987</v>
      </c>
      <c r="B668" s="3" t="s">
        <v>209</v>
      </c>
      <c r="C668" s="3" t="s">
        <v>988</v>
      </c>
      <c r="D668" s="3">
        <v>603.6</v>
      </c>
      <c r="E668" s="3">
        <v>603.6</v>
      </c>
      <c r="F668" s="3">
        <v>603.6</v>
      </c>
      <c r="G668" s="3">
        <v>603.6</v>
      </c>
      <c r="H668" s="3">
        <v>603.6</v>
      </c>
      <c r="I668" s="3">
        <v>603.6</v>
      </c>
      <c r="J668" s="3">
        <v>603.6</v>
      </c>
      <c r="K668" s="3">
        <v>603.6</v>
      </c>
      <c r="L668" s="3">
        <v>603.6</v>
      </c>
      <c r="M668" s="3">
        <v>603.6</v>
      </c>
      <c r="N668" s="3">
        <v>603.6</v>
      </c>
      <c r="O668" s="3">
        <v>603.6</v>
      </c>
      <c r="P668" s="3" t="s">
        <v>81</v>
      </c>
      <c r="Q668" s="3" t="s">
        <v>90</v>
      </c>
      <c r="R668" s="3" t="s">
        <v>80</v>
      </c>
    </row>
    <row r="669" spans="1:18" ht="13.5" customHeight="1" x14ac:dyDescent="0.2">
      <c r="A669" s="3" t="s">
        <v>989</v>
      </c>
      <c r="B669" s="3" t="s">
        <v>1399</v>
      </c>
      <c r="C669" s="3" t="s">
        <v>990</v>
      </c>
      <c r="D669" s="3">
        <v>6</v>
      </c>
      <c r="E669" s="3">
        <v>6</v>
      </c>
      <c r="F669" s="3">
        <v>6</v>
      </c>
      <c r="G669" s="3">
        <v>6</v>
      </c>
      <c r="H669" s="3">
        <v>6</v>
      </c>
      <c r="I669" s="3">
        <v>6</v>
      </c>
      <c r="J669" s="3">
        <v>6</v>
      </c>
      <c r="K669" s="3">
        <v>6</v>
      </c>
      <c r="L669" s="3">
        <v>6</v>
      </c>
      <c r="M669" s="3">
        <v>6</v>
      </c>
      <c r="N669" s="3">
        <v>6</v>
      </c>
      <c r="O669" s="3">
        <v>6</v>
      </c>
      <c r="P669" s="3" t="s">
        <v>81</v>
      </c>
      <c r="Q669" s="3" t="s">
        <v>79</v>
      </c>
      <c r="R669" s="3" t="s">
        <v>80</v>
      </c>
    </row>
    <row r="670" spans="1:18" ht="13.5" customHeight="1" x14ac:dyDescent="0.2">
      <c r="A670" s="3" t="s">
        <v>991</v>
      </c>
      <c r="B670" s="3" t="s">
        <v>75</v>
      </c>
      <c r="C670" s="3" t="s">
        <v>992</v>
      </c>
      <c r="D670" s="3">
        <v>10.62</v>
      </c>
      <c r="E670" s="3">
        <v>10.487369154351383</v>
      </c>
      <c r="F670" s="3">
        <v>10.230042795698912</v>
      </c>
      <c r="G670" s="3">
        <v>9.9900864444444455</v>
      </c>
      <c r="H670" s="3">
        <v>10.248222795698908</v>
      </c>
      <c r="I670" s="3">
        <v>10.272694000000007</v>
      </c>
      <c r="J670" s="3">
        <v>10.127292258064509</v>
      </c>
      <c r="K670" s="3">
        <v>9.6249972043010743</v>
      </c>
      <c r="L670" s="3">
        <v>9.9860253333333251</v>
      </c>
      <c r="M670" s="3">
        <v>9.7332315894623633</v>
      </c>
      <c r="N670" s="3">
        <v>10.212526418444432</v>
      </c>
      <c r="O670" s="3">
        <v>10.439966209247302</v>
      </c>
      <c r="P670" s="3" t="s">
        <v>84</v>
      </c>
      <c r="Q670" s="3" t="s">
        <v>79</v>
      </c>
      <c r="R670" s="3" t="s">
        <v>80</v>
      </c>
    </row>
    <row r="671" spans="1:18" ht="13.5" customHeight="1" x14ac:dyDescent="0.2">
      <c r="A671" s="3" t="s">
        <v>993</v>
      </c>
      <c r="B671" s="3" t="s">
        <v>1401</v>
      </c>
      <c r="C671" s="3" t="s">
        <v>994</v>
      </c>
      <c r="D671" s="3">
        <v>22.45</v>
      </c>
      <c r="E671" s="3">
        <v>22.149999999999995</v>
      </c>
      <c r="F671" s="3">
        <v>22.24</v>
      </c>
      <c r="G671" s="3">
        <v>20.47</v>
      </c>
      <c r="H671" s="3">
        <v>20.94</v>
      </c>
      <c r="I671" s="3">
        <v>23.84</v>
      </c>
      <c r="J671" s="3">
        <v>24.320000000000004</v>
      </c>
      <c r="K671" s="3">
        <v>24.209999999999997</v>
      </c>
      <c r="L671" s="3">
        <v>23.679999999999996</v>
      </c>
      <c r="M671" s="3">
        <v>21.72</v>
      </c>
      <c r="N671" s="3">
        <v>20.8</v>
      </c>
      <c r="O671" s="3">
        <v>21.95</v>
      </c>
      <c r="P671" s="3" t="s">
        <v>84</v>
      </c>
      <c r="Q671" s="3" t="s">
        <v>79</v>
      </c>
      <c r="R671" s="3" t="s">
        <v>80</v>
      </c>
    </row>
    <row r="672" spans="1:18" ht="13.5" customHeight="1" x14ac:dyDescent="0.2">
      <c r="A672" s="3" t="s">
        <v>995</v>
      </c>
      <c r="B672" s="3" t="s">
        <v>73</v>
      </c>
      <c r="C672" s="3" t="s">
        <v>996</v>
      </c>
      <c r="D672" s="3">
        <v>0.24</v>
      </c>
      <c r="E672" s="3">
        <v>0.31</v>
      </c>
      <c r="F672" s="3">
        <v>0.38</v>
      </c>
      <c r="G672" s="3">
        <v>0.42</v>
      </c>
      <c r="H672" s="3">
        <v>0.35</v>
      </c>
      <c r="I672" s="3">
        <v>0.26</v>
      </c>
      <c r="J672" s="3">
        <v>0.2</v>
      </c>
      <c r="K672" s="3">
        <v>0.12</v>
      </c>
      <c r="L672" s="3">
        <v>0.1</v>
      </c>
      <c r="M672" s="3">
        <v>0.13</v>
      </c>
      <c r="N672" s="3">
        <v>0.15</v>
      </c>
      <c r="O672" s="3">
        <v>0.15</v>
      </c>
      <c r="P672" s="3" t="s">
        <v>84</v>
      </c>
      <c r="Q672" s="3" t="s">
        <v>90</v>
      </c>
      <c r="R672" s="3" t="s">
        <v>80</v>
      </c>
    </row>
    <row r="673" spans="1:20" ht="13.5" customHeight="1" x14ac:dyDescent="0.2">
      <c r="A673" s="3" t="s">
        <v>1549</v>
      </c>
      <c r="B673" s="3" t="s">
        <v>73</v>
      </c>
      <c r="C673" s="3" t="s">
        <v>1548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 t="s">
        <v>84</v>
      </c>
      <c r="Q673" s="3" t="s">
        <v>90</v>
      </c>
      <c r="R673" s="3" t="s">
        <v>148</v>
      </c>
    </row>
    <row r="674" spans="1:20" ht="13.5" customHeight="1" x14ac:dyDescent="0.2">
      <c r="A674" s="3" t="s">
        <v>997</v>
      </c>
      <c r="B674" s="3" t="s">
        <v>73</v>
      </c>
      <c r="C674" s="3" t="s">
        <v>998</v>
      </c>
      <c r="D674" s="3">
        <v>2.8</v>
      </c>
      <c r="E674" s="3">
        <v>4.2</v>
      </c>
      <c r="F674" s="3">
        <v>7</v>
      </c>
      <c r="G674" s="3">
        <v>4.63</v>
      </c>
      <c r="H674" s="3">
        <v>6.16</v>
      </c>
      <c r="I674" s="3">
        <v>6.05</v>
      </c>
      <c r="J674" s="3">
        <v>6.6</v>
      </c>
      <c r="K674" s="3">
        <v>5</v>
      </c>
      <c r="L674" s="3">
        <v>3.51</v>
      </c>
      <c r="M674" s="3">
        <v>9.9</v>
      </c>
      <c r="N674" s="3">
        <v>9.9</v>
      </c>
      <c r="O674" s="3">
        <v>8.6999999999999993</v>
      </c>
      <c r="P674" s="3" t="s">
        <v>81</v>
      </c>
      <c r="Q674" s="3" t="s">
        <v>90</v>
      </c>
      <c r="R674" s="3" t="s">
        <v>80</v>
      </c>
    </row>
    <row r="675" spans="1:20" ht="13.5" customHeight="1" x14ac:dyDescent="0.2">
      <c r="A675" s="3" t="s">
        <v>999</v>
      </c>
      <c r="B675" s="3" t="s">
        <v>73</v>
      </c>
      <c r="C675" s="3" t="s">
        <v>1000</v>
      </c>
      <c r="D675" s="3">
        <v>0.23</v>
      </c>
      <c r="E675" s="3">
        <v>0.23</v>
      </c>
      <c r="F675" s="3">
        <v>0.28000000000000003</v>
      </c>
      <c r="G675" s="3">
        <v>0.32</v>
      </c>
      <c r="H675" s="3">
        <v>0.47</v>
      </c>
      <c r="I675" s="3">
        <v>0.49</v>
      </c>
      <c r="J675" s="3">
        <v>0.42</v>
      </c>
      <c r="K675" s="3">
        <v>0.38</v>
      </c>
      <c r="L675" s="3">
        <v>0.41</v>
      </c>
      <c r="M675" s="3">
        <v>0.36</v>
      </c>
      <c r="N675" s="3">
        <v>0.22</v>
      </c>
      <c r="O675" s="3">
        <v>0.12</v>
      </c>
      <c r="P675" s="3" t="s">
        <v>84</v>
      </c>
      <c r="Q675" s="3" t="s">
        <v>90</v>
      </c>
      <c r="R675" s="3" t="s">
        <v>80</v>
      </c>
    </row>
    <row r="676" spans="1:20" ht="13.5" customHeight="1" x14ac:dyDescent="0.2">
      <c r="A676" s="3" t="s">
        <v>1001</v>
      </c>
      <c r="B676" s="3" t="s">
        <v>73</v>
      </c>
      <c r="C676" s="3" t="s">
        <v>1002</v>
      </c>
      <c r="D676" s="3">
        <v>0</v>
      </c>
      <c r="E676" s="3">
        <v>0</v>
      </c>
      <c r="F676" s="3">
        <v>0</v>
      </c>
      <c r="G676" s="3">
        <v>0</v>
      </c>
      <c r="H676" s="3">
        <v>1.05</v>
      </c>
      <c r="I676" s="3">
        <v>1.05</v>
      </c>
      <c r="J676" s="3">
        <v>1.05</v>
      </c>
      <c r="K676" s="3">
        <v>1.05</v>
      </c>
      <c r="L676" s="3">
        <v>1.05</v>
      </c>
      <c r="M676" s="3">
        <v>0</v>
      </c>
      <c r="N676" s="3">
        <v>0</v>
      </c>
      <c r="O676" s="3">
        <v>0</v>
      </c>
      <c r="P676" s="3" t="s">
        <v>81</v>
      </c>
      <c r="Q676" s="3" t="s">
        <v>90</v>
      </c>
      <c r="R676" s="3" t="s">
        <v>80</v>
      </c>
    </row>
    <row r="677" spans="1:20" ht="13.5" customHeight="1" x14ac:dyDescent="0.2">
      <c r="A677" s="3" t="s">
        <v>2228</v>
      </c>
      <c r="B677" s="3" t="s">
        <v>1398</v>
      </c>
      <c r="C677" s="3" t="s">
        <v>2229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 t="s">
        <v>84</v>
      </c>
      <c r="Q677" s="3" t="s">
        <v>79</v>
      </c>
      <c r="R677" s="3" t="s">
        <v>148</v>
      </c>
    </row>
    <row r="678" spans="1:20" ht="13.5" customHeight="1" x14ac:dyDescent="0.2">
      <c r="A678" s="3" t="s">
        <v>1003</v>
      </c>
      <c r="B678" s="3" t="s">
        <v>75</v>
      </c>
      <c r="C678" s="3" t="s">
        <v>1004</v>
      </c>
      <c r="D678" s="3">
        <v>4.5</v>
      </c>
      <c r="E678" s="3">
        <v>4.5</v>
      </c>
      <c r="F678" s="3">
        <v>4.5</v>
      </c>
      <c r="G678" s="3">
        <v>4.5</v>
      </c>
      <c r="H678" s="3">
        <v>4.5</v>
      </c>
      <c r="I678" s="3">
        <v>4.5</v>
      </c>
      <c r="J678" s="3">
        <v>4.5</v>
      </c>
      <c r="K678" s="3">
        <v>4.5</v>
      </c>
      <c r="L678" s="3">
        <v>4.5</v>
      </c>
      <c r="M678" s="3">
        <v>4.5</v>
      </c>
      <c r="N678" s="3">
        <v>4.5</v>
      </c>
      <c r="O678" s="3">
        <v>4.5</v>
      </c>
      <c r="P678" s="3" t="s">
        <v>84</v>
      </c>
      <c r="Q678" s="3" t="s">
        <v>79</v>
      </c>
      <c r="R678" s="3" t="s">
        <v>80</v>
      </c>
    </row>
    <row r="679" spans="1:20" ht="13.5" customHeight="1" x14ac:dyDescent="0.2">
      <c r="A679" s="3" t="s">
        <v>1005</v>
      </c>
      <c r="B679" s="3" t="s">
        <v>209</v>
      </c>
      <c r="C679" s="3" t="s">
        <v>1006</v>
      </c>
      <c r="D679" s="3">
        <v>565.61</v>
      </c>
      <c r="E679" s="3">
        <v>565.61</v>
      </c>
      <c r="F679" s="3">
        <v>565.61</v>
      </c>
      <c r="G679" s="3">
        <v>565.61</v>
      </c>
      <c r="H679" s="3">
        <v>565.61</v>
      </c>
      <c r="I679" s="3">
        <v>565.61</v>
      </c>
      <c r="J679" s="3">
        <v>565.61</v>
      </c>
      <c r="K679" s="3">
        <v>565.61</v>
      </c>
      <c r="L679" s="3">
        <v>565.61</v>
      </c>
      <c r="M679" s="3">
        <v>565.61</v>
      </c>
      <c r="N679" s="3">
        <v>565.61</v>
      </c>
      <c r="O679" s="3">
        <v>565.61</v>
      </c>
      <c r="P679" s="3" t="s">
        <v>81</v>
      </c>
      <c r="Q679" s="3" t="s">
        <v>90</v>
      </c>
      <c r="R679" s="3" t="s">
        <v>80</v>
      </c>
    </row>
    <row r="680" spans="1:20" ht="13.5" customHeight="1" x14ac:dyDescent="0.2">
      <c r="A680" s="3" t="s">
        <v>1007</v>
      </c>
      <c r="B680" s="3" t="s">
        <v>74</v>
      </c>
      <c r="C680" s="3" t="s">
        <v>1547</v>
      </c>
      <c r="D680" s="3">
        <v>36.950000000000003</v>
      </c>
      <c r="E680" s="3">
        <v>41.36</v>
      </c>
      <c r="F680" s="3">
        <v>34.78</v>
      </c>
      <c r="G680" s="3">
        <v>38.68</v>
      </c>
      <c r="H680" s="3">
        <v>30.5</v>
      </c>
      <c r="I680" s="3">
        <v>32.96</v>
      </c>
      <c r="J680" s="3">
        <v>46.38</v>
      </c>
      <c r="K680" s="3">
        <v>46.64</v>
      </c>
      <c r="L680" s="3">
        <v>46.12</v>
      </c>
      <c r="M680" s="3">
        <v>36.85</v>
      </c>
      <c r="N680" s="3">
        <v>45.87</v>
      </c>
      <c r="O680" s="3">
        <v>43.93</v>
      </c>
      <c r="P680" s="3" t="s">
        <v>81</v>
      </c>
      <c r="Q680" s="3" t="s">
        <v>90</v>
      </c>
      <c r="R680" s="3" t="s">
        <v>80</v>
      </c>
    </row>
    <row r="681" spans="1:20" ht="13.5" customHeight="1" x14ac:dyDescent="0.2">
      <c r="A681" s="3" t="s">
        <v>1008</v>
      </c>
      <c r="B681" s="3" t="s">
        <v>73</v>
      </c>
      <c r="C681" s="3" t="s">
        <v>1009</v>
      </c>
      <c r="D681" s="3">
        <v>3.39</v>
      </c>
      <c r="E681" s="3">
        <v>5.1899999999999995</v>
      </c>
      <c r="F681" s="3">
        <v>5.49</v>
      </c>
      <c r="G681" s="3">
        <v>9.42</v>
      </c>
      <c r="H681" s="3">
        <v>9.18</v>
      </c>
      <c r="I681" s="3">
        <v>14.25</v>
      </c>
      <c r="J681" s="3">
        <v>8.91</v>
      </c>
      <c r="K681" s="3">
        <v>7.95</v>
      </c>
      <c r="L681" s="3">
        <v>7.95</v>
      </c>
      <c r="M681" s="3">
        <v>2.6399999999999997</v>
      </c>
      <c r="N681" s="3">
        <v>2.52</v>
      </c>
      <c r="O681" s="3">
        <v>4.5599999999999996</v>
      </c>
      <c r="P681" s="3" t="s">
        <v>84</v>
      </c>
      <c r="Q681" s="3" t="s">
        <v>90</v>
      </c>
      <c r="R681" s="3" t="s">
        <v>80</v>
      </c>
    </row>
    <row r="682" spans="1:20" ht="13.5" customHeight="1" x14ac:dyDescent="0.2">
      <c r="A682" s="3" t="s">
        <v>1473</v>
      </c>
      <c r="B682" s="3" t="s">
        <v>72</v>
      </c>
      <c r="C682" s="3" t="s">
        <v>1546</v>
      </c>
      <c r="D682" s="3">
        <v>18.13</v>
      </c>
      <c r="E682" s="3">
        <v>17.75</v>
      </c>
      <c r="F682" s="3">
        <v>13.34</v>
      </c>
      <c r="G682" s="3">
        <v>17.14</v>
      </c>
      <c r="H682" s="3">
        <v>19.38</v>
      </c>
      <c r="I682" s="3">
        <v>13.99</v>
      </c>
      <c r="J682" s="3">
        <v>12.74</v>
      </c>
      <c r="K682" s="3">
        <v>6.98</v>
      </c>
      <c r="L682" s="3">
        <v>5.65</v>
      </c>
      <c r="M682" s="3">
        <v>12.33</v>
      </c>
      <c r="N682" s="3">
        <v>5.93</v>
      </c>
      <c r="O682" s="3">
        <v>13.31</v>
      </c>
      <c r="P682" s="3" t="s">
        <v>81</v>
      </c>
      <c r="Q682" s="3" t="s">
        <v>79</v>
      </c>
      <c r="R682" s="3" t="s">
        <v>80</v>
      </c>
    </row>
    <row r="683" spans="1:20" ht="13.5" customHeight="1" x14ac:dyDescent="0.2">
      <c r="A683" s="3" t="s">
        <v>2006</v>
      </c>
      <c r="B683" s="3" t="s">
        <v>72</v>
      </c>
      <c r="C683" s="3" t="s">
        <v>2007</v>
      </c>
      <c r="D683" s="3">
        <v>0</v>
      </c>
      <c r="E683" s="3">
        <v>0.22800000000000001</v>
      </c>
      <c r="F683" s="3">
        <v>0.98799999999999999</v>
      </c>
      <c r="G683" s="3">
        <v>3.1540000000000004</v>
      </c>
      <c r="H683" s="3">
        <v>2.8975</v>
      </c>
      <c r="I683" s="3">
        <v>4.2560000000000002</v>
      </c>
      <c r="J683" s="3">
        <v>3.9615</v>
      </c>
      <c r="K683" s="3">
        <v>3.8949999999999996</v>
      </c>
      <c r="L683" s="3">
        <v>3.173</v>
      </c>
      <c r="M683" s="3">
        <v>2.7929999999999997</v>
      </c>
      <c r="N683" s="3">
        <v>0.38950000000000001</v>
      </c>
      <c r="O683" s="3">
        <v>0</v>
      </c>
      <c r="P683" s="3" t="s">
        <v>84</v>
      </c>
      <c r="Q683" s="3" t="s">
        <v>90</v>
      </c>
      <c r="R683" s="3" t="s">
        <v>80</v>
      </c>
    </row>
    <row r="684" spans="1:20" ht="13.5" customHeight="1" x14ac:dyDescent="0.2">
      <c r="A684" s="3" t="s">
        <v>1545</v>
      </c>
      <c r="B684" s="3" t="s">
        <v>72</v>
      </c>
      <c r="C684" s="3" t="s">
        <v>1544</v>
      </c>
      <c r="D684" s="3">
        <v>1.4076589247311826</v>
      </c>
      <c r="E684" s="3">
        <v>1.4482250738916258</v>
      </c>
      <c r="F684" s="3">
        <v>1.5065277419354839</v>
      </c>
      <c r="G684" s="3">
        <v>1.4047968888888891</v>
      </c>
      <c r="H684" s="3">
        <v>1.4213754838709676</v>
      </c>
      <c r="I684" s="3">
        <v>1.4175055555555556</v>
      </c>
      <c r="J684" s="3">
        <v>1.4584189247311832</v>
      </c>
      <c r="K684" s="3">
        <v>1.5034956989247308</v>
      </c>
      <c r="L684" s="3">
        <v>1.4971591111111113</v>
      </c>
      <c r="M684" s="3">
        <v>1.4892075834408605</v>
      </c>
      <c r="N684" s="3">
        <v>1.5085887828888886</v>
      </c>
      <c r="O684" s="3">
        <v>1.5094551795698923</v>
      </c>
      <c r="P684" s="3" t="s">
        <v>84</v>
      </c>
      <c r="Q684" s="3" t="s">
        <v>79</v>
      </c>
      <c r="R684" s="3" t="s">
        <v>109</v>
      </c>
      <c r="S684" s="3" t="s">
        <v>1905</v>
      </c>
      <c r="T684" s="3" t="s">
        <v>2008</v>
      </c>
    </row>
    <row r="685" spans="1:20" ht="13.5" customHeight="1" x14ac:dyDescent="0.2">
      <c r="A685" s="3" t="s">
        <v>1681</v>
      </c>
      <c r="B685" s="3" t="s">
        <v>72</v>
      </c>
      <c r="C685" s="3" t="s">
        <v>2009</v>
      </c>
      <c r="D685" s="3">
        <v>6.2399999999999993</v>
      </c>
      <c r="E685" s="3">
        <v>6.1500000000000012</v>
      </c>
      <c r="F685" s="3">
        <v>6.18</v>
      </c>
      <c r="G685" s="3">
        <v>5.2299846666666658</v>
      </c>
      <c r="H685" s="3">
        <v>6.1847294623655698</v>
      </c>
      <c r="I685" s="3">
        <v>6.7152075555555868</v>
      </c>
      <c r="J685" s="3">
        <v>6.8111169892472816</v>
      </c>
      <c r="K685" s="3">
        <v>6.8398615053763221</v>
      </c>
      <c r="L685" s="3">
        <v>6.6508755555555128</v>
      </c>
      <c r="M685" s="3">
        <v>6.3859974427956532</v>
      </c>
      <c r="N685" s="3">
        <v>6.370125551777778</v>
      </c>
      <c r="O685" s="3">
        <v>6.588699558064512</v>
      </c>
      <c r="P685" s="3" t="s">
        <v>84</v>
      </c>
      <c r="Q685" s="3" t="s">
        <v>79</v>
      </c>
      <c r="R685" s="3" t="s">
        <v>109</v>
      </c>
      <c r="S685" s="3" t="s">
        <v>1905</v>
      </c>
      <c r="T685" s="3" t="s">
        <v>2010</v>
      </c>
    </row>
    <row r="686" spans="1:20" ht="13.5" customHeight="1" x14ac:dyDescent="0.2">
      <c r="A686" s="3" t="s">
        <v>1010</v>
      </c>
      <c r="B686" s="3" t="s">
        <v>72</v>
      </c>
      <c r="C686" s="3" t="s">
        <v>1010</v>
      </c>
      <c r="D686" s="3">
        <v>42</v>
      </c>
      <c r="E686" s="3">
        <v>21</v>
      </c>
      <c r="F686" s="3">
        <v>42</v>
      </c>
      <c r="G686" s="3">
        <v>46</v>
      </c>
      <c r="H686" s="3">
        <v>46</v>
      </c>
      <c r="I686" s="3">
        <v>46</v>
      </c>
      <c r="J686" s="3">
        <v>46</v>
      </c>
      <c r="K686" s="3">
        <v>46</v>
      </c>
      <c r="L686" s="3">
        <v>46</v>
      </c>
      <c r="M686" s="3">
        <v>46</v>
      </c>
      <c r="N686" s="3">
        <v>46</v>
      </c>
      <c r="O686" s="3">
        <v>46</v>
      </c>
      <c r="P686" s="3" t="s">
        <v>84</v>
      </c>
      <c r="Q686" s="3" t="s">
        <v>90</v>
      </c>
      <c r="R686" s="3" t="s">
        <v>80</v>
      </c>
    </row>
    <row r="687" spans="1:20" ht="13.5" customHeight="1" x14ac:dyDescent="0.2">
      <c r="A687" s="3" t="s">
        <v>1011</v>
      </c>
      <c r="B687" s="3" t="s">
        <v>1400</v>
      </c>
      <c r="C687" s="3" t="s">
        <v>1012</v>
      </c>
      <c r="D687" s="3">
        <v>0</v>
      </c>
      <c r="E687" s="3">
        <v>3.6000000000000004E-2</v>
      </c>
      <c r="F687" s="3">
        <v>0.156</v>
      </c>
      <c r="G687" s="3">
        <v>0.498</v>
      </c>
      <c r="H687" s="3">
        <v>0.45750000000000002</v>
      </c>
      <c r="I687" s="3">
        <v>0.67200000000000004</v>
      </c>
      <c r="J687" s="3">
        <v>0.62549999999999994</v>
      </c>
      <c r="K687" s="3">
        <v>0.61499999999999999</v>
      </c>
      <c r="L687" s="3">
        <v>0.501</v>
      </c>
      <c r="M687" s="3">
        <v>0.44099999999999995</v>
      </c>
      <c r="N687" s="3">
        <v>6.1499999999999999E-2</v>
      </c>
      <c r="O687" s="3">
        <v>0</v>
      </c>
      <c r="P687" s="3" t="s">
        <v>84</v>
      </c>
      <c r="Q687" s="3" t="s">
        <v>79</v>
      </c>
      <c r="R687" s="3" t="s">
        <v>80</v>
      </c>
    </row>
    <row r="688" spans="1:20" ht="13.5" customHeight="1" x14ac:dyDescent="0.2">
      <c r="A688" s="3" t="s">
        <v>1682</v>
      </c>
      <c r="B688" s="3" t="s">
        <v>72</v>
      </c>
      <c r="C688" s="3" t="s">
        <v>1682</v>
      </c>
      <c r="D688" s="3">
        <v>0.45</v>
      </c>
      <c r="E688" s="3">
        <v>0.45</v>
      </c>
      <c r="F688" s="3">
        <v>0.45</v>
      </c>
      <c r="G688" s="3">
        <v>0.45</v>
      </c>
      <c r="H688" s="3">
        <v>0.45</v>
      </c>
      <c r="I688" s="3">
        <v>0.45</v>
      </c>
      <c r="J688" s="3">
        <v>0.45</v>
      </c>
      <c r="K688" s="3">
        <v>0.45</v>
      </c>
      <c r="L688" s="3">
        <v>0.45</v>
      </c>
      <c r="M688" s="3">
        <v>0.45</v>
      </c>
      <c r="N688" s="3">
        <v>0.45</v>
      </c>
      <c r="O688" s="3">
        <v>0.45</v>
      </c>
      <c r="P688" s="3" t="s">
        <v>81</v>
      </c>
      <c r="Q688" s="3" t="s">
        <v>79</v>
      </c>
      <c r="R688" s="3" t="s">
        <v>80</v>
      </c>
    </row>
    <row r="689" spans="1:18" ht="13.5" customHeight="1" x14ac:dyDescent="0.2">
      <c r="A689" s="3" t="s">
        <v>2011</v>
      </c>
      <c r="B689" s="3" t="s">
        <v>72</v>
      </c>
      <c r="C689" s="3" t="s">
        <v>2011</v>
      </c>
      <c r="D689" s="3">
        <v>0.35</v>
      </c>
      <c r="E689" s="3">
        <v>0.35</v>
      </c>
      <c r="F689" s="3">
        <v>0.35</v>
      </c>
      <c r="G689" s="3">
        <v>0.35</v>
      </c>
      <c r="H689" s="3">
        <v>0.35</v>
      </c>
      <c r="I689" s="3">
        <v>0.35</v>
      </c>
      <c r="J689" s="3">
        <v>0.35</v>
      </c>
      <c r="K689" s="3">
        <v>0.35</v>
      </c>
      <c r="L689" s="3">
        <v>0.35</v>
      </c>
      <c r="M689" s="3">
        <v>0.35</v>
      </c>
      <c r="N689" s="3">
        <v>0.35</v>
      </c>
      <c r="O689" s="3">
        <v>0.35</v>
      </c>
      <c r="P689" s="3" t="s">
        <v>81</v>
      </c>
      <c r="Q689" s="3" t="s">
        <v>79</v>
      </c>
      <c r="R689" s="3" t="s">
        <v>80</v>
      </c>
    </row>
    <row r="690" spans="1:18" ht="13.5" customHeight="1" x14ac:dyDescent="0.2">
      <c r="A690" s="3" t="s">
        <v>2012</v>
      </c>
      <c r="B690" s="3" t="s">
        <v>72</v>
      </c>
      <c r="C690" s="3" t="s">
        <v>2230</v>
      </c>
      <c r="D690" s="3">
        <v>0.3</v>
      </c>
      <c r="E690" s="3">
        <v>0.3</v>
      </c>
      <c r="F690" s="3">
        <v>0.3</v>
      </c>
      <c r="G690" s="3">
        <v>0.3</v>
      </c>
      <c r="H690" s="3">
        <v>0.3</v>
      </c>
      <c r="I690" s="3">
        <v>0.3</v>
      </c>
      <c r="J690" s="3">
        <v>0.4</v>
      </c>
      <c r="K690" s="3">
        <v>0.4</v>
      </c>
      <c r="L690" s="3">
        <v>0.4</v>
      </c>
      <c r="M690" s="3">
        <v>0.4</v>
      </c>
      <c r="N690" s="3">
        <v>0.4</v>
      </c>
      <c r="O690" s="3">
        <v>0.4</v>
      </c>
      <c r="P690" s="3" t="s">
        <v>81</v>
      </c>
      <c r="Q690" s="3" t="s">
        <v>79</v>
      </c>
      <c r="R690" s="3" t="s">
        <v>80</v>
      </c>
    </row>
    <row r="691" spans="1:18" ht="13.5" customHeight="1" x14ac:dyDescent="0.2">
      <c r="A691" s="3" t="s">
        <v>1683</v>
      </c>
      <c r="B691" s="3" t="s">
        <v>72</v>
      </c>
      <c r="C691" s="3" t="s">
        <v>1683</v>
      </c>
      <c r="D691" s="3">
        <v>0.78</v>
      </c>
      <c r="E691" s="3">
        <v>0.78</v>
      </c>
      <c r="F691" s="3">
        <v>0.78</v>
      </c>
      <c r="G691" s="3">
        <v>0.78</v>
      </c>
      <c r="H691" s="3">
        <v>0.78</v>
      </c>
      <c r="I691" s="3">
        <v>0.78</v>
      </c>
      <c r="J691" s="3">
        <v>0.78</v>
      </c>
      <c r="K691" s="3">
        <v>0.78</v>
      </c>
      <c r="L691" s="3">
        <v>0.78</v>
      </c>
      <c r="M691" s="3">
        <v>0.78</v>
      </c>
      <c r="N691" s="3">
        <v>0.78</v>
      </c>
      <c r="O691" s="3">
        <v>0.78</v>
      </c>
      <c r="P691" s="3" t="s">
        <v>81</v>
      </c>
      <c r="Q691" s="3" t="s">
        <v>79</v>
      </c>
      <c r="R691" s="3" t="s">
        <v>80</v>
      </c>
    </row>
    <row r="692" spans="1:18" ht="13.5" customHeight="1" x14ac:dyDescent="0.2">
      <c r="A692" s="3" t="s">
        <v>1684</v>
      </c>
      <c r="B692" s="3" t="s">
        <v>72</v>
      </c>
      <c r="C692" s="3" t="s">
        <v>1805</v>
      </c>
      <c r="D692" s="3">
        <v>0.1</v>
      </c>
      <c r="E692" s="3">
        <v>0.1</v>
      </c>
      <c r="F692" s="3">
        <v>0.1</v>
      </c>
      <c r="G692" s="3">
        <v>0.1</v>
      </c>
      <c r="H692" s="3">
        <v>0.1</v>
      </c>
      <c r="I692" s="3">
        <v>0.1</v>
      </c>
      <c r="J692" s="3">
        <v>0.1</v>
      </c>
      <c r="K692" s="3">
        <v>0.1</v>
      </c>
      <c r="L692" s="3">
        <v>0.1</v>
      </c>
      <c r="M692" s="3">
        <v>0.1</v>
      </c>
      <c r="N692" s="3">
        <v>0.1</v>
      </c>
      <c r="O692" s="3">
        <v>0.1</v>
      </c>
      <c r="P692" s="3" t="s">
        <v>81</v>
      </c>
      <c r="Q692" s="3" t="s">
        <v>79</v>
      </c>
      <c r="R692" s="3" t="s">
        <v>80</v>
      </c>
    </row>
    <row r="693" spans="1:18" ht="13.5" customHeight="1" x14ac:dyDescent="0.2">
      <c r="A693" s="3" t="s">
        <v>1685</v>
      </c>
      <c r="B693" s="3" t="s">
        <v>72</v>
      </c>
      <c r="C693" s="3" t="s">
        <v>1804</v>
      </c>
      <c r="D693" s="3">
        <v>0.1</v>
      </c>
      <c r="E693" s="3">
        <v>0.1</v>
      </c>
      <c r="F693" s="3">
        <v>0.1</v>
      </c>
      <c r="G693" s="3">
        <v>0.1</v>
      </c>
      <c r="H693" s="3">
        <v>0.1</v>
      </c>
      <c r="I693" s="3">
        <v>0.1</v>
      </c>
      <c r="J693" s="3">
        <v>0.1</v>
      </c>
      <c r="K693" s="3">
        <v>0.1</v>
      </c>
      <c r="L693" s="3">
        <v>0.1</v>
      </c>
      <c r="M693" s="3">
        <v>0.1</v>
      </c>
      <c r="N693" s="3">
        <v>0.1</v>
      </c>
      <c r="O693" s="3">
        <v>0.1</v>
      </c>
      <c r="P693" s="3" t="s">
        <v>81</v>
      </c>
      <c r="Q693" s="3" t="s">
        <v>79</v>
      </c>
      <c r="R693" s="3" t="s">
        <v>80</v>
      </c>
    </row>
    <row r="694" spans="1:18" ht="13.5" customHeight="1" x14ac:dyDescent="0.2">
      <c r="A694" s="3" t="s">
        <v>1686</v>
      </c>
      <c r="B694" s="3" t="s">
        <v>72</v>
      </c>
      <c r="C694" s="3" t="s">
        <v>1686</v>
      </c>
      <c r="D694" s="3">
        <v>2</v>
      </c>
      <c r="E694" s="3">
        <v>2</v>
      </c>
      <c r="F694" s="3">
        <v>2</v>
      </c>
      <c r="G694" s="3">
        <v>2</v>
      </c>
      <c r="H694" s="3">
        <v>2</v>
      </c>
      <c r="I694" s="3">
        <v>2</v>
      </c>
      <c r="J694" s="3">
        <v>2</v>
      </c>
      <c r="K694" s="3">
        <v>2</v>
      </c>
      <c r="L694" s="3">
        <v>2</v>
      </c>
      <c r="M694" s="3">
        <v>2</v>
      </c>
      <c r="N694" s="3">
        <v>2</v>
      </c>
      <c r="O694" s="3">
        <v>2</v>
      </c>
      <c r="P694" s="3" t="s">
        <v>81</v>
      </c>
      <c r="Q694" s="3" t="s">
        <v>79</v>
      </c>
      <c r="R694" s="3" t="s">
        <v>80</v>
      </c>
    </row>
    <row r="695" spans="1:18" ht="13.5" customHeight="1" x14ac:dyDescent="0.2">
      <c r="A695" s="3" t="s">
        <v>2013</v>
      </c>
      <c r="B695" s="3" t="s">
        <v>72</v>
      </c>
      <c r="C695" s="3" t="s">
        <v>2013</v>
      </c>
      <c r="D695" s="3">
        <v>1.25</v>
      </c>
      <c r="E695" s="3">
        <v>1.25</v>
      </c>
      <c r="F695" s="3">
        <v>1.25</v>
      </c>
      <c r="G695" s="3">
        <v>1.25</v>
      </c>
      <c r="H695" s="3">
        <v>1.25</v>
      </c>
      <c r="I695" s="3">
        <v>1.25</v>
      </c>
      <c r="J695" s="3">
        <v>1.25</v>
      </c>
      <c r="K695" s="3">
        <v>1.25</v>
      </c>
      <c r="L695" s="3">
        <v>1.25</v>
      </c>
      <c r="M695" s="3">
        <v>1.25</v>
      </c>
      <c r="N695" s="3">
        <v>1.25</v>
      </c>
      <c r="O695" s="3">
        <v>1.25</v>
      </c>
      <c r="P695" s="3" t="s">
        <v>81</v>
      </c>
      <c r="Q695" s="3" t="s">
        <v>79</v>
      </c>
      <c r="R695" s="3" t="s">
        <v>80</v>
      </c>
    </row>
    <row r="696" spans="1:18" ht="13.5" customHeight="1" x14ac:dyDescent="0.2">
      <c r="A696" s="3" t="s">
        <v>2014</v>
      </c>
      <c r="B696" s="3" t="s">
        <v>72</v>
      </c>
      <c r="C696" s="3" t="s">
        <v>2231</v>
      </c>
      <c r="D696" s="3">
        <v>0.55000000000000004</v>
      </c>
      <c r="E696" s="3">
        <v>0.55000000000000004</v>
      </c>
      <c r="F696" s="3">
        <v>0.6</v>
      </c>
      <c r="G696" s="3">
        <v>0.7</v>
      </c>
      <c r="H696" s="3">
        <v>0.7</v>
      </c>
      <c r="I696" s="3">
        <v>0.7</v>
      </c>
      <c r="J696" s="3">
        <v>0.7</v>
      </c>
      <c r="K696" s="3">
        <v>0.7</v>
      </c>
      <c r="L696" s="3">
        <v>0.7</v>
      </c>
      <c r="M696" s="3">
        <v>0.7</v>
      </c>
      <c r="N696" s="3">
        <v>0.7</v>
      </c>
      <c r="O696" s="3">
        <v>0.7</v>
      </c>
      <c r="P696" s="3" t="s">
        <v>81</v>
      </c>
      <c r="Q696" s="3" t="s">
        <v>79</v>
      </c>
      <c r="R696" s="3" t="s">
        <v>80</v>
      </c>
    </row>
    <row r="697" spans="1:18" ht="13.5" customHeight="1" x14ac:dyDescent="0.2">
      <c r="A697" s="3" t="s">
        <v>2015</v>
      </c>
      <c r="B697" s="3" t="s">
        <v>72</v>
      </c>
      <c r="C697" s="3" t="s">
        <v>2232</v>
      </c>
      <c r="D697" s="3">
        <v>0.5</v>
      </c>
      <c r="E697" s="3">
        <v>0.5</v>
      </c>
      <c r="F697" s="3">
        <v>0.5</v>
      </c>
      <c r="G697" s="3">
        <v>0.5</v>
      </c>
      <c r="H697" s="3">
        <v>0.5</v>
      </c>
      <c r="I697" s="3">
        <v>0.5</v>
      </c>
      <c r="J697" s="3">
        <v>0.5</v>
      </c>
      <c r="K697" s="3">
        <v>0.5</v>
      </c>
      <c r="L697" s="3">
        <v>0.5</v>
      </c>
      <c r="M697" s="3">
        <v>0.5</v>
      </c>
      <c r="N697" s="3">
        <v>0.5</v>
      </c>
      <c r="O697" s="3">
        <v>0.5</v>
      </c>
      <c r="P697" s="3" t="s">
        <v>81</v>
      </c>
      <c r="Q697" s="3" t="s">
        <v>79</v>
      </c>
      <c r="R697" s="3" t="s">
        <v>80</v>
      </c>
    </row>
    <row r="698" spans="1:18" ht="13.5" customHeight="1" x14ac:dyDescent="0.2">
      <c r="A698" s="3" t="s">
        <v>2233</v>
      </c>
      <c r="B698" s="3" t="s">
        <v>72</v>
      </c>
      <c r="C698" s="3" t="s">
        <v>2233</v>
      </c>
      <c r="D698" s="3">
        <v>0.2</v>
      </c>
      <c r="E698" s="3">
        <v>0.2</v>
      </c>
      <c r="F698" s="3">
        <v>0.2</v>
      </c>
      <c r="G698" s="3">
        <v>0.2</v>
      </c>
      <c r="H698" s="3">
        <v>0.2</v>
      </c>
      <c r="I698" s="3">
        <v>0.2</v>
      </c>
      <c r="J698" s="3">
        <v>0.2</v>
      </c>
      <c r="K698" s="3">
        <v>0.2</v>
      </c>
      <c r="L698" s="3">
        <v>0.2</v>
      </c>
      <c r="M698" s="3">
        <v>0.2</v>
      </c>
      <c r="N698" s="3">
        <v>0.2</v>
      </c>
      <c r="O698" s="3">
        <v>0.2</v>
      </c>
      <c r="P698" s="3" t="s">
        <v>81</v>
      </c>
      <c r="Q698" s="3" t="s">
        <v>79</v>
      </c>
      <c r="R698" s="3" t="s">
        <v>80</v>
      </c>
    </row>
    <row r="699" spans="1:18" ht="13.5" customHeight="1" x14ac:dyDescent="0.2">
      <c r="A699" s="3" t="s">
        <v>2016</v>
      </c>
      <c r="B699" s="3" t="s">
        <v>72</v>
      </c>
      <c r="C699" s="3" t="s">
        <v>2016</v>
      </c>
      <c r="D699" s="3">
        <v>0.6</v>
      </c>
      <c r="E699" s="3">
        <v>0.6</v>
      </c>
      <c r="F699" s="3">
        <v>0.6</v>
      </c>
      <c r="G699" s="3">
        <v>0.6</v>
      </c>
      <c r="H699" s="3">
        <v>0.6</v>
      </c>
      <c r="I699" s="3">
        <v>0.6</v>
      </c>
      <c r="J699" s="3">
        <v>0.6</v>
      </c>
      <c r="K699" s="3">
        <v>0.6</v>
      </c>
      <c r="L699" s="3">
        <v>0.6</v>
      </c>
      <c r="M699" s="3">
        <v>0.6</v>
      </c>
      <c r="N699" s="3">
        <v>0.6</v>
      </c>
      <c r="O699" s="3">
        <v>0.6</v>
      </c>
      <c r="P699" s="3" t="s">
        <v>81</v>
      </c>
      <c r="Q699" s="3" t="s">
        <v>79</v>
      </c>
      <c r="R699" s="3" t="s">
        <v>80</v>
      </c>
    </row>
    <row r="700" spans="1:18" ht="13.5" customHeight="1" x14ac:dyDescent="0.2">
      <c r="A700" s="3" t="s">
        <v>2017</v>
      </c>
      <c r="B700" s="3" t="s">
        <v>72</v>
      </c>
      <c r="C700" s="3" t="s">
        <v>2017</v>
      </c>
      <c r="D700" s="3">
        <v>0.6</v>
      </c>
      <c r="E700" s="3">
        <v>0.6</v>
      </c>
      <c r="F700" s="3">
        <v>0.6</v>
      </c>
      <c r="G700" s="3">
        <v>0.6</v>
      </c>
      <c r="H700" s="3">
        <v>0.6</v>
      </c>
      <c r="I700" s="3">
        <v>0.6</v>
      </c>
      <c r="J700" s="3">
        <v>0.6</v>
      </c>
      <c r="K700" s="3">
        <v>0.6</v>
      </c>
      <c r="L700" s="3">
        <v>0.6</v>
      </c>
      <c r="M700" s="3">
        <v>0.6</v>
      </c>
      <c r="N700" s="3">
        <v>0.6</v>
      </c>
      <c r="O700" s="3">
        <v>0.6</v>
      </c>
      <c r="P700" s="3" t="s">
        <v>81</v>
      </c>
      <c r="Q700" s="3" t="s">
        <v>79</v>
      </c>
      <c r="R700" s="3" t="s">
        <v>80</v>
      </c>
    </row>
    <row r="701" spans="1:18" ht="13.5" customHeight="1" x14ac:dyDescent="0.2">
      <c r="A701" s="3" t="s">
        <v>2018</v>
      </c>
      <c r="B701" s="3" t="s">
        <v>72</v>
      </c>
      <c r="C701" s="3" t="s">
        <v>2234</v>
      </c>
      <c r="D701" s="3">
        <v>1.4</v>
      </c>
      <c r="E701" s="3">
        <v>1.4</v>
      </c>
      <c r="F701" s="3">
        <v>1.5</v>
      </c>
      <c r="G701" s="3">
        <v>1.5</v>
      </c>
      <c r="H701" s="3">
        <v>1.6</v>
      </c>
      <c r="I701" s="3">
        <v>1.6</v>
      </c>
      <c r="J701" s="3">
        <v>1.9</v>
      </c>
      <c r="K701" s="3">
        <v>1.9</v>
      </c>
      <c r="L701" s="3">
        <v>1.9</v>
      </c>
      <c r="M701" s="3">
        <v>1.9</v>
      </c>
      <c r="N701" s="3">
        <v>1.9</v>
      </c>
      <c r="O701" s="3">
        <v>1.9</v>
      </c>
      <c r="P701" s="3" t="s">
        <v>81</v>
      </c>
      <c r="Q701" s="3" t="s">
        <v>79</v>
      </c>
      <c r="R701" s="3" t="s">
        <v>80</v>
      </c>
    </row>
    <row r="702" spans="1:18" ht="13.5" customHeight="1" x14ac:dyDescent="0.2">
      <c r="A702" s="3" t="s">
        <v>1687</v>
      </c>
      <c r="B702" s="3" t="s">
        <v>72</v>
      </c>
      <c r="C702" s="3" t="s">
        <v>1687</v>
      </c>
      <c r="D702" s="3">
        <v>2</v>
      </c>
      <c r="E702" s="3">
        <v>2</v>
      </c>
      <c r="F702" s="3">
        <v>2</v>
      </c>
      <c r="G702" s="3">
        <v>2</v>
      </c>
      <c r="H702" s="3">
        <v>2</v>
      </c>
      <c r="I702" s="3">
        <v>2</v>
      </c>
      <c r="J702" s="3">
        <v>2</v>
      </c>
      <c r="K702" s="3">
        <v>2</v>
      </c>
      <c r="L702" s="3">
        <v>2</v>
      </c>
      <c r="M702" s="3">
        <v>2</v>
      </c>
      <c r="N702" s="3">
        <v>2</v>
      </c>
      <c r="O702" s="3">
        <v>2</v>
      </c>
      <c r="P702" s="3" t="s">
        <v>81</v>
      </c>
      <c r="Q702" s="3" t="s">
        <v>79</v>
      </c>
      <c r="R702" s="3" t="s">
        <v>80</v>
      </c>
    </row>
    <row r="703" spans="1:18" ht="13.5" customHeight="1" x14ac:dyDescent="0.2">
      <c r="A703" s="3" t="s">
        <v>2019</v>
      </c>
      <c r="B703" s="3" t="s">
        <v>72</v>
      </c>
      <c r="C703" s="3" t="s">
        <v>2019</v>
      </c>
      <c r="D703" s="3">
        <v>0.5</v>
      </c>
      <c r="E703" s="3">
        <v>0.5</v>
      </c>
      <c r="F703" s="3">
        <v>0.5</v>
      </c>
      <c r="G703" s="3">
        <v>0.5</v>
      </c>
      <c r="H703" s="3">
        <v>0.5</v>
      </c>
      <c r="I703" s="3">
        <v>0.5</v>
      </c>
      <c r="J703" s="3">
        <v>0.5</v>
      </c>
      <c r="K703" s="3">
        <v>0.5</v>
      </c>
      <c r="L703" s="3">
        <v>0.5</v>
      </c>
      <c r="M703" s="3">
        <v>0.5</v>
      </c>
      <c r="N703" s="3">
        <v>0.5</v>
      </c>
      <c r="O703" s="3">
        <v>0.5</v>
      </c>
      <c r="P703" s="3" t="s">
        <v>81</v>
      </c>
      <c r="Q703" s="3" t="s">
        <v>79</v>
      </c>
      <c r="R703" s="3" t="s">
        <v>80</v>
      </c>
    </row>
    <row r="704" spans="1:18" ht="13.5" customHeight="1" x14ac:dyDescent="0.2">
      <c r="A704" s="3" t="s">
        <v>2020</v>
      </c>
      <c r="B704" s="3" t="s">
        <v>72</v>
      </c>
      <c r="C704" s="3" t="s">
        <v>1803</v>
      </c>
      <c r="D704" s="3">
        <v>0.25</v>
      </c>
      <c r="E704" s="3">
        <v>0.25</v>
      </c>
      <c r="F704" s="3">
        <v>0.25</v>
      </c>
      <c r="G704" s="3">
        <v>0.25</v>
      </c>
      <c r="H704" s="3">
        <v>0.5</v>
      </c>
      <c r="I704" s="3">
        <v>0.5</v>
      </c>
      <c r="J704" s="3">
        <v>0.5</v>
      </c>
      <c r="K704" s="3">
        <v>0.5</v>
      </c>
      <c r="L704" s="3">
        <v>0.5</v>
      </c>
      <c r="M704" s="3">
        <v>0.5</v>
      </c>
      <c r="N704" s="3">
        <v>0.5</v>
      </c>
      <c r="O704" s="3">
        <v>0.5</v>
      </c>
      <c r="P704" s="3" t="s">
        <v>81</v>
      </c>
      <c r="Q704" s="3" t="s">
        <v>79</v>
      </c>
      <c r="R704" s="3" t="s">
        <v>80</v>
      </c>
    </row>
    <row r="705" spans="1:18" ht="13.5" customHeight="1" x14ac:dyDescent="0.2">
      <c r="A705" s="3" t="s">
        <v>2021</v>
      </c>
      <c r="B705" s="3" t="s">
        <v>72</v>
      </c>
      <c r="C705" s="3" t="s">
        <v>2235</v>
      </c>
      <c r="D705" s="3">
        <v>3.25</v>
      </c>
      <c r="E705" s="3">
        <v>3.25</v>
      </c>
      <c r="F705" s="3">
        <v>3.9</v>
      </c>
      <c r="G705" s="3">
        <v>3.9</v>
      </c>
      <c r="H705" s="3">
        <v>3.9</v>
      </c>
      <c r="I705" s="3">
        <v>3.9</v>
      </c>
      <c r="J705" s="3">
        <v>4</v>
      </c>
      <c r="K705" s="3">
        <v>4.3</v>
      </c>
      <c r="L705" s="3">
        <v>4.3</v>
      </c>
      <c r="M705" s="3">
        <v>4.3</v>
      </c>
      <c r="N705" s="3">
        <v>4.3</v>
      </c>
      <c r="O705" s="3">
        <v>4.3</v>
      </c>
      <c r="P705" s="3" t="s">
        <v>81</v>
      </c>
      <c r="Q705" s="3" t="s">
        <v>79</v>
      </c>
      <c r="R705" s="3" t="s">
        <v>80</v>
      </c>
    </row>
    <row r="706" spans="1:18" ht="13.5" customHeight="1" x14ac:dyDescent="0.2">
      <c r="A706" s="3" t="s">
        <v>2022</v>
      </c>
      <c r="B706" s="3" t="s">
        <v>72</v>
      </c>
      <c r="C706" s="3" t="s">
        <v>2236</v>
      </c>
      <c r="D706" s="3">
        <v>1</v>
      </c>
      <c r="E706" s="3">
        <v>1</v>
      </c>
      <c r="F706" s="3">
        <v>1</v>
      </c>
      <c r="G706" s="3">
        <v>1.2</v>
      </c>
      <c r="H706" s="3">
        <v>1.2</v>
      </c>
      <c r="I706" s="3">
        <v>1.2</v>
      </c>
      <c r="J706" s="3">
        <v>1.2</v>
      </c>
      <c r="K706" s="3">
        <v>1.2</v>
      </c>
      <c r="L706" s="3">
        <v>1.2</v>
      </c>
      <c r="M706" s="3">
        <v>1.2</v>
      </c>
      <c r="N706" s="3">
        <v>1.2</v>
      </c>
      <c r="O706" s="3">
        <v>1.2</v>
      </c>
      <c r="P706" s="3" t="s">
        <v>81</v>
      </c>
      <c r="Q706" s="3" t="s">
        <v>79</v>
      </c>
      <c r="R706" s="3" t="s">
        <v>80</v>
      </c>
    </row>
    <row r="707" spans="1:18" ht="13.5" customHeight="1" x14ac:dyDescent="0.2">
      <c r="A707" s="3" t="s">
        <v>2023</v>
      </c>
      <c r="B707" s="3" t="s">
        <v>72</v>
      </c>
      <c r="C707" s="3" t="s">
        <v>2237</v>
      </c>
      <c r="D707" s="3">
        <v>0.3</v>
      </c>
      <c r="E707" s="3">
        <v>0.3</v>
      </c>
      <c r="F707" s="3">
        <v>0.3</v>
      </c>
      <c r="G707" s="3">
        <v>0.3</v>
      </c>
      <c r="H707" s="3">
        <v>0.3</v>
      </c>
      <c r="I707" s="3">
        <v>0.3</v>
      </c>
      <c r="J707" s="3">
        <v>0.3</v>
      </c>
      <c r="K707" s="3">
        <v>0.3</v>
      </c>
      <c r="L707" s="3">
        <v>0.3</v>
      </c>
      <c r="M707" s="3">
        <v>0.3</v>
      </c>
      <c r="N707" s="3">
        <v>0.3</v>
      </c>
      <c r="O707" s="3">
        <v>0.3</v>
      </c>
      <c r="P707" s="3" t="s">
        <v>81</v>
      </c>
      <c r="Q707" s="3" t="s">
        <v>79</v>
      </c>
      <c r="R707" s="3" t="s">
        <v>80</v>
      </c>
    </row>
    <row r="708" spans="1:18" ht="13.5" customHeight="1" x14ac:dyDescent="0.2">
      <c r="A708" s="3" t="s">
        <v>2024</v>
      </c>
      <c r="B708" s="3" t="s">
        <v>72</v>
      </c>
      <c r="C708" s="3" t="s">
        <v>2024</v>
      </c>
      <c r="D708" s="3">
        <v>0.8</v>
      </c>
      <c r="E708" s="3">
        <v>0.8</v>
      </c>
      <c r="F708" s="3">
        <v>0.8</v>
      </c>
      <c r="G708" s="3">
        <v>0.8</v>
      </c>
      <c r="H708" s="3">
        <v>0.8</v>
      </c>
      <c r="I708" s="3">
        <v>0.8</v>
      </c>
      <c r="J708" s="3">
        <v>0.8</v>
      </c>
      <c r="K708" s="3">
        <v>0.8</v>
      </c>
      <c r="L708" s="3">
        <v>0.8</v>
      </c>
      <c r="M708" s="3">
        <v>0.8</v>
      </c>
      <c r="N708" s="3">
        <v>0.8</v>
      </c>
      <c r="O708" s="3">
        <v>0.8</v>
      </c>
      <c r="P708" s="3" t="s">
        <v>81</v>
      </c>
      <c r="Q708" s="3" t="s">
        <v>79</v>
      </c>
      <c r="R708" s="3" t="s">
        <v>80</v>
      </c>
    </row>
    <row r="709" spans="1:18" ht="13.5" customHeight="1" x14ac:dyDescent="0.2">
      <c r="A709" s="3" t="s">
        <v>2025</v>
      </c>
      <c r="B709" s="3" t="s">
        <v>72</v>
      </c>
      <c r="C709" s="3" t="s">
        <v>2026</v>
      </c>
      <c r="D709" s="3">
        <v>0.3</v>
      </c>
      <c r="E709" s="3">
        <v>0.3</v>
      </c>
      <c r="F709" s="3">
        <v>0.3</v>
      </c>
      <c r="G709" s="3">
        <v>0.3</v>
      </c>
      <c r="H709" s="3">
        <v>0.3</v>
      </c>
      <c r="I709" s="3">
        <v>0.3</v>
      </c>
      <c r="J709" s="3">
        <v>0.3</v>
      </c>
      <c r="K709" s="3">
        <v>0.3</v>
      </c>
      <c r="L709" s="3">
        <v>0.3</v>
      </c>
      <c r="M709" s="3">
        <v>0.3</v>
      </c>
      <c r="N709" s="3">
        <v>0.3</v>
      </c>
      <c r="O709" s="3">
        <v>0.3</v>
      </c>
      <c r="P709" s="3" t="s">
        <v>81</v>
      </c>
      <c r="Q709" s="3" t="s">
        <v>79</v>
      </c>
      <c r="R709" s="3" t="s">
        <v>80</v>
      </c>
    </row>
    <row r="710" spans="1:18" ht="13.5" customHeight="1" x14ac:dyDescent="0.2">
      <c r="A710" s="3" t="s">
        <v>2027</v>
      </c>
      <c r="B710" s="3" t="s">
        <v>72</v>
      </c>
      <c r="C710" s="3" t="s">
        <v>2028</v>
      </c>
      <c r="D710" s="3">
        <v>1.5</v>
      </c>
      <c r="E710" s="3">
        <v>1.5</v>
      </c>
      <c r="F710" s="3">
        <v>1.5</v>
      </c>
      <c r="G710" s="3">
        <v>1.5</v>
      </c>
      <c r="H710" s="3">
        <v>1.6</v>
      </c>
      <c r="I710" s="3">
        <v>1.6</v>
      </c>
      <c r="J710" s="3">
        <v>1.6</v>
      </c>
      <c r="K710" s="3">
        <v>1.6</v>
      </c>
      <c r="L710" s="3">
        <v>1.6</v>
      </c>
      <c r="M710" s="3">
        <v>1.6</v>
      </c>
      <c r="N710" s="3">
        <v>1.6</v>
      </c>
      <c r="O710" s="3">
        <v>1.6</v>
      </c>
      <c r="P710" s="3" t="s">
        <v>81</v>
      </c>
      <c r="Q710" s="3" t="s">
        <v>79</v>
      </c>
      <c r="R710" s="3" t="s">
        <v>80</v>
      </c>
    </row>
    <row r="711" spans="1:18" ht="13.5" customHeight="1" x14ac:dyDescent="0.2">
      <c r="A711" s="3" t="s">
        <v>2029</v>
      </c>
      <c r="B711" s="3" t="s">
        <v>72</v>
      </c>
      <c r="C711" s="3" t="s">
        <v>2238</v>
      </c>
      <c r="D711" s="3">
        <v>0.5</v>
      </c>
      <c r="E711" s="3">
        <v>0.5</v>
      </c>
      <c r="F711" s="3">
        <v>0.5</v>
      </c>
      <c r="G711" s="3">
        <v>0.6</v>
      </c>
      <c r="H711" s="3">
        <v>0.6</v>
      </c>
      <c r="I711" s="3">
        <v>0.6</v>
      </c>
      <c r="J711" s="3">
        <v>0.6</v>
      </c>
      <c r="K711" s="3">
        <v>0.6</v>
      </c>
      <c r="L711" s="3">
        <v>0.6</v>
      </c>
      <c r="M711" s="3">
        <v>0.6</v>
      </c>
      <c r="N711" s="3">
        <v>0.6</v>
      </c>
      <c r="O711" s="3">
        <v>0.6</v>
      </c>
      <c r="P711" s="3" t="s">
        <v>81</v>
      </c>
      <c r="Q711" s="3" t="s">
        <v>79</v>
      </c>
      <c r="R711" s="3" t="s">
        <v>80</v>
      </c>
    </row>
    <row r="712" spans="1:18" ht="13.5" customHeight="1" x14ac:dyDescent="0.2">
      <c r="A712" s="3" t="s">
        <v>2030</v>
      </c>
      <c r="B712" s="3" t="s">
        <v>72</v>
      </c>
      <c r="C712" s="3" t="s">
        <v>2239</v>
      </c>
      <c r="D712" s="3">
        <v>0.1</v>
      </c>
      <c r="E712" s="3">
        <v>0.1</v>
      </c>
      <c r="F712" s="3">
        <v>0.1</v>
      </c>
      <c r="G712" s="3">
        <v>0.1</v>
      </c>
      <c r="H712" s="3">
        <v>0.2</v>
      </c>
      <c r="I712" s="3">
        <v>0.2</v>
      </c>
      <c r="J712" s="3">
        <v>0.2</v>
      </c>
      <c r="K712" s="3">
        <v>0.2</v>
      </c>
      <c r="L712" s="3">
        <v>0.2</v>
      </c>
      <c r="M712" s="3">
        <v>0.2</v>
      </c>
      <c r="N712" s="3">
        <v>0.2</v>
      </c>
      <c r="O712" s="3">
        <v>0.2</v>
      </c>
      <c r="P712" s="3" t="s">
        <v>81</v>
      </c>
      <c r="Q712" s="3" t="s">
        <v>79</v>
      </c>
      <c r="R712" s="3" t="s">
        <v>80</v>
      </c>
    </row>
    <row r="713" spans="1:18" ht="13.5" customHeight="1" x14ac:dyDescent="0.2">
      <c r="A713" s="3" t="s">
        <v>2240</v>
      </c>
      <c r="B713" s="3" t="s">
        <v>72</v>
      </c>
      <c r="C713" s="3" t="s">
        <v>2240</v>
      </c>
      <c r="D713" s="3">
        <v>0.2</v>
      </c>
      <c r="E713" s="3">
        <v>0.2</v>
      </c>
      <c r="F713" s="3">
        <v>0.2</v>
      </c>
      <c r="G713" s="3">
        <v>0.2</v>
      </c>
      <c r="H713" s="3">
        <v>0.2</v>
      </c>
      <c r="I713" s="3">
        <v>0.2</v>
      </c>
      <c r="J713" s="3">
        <v>0.2</v>
      </c>
      <c r="K713" s="3">
        <v>0.2</v>
      </c>
      <c r="L713" s="3">
        <v>0.2</v>
      </c>
      <c r="M713" s="3">
        <v>0.2</v>
      </c>
      <c r="N713" s="3">
        <v>0.2</v>
      </c>
      <c r="O713" s="3">
        <v>0.2</v>
      </c>
      <c r="P713" s="3" t="s">
        <v>81</v>
      </c>
      <c r="Q713" s="3" t="s">
        <v>79</v>
      </c>
      <c r="R713" s="3" t="s">
        <v>80</v>
      </c>
    </row>
    <row r="714" spans="1:18" ht="13.5" customHeight="1" x14ac:dyDescent="0.2">
      <c r="A714" s="3" t="s">
        <v>2241</v>
      </c>
      <c r="B714" s="3" t="s">
        <v>72</v>
      </c>
      <c r="C714" s="3" t="s">
        <v>2242</v>
      </c>
      <c r="D714" s="3">
        <v>0.3</v>
      </c>
      <c r="E714" s="3">
        <v>0.3</v>
      </c>
      <c r="F714" s="3">
        <v>0.3</v>
      </c>
      <c r="G714" s="3">
        <v>0.3</v>
      </c>
      <c r="H714" s="3">
        <v>0.3</v>
      </c>
      <c r="I714" s="3">
        <v>0.3</v>
      </c>
      <c r="J714" s="3">
        <v>0.3</v>
      </c>
      <c r="K714" s="3">
        <v>0.3</v>
      </c>
      <c r="L714" s="3">
        <v>0.3</v>
      </c>
      <c r="M714" s="3">
        <v>0.3</v>
      </c>
      <c r="N714" s="3">
        <v>0.3</v>
      </c>
      <c r="O714" s="3">
        <v>0.3</v>
      </c>
      <c r="P714" s="3" t="s">
        <v>81</v>
      </c>
      <c r="Q714" s="3" t="s">
        <v>79</v>
      </c>
      <c r="R714" s="3" t="s">
        <v>80</v>
      </c>
    </row>
    <row r="715" spans="1:18" ht="13.5" customHeight="1" x14ac:dyDescent="0.2">
      <c r="A715" s="3" t="s">
        <v>2031</v>
      </c>
      <c r="B715" s="3" t="s">
        <v>72</v>
      </c>
      <c r="C715" s="3" t="s">
        <v>2243</v>
      </c>
      <c r="D715" s="3">
        <v>0.6</v>
      </c>
      <c r="E715" s="3">
        <v>0.6</v>
      </c>
      <c r="F715" s="3">
        <v>0.65</v>
      </c>
      <c r="G715" s="3">
        <v>0.65</v>
      </c>
      <c r="H715" s="3">
        <v>0.65</v>
      </c>
      <c r="I715" s="3">
        <v>0.65</v>
      </c>
      <c r="J715" s="3">
        <v>0.65</v>
      </c>
      <c r="K715" s="3">
        <v>0.7</v>
      </c>
      <c r="L715" s="3">
        <v>0.7</v>
      </c>
      <c r="M715" s="3">
        <v>0.7</v>
      </c>
      <c r="N715" s="3">
        <v>0.7</v>
      </c>
      <c r="O715" s="3">
        <v>0.7</v>
      </c>
      <c r="P715" s="3" t="s">
        <v>81</v>
      </c>
      <c r="Q715" s="3" t="s">
        <v>79</v>
      </c>
      <c r="R715" s="3" t="s">
        <v>80</v>
      </c>
    </row>
    <row r="716" spans="1:18" ht="13.5" customHeight="1" x14ac:dyDescent="0.2">
      <c r="A716" s="3" t="s">
        <v>2032</v>
      </c>
      <c r="B716" s="3" t="s">
        <v>72</v>
      </c>
      <c r="C716" s="3" t="s">
        <v>2032</v>
      </c>
      <c r="D716" s="3">
        <v>0.25</v>
      </c>
      <c r="E716" s="3">
        <v>0.25</v>
      </c>
      <c r="F716" s="3">
        <v>0.25</v>
      </c>
      <c r="G716" s="3">
        <v>0.25</v>
      </c>
      <c r="H716" s="3">
        <v>0.25</v>
      </c>
      <c r="I716" s="3">
        <v>0.25</v>
      </c>
      <c r="J716" s="3">
        <v>0.25</v>
      </c>
      <c r="K716" s="3">
        <v>0.25</v>
      </c>
      <c r="L716" s="3">
        <v>0.25</v>
      </c>
      <c r="M716" s="3">
        <v>0.25</v>
      </c>
      <c r="N716" s="3">
        <v>0.25</v>
      </c>
      <c r="O716" s="3">
        <v>0.25</v>
      </c>
      <c r="P716" s="3" t="s">
        <v>81</v>
      </c>
      <c r="Q716" s="3" t="s">
        <v>79</v>
      </c>
      <c r="R716" s="3" t="s">
        <v>80</v>
      </c>
    </row>
    <row r="717" spans="1:18" ht="13.5" customHeight="1" x14ac:dyDescent="0.2">
      <c r="A717" s="3" t="s">
        <v>2244</v>
      </c>
      <c r="B717" s="3" t="s">
        <v>72</v>
      </c>
      <c r="C717" s="3" t="s">
        <v>2244</v>
      </c>
      <c r="D717" s="3">
        <v>0.6</v>
      </c>
      <c r="E717" s="3">
        <v>0.6</v>
      </c>
      <c r="F717" s="3">
        <v>0.6</v>
      </c>
      <c r="G717" s="3">
        <v>0.6</v>
      </c>
      <c r="H717" s="3">
        <v>0.6</v>
      </c>
      <c r="I717" s="3">
        <v>0.6</v>
      </c>
      <c r="J717" s="3">
        <v>0.6</v>
      </c>
      <c r="K717" s="3">
        <v>0.6</v>
      </c>
      <c r="L717" s="3">
        <v>0.6</v>
      </c>
      <c r="M717" s="3">
        <v>0.6</v>
      </c>
      <c r="N717" s="3">
        <v>0.6</v>
      </c>
      <c r="O717" s="3">
        <v>0.6</v>
      </c>
      <c r="P717" s="3" t="s">
        <v>81</v>
      </c>
      <c r="Q717" s="3" t="s">
        <v>79</v>
      </c>
      <c r="R717" s="3" t="s">
        <v>80</v>
      </c>
    </row>
    <row r="718" spans="1:18" ht="13.5" customHeight="1" x14ac:dyDescent="0.2">
      <c r="A718" s="3" t="s">
        <v>2033</v>
      </c>
      <c r="B718" s="3" t="s">
        <v>72</v>
      </c>
      <c r="C718" s="3" t="s">
        <v>2245</v>
      </c>
      <c r="D718" s="3">
        <v>3.3</v>
      </c>
      <c r="E718" s="3">
        <v>3.3</v>
      </c>
      <c r="F718" s="3">
        <v>3.3</v>
      </c>
      <c r="G718" s="3">
        <v>3.3</v>
      </c>
      <c r="H718" s="3">
        <v>3.3</v>
      </c>
      <c r="I718" s="3">
        <v>3.3</v>
      </c>
      <c r="J718" s="3">
        <v>3.3</v>
      </c>
      <c r="K718" s="3">
        <v>3.3</v>
      </c>
      <c r="L718" s="3">
        <v>3.3</v>
      </c>
      <c r="M718" s="3">
        <v>3.3</v>
      </c>
      <c r="N718" s="3">
        <v>3.3</v>
      </c>
      <c r="O718" s="3">
        <v>3.3</v>
      </c>
      <c r="P718" s="3" t="s">
        <v>81</v>
      </c>
      <c r="Q718" s="3" t="s">
        <v>79</v>
      </c>
      <c r="R718" s="3" t="s">
        <v>80</v>
      </c>
    </row>
    <row r="719" spans="1:18" ht="13.5" customHeight="1" x14ac:dyDescent="0.2">
      <c r="A719" s="3" t="s">
        <v>2246</v>
      </c>
      <c r="B719" s="3" t="s">
        <v>72</v>
      </c>
      <c r="C719" s="3" t="s">
        <v>2247</v>
      </c>
      <c r="D719" s="3">
        <v>0.2</v>
      </c>
      <c r="E719" s="3">
        <v>0.2</v>
      </c>
      <c r="F719" s="3">
        <v>0.2</v>
      </c>
      <c r="G719" s="3">
        <v>0.2</v>
      </c>
      <c r="H719" s="3">
        <v>0.2</v>
      </c>
      <c r="I719" s="3">
        <v>0.2</v>
      </c>
      <c r="J719" s="3">
        <v>0.2</v>
      </c>
      <c r="K719" s="3">
        <v>0.2</v>
      </c>
      <c r="L719" s="3">
        <v>0.2</v>
      </c>
      <c r="M719" s="3">
        <v>0.2</v>
      </c>
      <c r="N719" s="3">
        <v>0.2</v>
      </c>
      <c r="O719" s="3">
        <v>0.2</v>
      </c>
      <c r="P719" s="3" t="s">
        <v>81</v>
      </c>
      <c r="Q719" s="3" t="s">
        <v>79</v>
      </c>
      <c r="R719" s="3" t="s">
        <v>80</v>
      </c>
    </row>
    <row r="720" spans="1:18" ht="13.5" customHeight="1" x14ac:dyDescent="0.2">
      <c r="A720" s="3" t="s">
        <v>2248</v>
      </c>
      <c r="B720" s="3" t="s">
        <v>72</v>
      </c>
      <c r="C720" s="3" t="s">
        <v>2248</v>
      </c>
      <c r="D720" s="3">
        <v>0.2</v>
      </c>
      <c r="E720" s="3">
        <v>0.2</v>
      </c>
      <c r="F720" s="3">
        <v>0.2</v>
      </c>
      <c r="G720" s="3">
        <v>0.2</v>
      </c>
      <c r="H720" s="3">
        <v>0.2</v>
      </c>
      <c r="I720" s="3">
        <v>0.2</v>
      </c>
      <c r="J720" s="3">
        <v>0.2</v>
      </c>
      <c r="K720" s="3">
        <v>0.2</v>
      </c>
      <c r="L720" s="3">
        <v>0.2</v>
      </c>
      <c r="M720" s="3">
        <v>0.2</v>
      </c>
      <c r="N720" s="3">
        <v>0.2</v>
      </c>
      <c r="O720" s="3">
        <v>0.2</v>
      </c>
      <c r="P720" s="3" t="s">
        <v>81</v>
      </c>
      <c r="Q720" s="3" t="s">
        <v>79</v>
      </c>
      <c r="R720" s="3" t="s">
        <v>80</v>
      </c>
    </row>
    <row r="721" spans="1:18" ht="13.5" customHeight="1" x14ac:dyDescent="0.2">
      <c r="A721" s="3" t="s">
        <v>2034</v>
      </c>
      <c r="B721" s="3" t="s">
        <v>72</v>
      </c>
      <c r="C721" s="3" t="s">
        <v>2034</v>
      </c>
      <c r="D721" s="3">
        <v>0.2</v>
      </c>
      <c r="E721" s="3">
        <v>0.2</v>
      </c>
      <c r="F721" s="3">
        <v>0.2</v>
      </c>
      <c r="G721" s="3">
        <v>0.2</v>
      </c>
      <c r="H721" s="3">
        <v>0.2</v>
      </c>
      <c r="I721" s="3">
        <v>0.2</v>
      </c>
      <c r="J721" s="3">
        <v>0.2</v>
      </c>
      <c r="K721" s="3">
        <v>0.2</v>
      </c>
      <c r="L721" s="3">
        <v>0.2</v>
      </c>
      <c r="M721" s="3">
        <v>0.2</v>
      </c>
      <c r="N721" s="3">
        <v>0.2</v>
      </c>
      <c r="O721" s="3">
        <v>0.2</v>
      </c>
      <c r="P721" s="3" t="s">
        <v>81</v>
      </c>
      <c r="Q721" s="3" t="s">
        <v>79</v>
      </c>
      <c r="R721" s="3" t="s">
        <v>80</v>
      </c>
    </row>
    <row r="722" spans="1:18" ht="13.5" customHeight="1" x14ac:dyDescent="0.2">
      <c r="A722" s="3" t="s">
        <v>2035</v>
      </c>
      <c r="B722" s="3" t="s">
        <v>72</v>
      </c>
      <c r="C722" s="3" t="s">
        <v>2249</v>
      </c>
      <c r="D722" s="3">
        <v>0.3</v>
      </c>
      <c r="E722" s="3">
        <v>0.3</v>
      </c>
      <c r="F722" s="3">
        <v>0.3</v>
      </c>
      <c r="G722" s="3">
        <v>0.3</v>
      </c>
      <c r="H722" s="3">
        <v>0.3</v>
      </c>
      <c r="I722" s="3">
        <v>0.3</v>
      </c>
      <c r="J722" s="3">
        <v>0.3</v>
      </c>
      <c r="K722" s="3">
        <v>0.3</v>
      </c>
      <c r="L722" s="3">
        <v>0.3</v>
      </c>
      <c r="M722" s="3">
        <v>0.3</v>
      </c>
      <c r="N722" s="3">
        <v>0.3</v>
      </c>
      <c r="O722" s="3">
        <v>0.3</v>
      </c>
      <c r="P722" s="3" t="s">
        <v>81</v>
      </c>
      <c r="Q722" s="3" t="s">
        <v>79</v>
      </c>
      <c r="R722" s="3" t="s">
        <v>80</v>
      </c>
    </row>
    <row r="723" spans="1:18" ht="13.5" customHeight="1" x14ac:dyDescent="0.2">
      <c r="A723" s="3" t="s">
        <v>2036</v>
      </c>
      <c r="B723" s="3" t="s">
        <v>72</v>
      </c>
      <c r="C723" s="3" t="s">
        <v>2250</v>
      </c>
      <c r="D723" s="3">
        <v>0.5</v>
      </c>
      <c r="E723" s="3">
        <v>0.5</v>
      </c>
      <c r="F723" s="3">
        <v>0.5</v>
      </c>
      <c r="G723" s="3">
        <v>0.5</v>
      </c>
      <c r="H723" s="3">
        <v>0.6</v>
      </c>
      <c r="I723" s="3">
        <v>0.6</v>
      </c>
      <c r="J723" s="3">
        <v>0.6</v>
      </c>
      <c r="K723" s="3">
        <v>0.6</v>
      </c>
      <c r="L723" s="3">
        <v>0.6</v>
      </c>
      <c r="M723" s="3">
        <v>0.6</v>
      </c>
      <c r="N723" s="3">
        <v>0.6</v>
      </c>
      <c r="O723" s="3">
        <v>0.6</v>
      </c>
      <c r="P723" s="3" t="s">
        <v>81</v>
      </c>
      <c r="Q723" s="3" t="s">
        <v>79</v>
      </c>
      <c r="R723" s="3" t="s">
        <v>80</v>
      </c>
    </row>
    <row r="724" spans="1:18" ht="13.5" customHeight="1" x14ac:dyDescent="0.2">
      <c r="A724" s="3" t="s">
        <v>2037</v>
      </c>
      <c r="B724" s="3" t="s">
        <v>72</v>
      </c>
      <c r="C724" s="3" t="s">
        <v>2037</v>
      </c>
      <c r="D724" s="3">
        <v>0.2</v>
      </c>
      <c r="E724" s="3">
        <v>0.2</v>
      </c>
      <c r="F724" s="3">
        <v>0.2</v>
      </c>
      <c r="G724" s="3">
        <v>0.2</v>
      </c>
      <c r="H724" s="3">
        <v>0.2</v>
      </c>
      <c r="I724" s="3">
        <v>0.2</v>
      </c>
      <c r="J724" s="3">
        <v>0.2</v>
      </c>
      <c r="K724" s="3">
        <v>0.2</v>
      </c>
      <c r="L724" s="3">
        <v>0.2</v>
      </c>
      <c r="M724" s="3">
        <v>0.2</v>
      </c>
      <c r="N724" s="3">
        <v>0.2</v>
      </c>
      <c r="O724" s="3">
        <v>0.2</v>
      </c>
      <c r="P724" s="3" t="s">
        <v>81</v>
      </c>
      <c r="Q724" s="3" t="s">
        <v>79</v>
      </c>
      <c r="R724" s="3" t="s">
        <v>80</v>
      </c>
    </row>
    <row r="725" spans="1:18" ht="13.5" customHeight="1" x14ac:dyDescent="0.2">
      <c r="A725" s="3" t="s">
        <v>2038</v>
      </c>
      <c r="B725" s="3" t="s">
        <v>72</v>
      </c>
      <c r="C725" s="3" t="s">
        <v>2038</v>
      </c>
      <c r="D725" s="3">
        <v>0.8</v>
      </c>
      <c r="E725" s="3">
        <v>0.8</v>
      </c>
      <c r="F725" s="3">
        <v>0.8</v>
      </c>
      <c r="G725" s="3">
        <v>0.8</v>
      </c>
      <c r="H725" s="3">
        <v>0.8</v>
      </c>
      <c r="I725" s="3">
        <v>0.8</v>
      </c>
      <c r="J725" s="3">
        <v>0.8</v>
      </c>
      <c r="K725" s="3">
        <v>0.8</v>
      </c>
      <c r="L725" s="3">
        <v>0.8</v>
      </c>
      <c r="M725" s="3">
        <v>0.8</v>
      </c>
      <c r="N725" s="3">
        <v>0.8</v>
      </c>
      <c r="O725" s="3">
        <v>0.8</v>
      </c>
      <c r="P725" s="3" t="s">
        <v>81</v>
      </c>
      <c r="Q725" s="3" t="s">
        <v>79</v>
      </c>
      <c r="R725" s="3" t="s">
        <v>80</v>
      </c>
    </row>
    <row r="726" spans="1:18" ht="13.5" customHeight="1" x14ac:dyDescent="0.2">
      <c r="A726" s="3" t="s">
        <v>2039</v>
      </c>
      <c r="B726" s="3" t="s">
        <v>72</v>
      </c>
      <c r="C726" s="3" t="s">
        <v>2251</v>
      </c>
      <c r="D726" s="3">
        <v>0.5</v>
      </c>
      <c r="E726" s="3">
        <v>0.5</v>
      </c>
      <c r="F726" s="3">
        <v>0.5</v>
      </c>
      <c r="G726" s="3">
        <v>0.5</v>
      </c>
      <c r="H726" s="3">
        <v>0.5</v>
      </c>
      <c r="I726" s="3">
        <v>0.5</v>
      </c>
      <c r="J726" s="3">
        <v>0.5</v>
      </c>
      <c r="K726" s="3">
        <v>0.5</v>
      </c>
      <c r="L726" s="3">
        <v>0.5</v>
      </c>
      <c r="M726" s="3">
        <v>0.5</v>
      </c>
      <c r="N726" s="3">
        <v>0.5</v>
      </c>
      <c r="O726" s="3">
        <v>0.5</v>
      </c>
      <c r="P726" s="3" t="s">
        <v>81</v>
      </c>
      <c r="Q726" s="3" t="s">
        <v>79</v>
      </c>
      <c r="R726" s="3" t="s">
        <v>80</v>
      </c>
    </row>
    <row r="727" spans="1:18" ht="13.5" customHeight="1" x14ac:dyDescent="0.2">
      <c r="A727" s="3" t="s">
        <v>2040</v>
      </c>
      <c r="B727" s="3" t="s">
        <v>72</v>
      </c>
      <c r="C727" s="3" t="s">
        <v>2041</v>
      </c>
      <c r="D727" s="3">
        <v>1.5</v>
      </c>
      <c r="E727" s="3">
        <v>1.5</v>
      </c>
      <c r="F727" s="3">
        <v>2.2000000000000002</v>
      </c>
      <c r="G727" s="3">
        <v>2.4</v>
      </c>
      <c r="H727" s="3">
        <v>2.4</v>
      </c>
      <c r="I727" s="3">
        <v>2.4</v>
      </c>
      <c r="J727" s="3">
        <v>4.0999999999999996</v>
      </c>
      <c r="K727" s="3">
        <v>4.0999999999999996</v>
      </c>
      <c r="L727" s="3">
        <v>4.0999999999999996</v>
      </c>
      <c r="M727" s="3">
        <v>4.0999999999999996</v>
      </c>
      <c r="N727" s="3">
        <v>4.0999999999999996</v>
      </c>
      <c r="O727" s="3">
        <v>4.0999999999999996</v>
      </c>
      <c r="P727" s="3" t="s">
        <v>81</v>
      </c>
      <c r="Q727" s="3" t="s">
        <v>79</v>
      </c>
      <c r="R727" s="3" t="s">
        <v>80</v>
      </c>
    </row>
    <row r="728" spans="1:18" ht="13.5" customHeight="1" x14ac:dyDescent="0.2">
      <c r="A728" s="3" t="s">
        <v>2042</v>
      </c>
      <c r="B728" s="3" t="s">
        <v>72</v>
      </c>
      <c r="C728" s="3" t="s">
        <v>2252</v>
      </c>
      <c r="D728" s="3">
        <v>7.5</v>
      </c>
      <c r="E728" s="3">
        <v>7.5</v>
      </c>
      <c r="F728" s="3">
        <v>7.5</v>
      </c>
      <c r="G728" s="3">
        <v>7.5</v>
      </c>
      <c r="H728" s="3">
        <v>7.5</v>
      </c>
      <c r="I728" s="3">
        <v>7.5</v>
      </c>
      <c r="J728" s="3">
        <v>7.5</v>
      </c>
      <c r="K728" s="3">
        <v>7.5</v>
      </c>
      <c r="L728" s="3">
        <v>7.5</v>
      </c>
      <c r="M728" s="3">
        <v>7.5</v>
      </c>
      <c r="N728" s="3">
        <v>7.5</v>
      </c>
      <c r="O728" s="3">
        <v>7.5</v>
      </c>
      <c r="P728" s="3" t="s">
        <v>81</v>
      </c>
      <c r="Q728" s="3" t="s">
        <v>79</v>
      </c>
      <c r="R728" s="3" t="s">
        <v>80</v>
      </c>
    </row>
    <row r="729" spans="1:18" ht="13.5" customHeight="1" x14ac:dyDescent="0.2">
      <c r="A729" s="3" t="s">
        <v>1688</v>
      </c>
      <c r="B729" s="3" t="s">
        <v>72</v>
      </c>
      <c r="C729" s="3" t="s">
        <v>1802</v>
      </c>
      <c r="D729" s="3">
        <v>0.1</v>
      </c>
      <c r="E729" s="3">
        <v>0.1</v>
      </c>
      <c r="F729" s="3">
        <v>0.1</v>
      </c>
      <c r="G729" s="3">
        <v>0.1</v>
      </c>
      <c r="H729" s="3">
        <v>0.1</v>
      </c>
      <c r="I729" s="3">
        <v>0.1</v>
      </c>
      <c r="J729" s="3">
        <v>0.1</v>
      </c>
      <c r="K729" s="3">
        <v>0.1</v>
      </c>
      <c r="L729" s="3">
        <v>0.1</v>
      </c>
      <c r="M729" s="3">
        <v>0.1</v>
      </c>
      <c r="N729" s="3">
        <v>0.1</v>
      </c>
      <c r="O729" s="3">
        <v>0.1</v>
      </c>
      <c r="P729" s="3" t="s">
        <v>81</v>
      </c>
      <c r="Q729" s="3" t="s">
        <v>79</v>
      </c>
      <c r="R729" s="3" t="s">
        <v>80</v>
      </c>
    </row>
    <row r="730" spans="1:18" ht="13.5" customHeight="1" x14ac:dyDescent="0.2">
      <c r="A730" s="3" t="s">
        <v>1689</v>
      </c>
      <c r="B730" s="3" t="s">
        <v>72</v>
      </c>
      <c r="C730" s="3" t="s">
        <v>1689</v>
      </c>
      <c r="D730" s="3">
        <v>1</v>
      </c>
      <c r="E730" s="3">
        <v>1</v>
      </c>
      <c r="F730" s="3">
        <v>1</v>
      </c>
      <c r="G730" s="3">
        <v>1</v>
      </c>
      <c r="H730" s="3">
        <v>1</v>
      </c>
      <c r="I730" s="3">
        <v>1</v>
      </c>
      <c r="J730" s="3">
        <v>1</v>
      </c>
      <c r="K730" s="3">
        <v>1</v>
      </c>
      <c r="L730" s="3">
        <v>1</v>
      </c>
      <c r="M730" s="3">
        <v>1</v>
      </c>
      <c r="N730" s="3">
        <v>1</v>
      </c>
      <c r="O730" s="3">
        <v>1</v>
      </c>
      <c r="P730" s="3" t="s">
        <v>81</v>
      </c>
      <c r="Q730" s="3" t="s">
        <v>79</v>
      </c>
      <c r="R730" s="3" t="s">
        <v>80</v>
      </c>
    </row>
    <row r="731" spans="1:18" ht="13.5" customHeight="1" x14ac:dyDescent="0.2">
      <c r="A731" s="3" t="s">
        <v>2043</v>
      </c>
      <c r="B731" s="3" t="s">
        <v>72</v>
      </c>
      <c r="C731" s="3" t="s">
        <v>2253</v>
      </c>
      <c r="D731" s="3">
        <v>0.1</v>
      </c>
      <c r="E731" s="3">
        <v>0.3</v>
      </c>
      <c r="F731" s="3">
        <v>0.4</v>
      </c>
      <c r="G731" s="3">
        <v>0.4</v>
      </c>
      <c r="H731" s="3">
        <v>0.4</v>
      </c>
      <c r="I731" s="3">
        <v>0.4</v>
      </c>
      <c r="J731" s="3">
        <v>0.4</v>
      </c>
      <c r="K731" s="3">
        <v>0.4</v>
      </c>
      <c r="L731" s="3">
        <v>0.4</v>
      </c>
      <c r="M731" s="3">
        <v>0.4</v>
      </c>
      <c r="N731" s="3">
        <v>0.4</v>
      </c>
      <c r="O731" s="3">
        <v>0.4</v>
      </c>
      <c r="P731" s="3" t="s">
        <v>81</v>
      </c>
      <c r="Q731" s="3" t="s">
        <v>79</v>
      </c>
      <c r="R731" s="3" t="s">
        <v>80</v>
      </c>
    </row>
    <row r="732" spans="1:18" ht="13.5" customHeight="1" x14ac:dyDescent="0.2">
      <c r="A732" s="3" t="s">
        <v>2044</v>
      </c>
      <c r="B732" s="3" t="s">
        <v>72</v>
      </c>
      <c r="C732" s="3" t="s">
        <v>2254</v>
      </c>
      <c r="D732" s="3">
        <v>0.1</v>
      </c>
      <c r="E732" s="3">
        <v>0.1</v>
      </c>
      <c r="F732" s="3">
        <v>0.1</v>
      </c>
      <c r="G732" s="3">
        <v>0.1</v>
      </c>
      <c r="H732" s="3">
        <v>0.1</v>
      </c>
      <c r="I732" s="3">
        <v>0.1</v>
      </c>
      <c r="J732" s="3">
        <v>0.1</v>
      </c>
      <c r="K732" s="3">
        <v>0.1</v>
      </c>
      <c r="L732" s="3">
        <v>0.1</v>
      </c>
      <c r="M732" s="3">
        <v>0.1</v>
      </c>
      <c r="N732" s="3">
        <v>0.1</v>
      </c>
      <c r="O732" s="3">
        <v>0.1</v>
      </c>
      <c r="P732" s="3" t="s">
        <v>81</v>
      </c>
      <c r="Q732" s="3" t="s">
        <v>79</v>
      </c>
      <c r="R732" s="3" t="s">
        <v>80</v>
      </c>
    </row>
    <row r="733" spans="1:18" ht="13.5" customHeight="1" x14ac:dyDescent="0.2">
      <c r="A733" s="3" t="s">
        <v>2045</v>
      </c>
      <c r="B733" s="3" t="s">
        <v>72</v>
      </c>
      <c r="C733" s="3" t="s">
        <v>2045</v>
      </c>
      <c r="D733" s="3">
        <v>0.4</v>
      </c>
      <c r="E733" s="3">
        <v>0.4</v>
      </c>
      <c r="F733" s="3">
        <v>0.4</v>
      </c>
      <c r="G733" s="3">
        <v>0.4</v>
      </c>
      <c r="H733" s="3">
        <v>0.4</v>
      </c>
      <c r="I733" s="3">
        <v>0.4</v>
      </c>
      <c r="J733" s="3">
        <v>0.4</v>
      </c>
      <c r="K733" s="3">
        <v>0.4</v>
      </c>
      <c r="L733" s="3">
        <v>0.4</v>
      </c>
      <c r="M733" s="3">
        <v>0.4</v>
      </c>
      <c r="N733" s="3">
        <v>0.4</v>
      </c>
      <c r="O733" s="3">
        <v>0.4</v>
      </c>
      <c r="P733" s="3" t="s">
        <v>81</v>
      </c>
      <c r="Q733" s="3" t="s">
        <v>79</v>
      </c>
      <c r="R733" s="3" t="s">
        <v>80</v>
      </c>
    </row>
    <row r="734" spans="1:18" ht="13.5" customHeight="1" x14ac:dyDescent="0.2">
      <c r="A734" s="3" t="s">
        <v>2046</v>
      </c>
      <c r="B734" s="3" t="s">
        <v>72</v>
      </c>
      <c r="C734" s="3" t="s">
        <v>2255</v>
      </c>
      <c r="D734" s="3">
        <v>0.1</v>
      </c>
      <c r="E734" s="3">
        <v>0.1</v>
      </c>
      <c r="F734" s="3">
        <v>0.1</v>
      </c>
      <c r="G734" s="3">
        <v>0.1</v>
      </c>
      <c r="H734" s="3">
        <v>0.1</v>
      </c>
      <c r="I734" s="3">
        <v>0.1</v>
      </c>
      <c r="J734" s="3">
        <v>0.4</v>
      </c>
      <c r="K734" s="3">
        <v>0.4</v>
      </c>
      <c r="L734" s="3">
        <v>0.4</v>
      </c>
      <c r="M734" s="3">
        <v>0.4</v>
      </c>
      <c r="N734" s="3">
        <v>0.4</v>
      </c>
      <c r="O734" s="3">
        <v>0.4</v>
      </c>
      <c r="P734" s="3" t="s">
        <v>81</v>
      </c>
      <c r="Q734" s="3" t="s">
        <v>79</v>
      </c>
      <c r="R734" s="3" t="s">
        <v>80</v>
      </c>
    </row>
    <row r="735" spans="1:18" ht="13.5" customHeight="1" x14ac:dyDescent="0.2">
      <c r="A735" s="3" t="s">
        <v>1690</v>
      </c>
      <c r="B735" s="3" t="s">
        <v>72</v>
      </c>
      <c r="C735" s="3" t="s">
        <v>1801</v>
      </c>
      <c r="D735" s="3">
        <v>0.1</v>
      </c>
      <c r="E735" s="3">
        <v>0.1</v>
      </c>
      <c r="F735" s="3">
        <v>0.1</v>
      </c>
      <c r="G735" s="3">
        <v>0.1</v>
      </c>
      <c r="H735" s="3">
        <v>0.1</v>
      </c>
      <c r="I735" s="3">
        <v>0.1</v>
      </c>
      <c r="J735" s="3">
        <v>0.1</v>
      </c>
      <c r="K735" s="3">
        <v>0.1</v>
      </c>
      <c r="L735" s="3">
        <v>0.1</v>
      </c>
      <c r="M735" s="3">
        <v>0.1</v>
      </c>
      <c r="N735" s="3">
        <v>0.1</v>
      </c>
      <c r="O735" s="3">
        <v>0.1</v>
      </c>
      <c r="P735" s="3" t="s">
        <v>81</v>
      </c>
      <c r="Q735" s="3" t="s">
        <v>79</v>
      </c>
      <c r="R735" s="3" t="s">
        <v>80</v>
      </c>
    </row>
    <row r="736" spans="1:18" ht="13.5" customHeight="1" x14ac:dyDescent="0.2">
      <c r="A736" s="3" t="s">
        <v>1691</v>
      </c>
      <c r="B736" s="3" t="s">
        <v>72</v>
      </c>
      <c r="C736" s="3" t="s">
        <v>1691</v>
      </c>
      <c r="D736" s="3">
        <v>2</v>
      </c>
      <c r="E736" s="3">
        <v>2</v>
      </c>
      <c r="F736" s="3">
        <v>2</v>
      </c>
      <c r="G736" s="3">
        <v>2</v>
      </c>
      <c r="H736" s="3">
        <v>2</v>
      </c>
      <c r="I736" s="3">
        <v>2</v>
      </c>
      <c r="J736" s="3">
        <v>2</v>
      </c>
      <c r="K736" s="3">
        <v>2</v>
      </c>
      <c r="L736" s="3">
        <v>2</v>
      </c>
      <c r="M736" s="3">
        <v>2</v>
      </c>
      <c r="N736" s="3">
        <v>2</v>
      </c>
      <c r="O736" s="3">
        <v>2</v>
      </c>
      <c r="P736" s="3" t="s">
        <v>81</v>
      </c>
      <c r="Q736" s="3" t="s">
        <v>79</v>
      </c>
      <c r="R736" s="3" t="s">
        <v>80</v>
      </c>
    </row>
    <row r="737" spans="1:18" ht="13.5" customHeight="1" x14ac:dyDescent="0.2">
      <c r="A737" s="3" t="s">
        <v>1692</v>
      </c>
      <c r="B737" s="3" t="s">
        <v>72</v>
      </c>
      <c r="C737" s="3" t="s">
        <v>1800</v>
      </c>
      <c r="D737" s="3">
        <v>0.96</v>
      </c>
      <c r="E737" s="3">
        <v>0.96</v>
      </c>
      <c r="F737" s="3">
        <v>0.96</v>
      </c>
      <c r="G737" s="3">
        <v>0.96</v>
      </c>
      <c r="H737" s="3">
        <v>0.96</v>
      </c>
      <c r="I737" s="3">
        <v>0.96</v>
      </c>
      <c r="J737" s="3">
        <v>0.96</v>
      </c>
      <c r="K737" s="3">
        <v>0.96</v>
      </c>
      <c r="L737" s="3">
        <v>0.96</v>
      </c>
      <c r="M737" s="3">
        <v>0.96</v>
      </c>
      <c r="N737" s="3">
        <v>0.96</v>
      </c>
      <c r="O737" s="3">
        <v>0.96</v>
      </c>
      <c r="P737" s="3" t="s">
        <v>81</v>
      </c>
      <c r="Q737" s="3" t="s">
        <v>79</v>
      </c>
      <c r="R737" s="3" t="s">
        <v>80</v>
      </c>
    </row>
    <row r="738" spans="1:18" ht="13.5" customHeight="1" x14ac:dyDescent="0.2">
      <c r="A738" s="3" t="s">
        <v>2047</v>
      </c>
      <c r="B738" s="3" t="s">
        <v>72</v>
      </c>
      <c r="C738" s="3" t="s">
        <v>2047</v>
      </c>
      <c r="D738" s="3">
        <v>1.5</v>
      </c>
      <c r="E738" s="3">
        <v>1.5</v>
      </c>
      <c r="F738" s="3">
        <v>1.5</v>
      </c>
      <c r="G738" s="3">
        <v>1.5</v>
      </c>
      <c r="H738" s="3">
        <v>1.5</v>
      </c>
      <c r="I738" s="3">
        <v>1.5</v>
      </c>
      <c r="J738" s="3">
        <v>1.5</v>
      </c>
      <c r="K738" s="3">
        <v>1.5</v>
      </c>
      <c r="L738" s="3">
        <v>1.5</v>
      </c>
      <c r="M738" s="3">
        <v>1.5</v>
      </c>
      <c r="N738" s="3">
        <v>1.5</v>
      </c>
      <c r="O738" s="3">
        <v>1.5</v>
      </c>
      <c r="P738" s="3" t="s">
        <v>81</v>
      </c>
      <c r="Q738" s="3" t="s">
        <v>79</v>
      </c>
      <c r="R738" s="3" t="s">
        <v>80</v>
      </c>
    </row>
    <row r="739" spans="1:18" ht="13.5" customHeight="1" x14ac:dyDescent="0.2">
      <c r="A739" s="3" t="s">
        <v>2048</v>
      </c>
      <c r="B739" s="3" t="s">
        <v>72</v>
      </c>
      <c r="C739" s="3" t="s">
        <v>2256</v>
      </c>
      <c r="D739" s="3">
        <v>0.1</v>
      </c>
      <c r="E739" s="3">
        <v>1.5</v>
      </c>
      <c r="F739" s="3">
        <v>1.7</v>
      </c>
      <c r="G739" s="3">
        <v>1.7</v>
      </c>
      <c r="H739" s="3">
        <v>1.7</v>
      </c>
      <c r="I739" s="3">
        <v>1.7</v>
      </c>
      <c r="J739" s="3">
        <v>1.7</v>
      </c>
      <c r="K739" s="3">
        <v>1.7</v>
      </c>
      <c r="L739" s="3">
        <v>1.7</v>
      </c>
      <c r="M739" s="3">
        <v>1.7</v>
      </c>
      <c r="N739" s="3">
        <v>1.7</v>
      </c>
      <c r="O739" s="3">
        <v>1.7</v>
      </c>
      <c r="P739" s="3" t="s">
        <v>81</v>
      </c>
      <c r="Q739" s="3" t="s">
        <v>79</v>
      </c>
      <c r="R739" s="3" t="s">
        <v>80</v>
      </c>
    </row>
    <row r="740" spans="1:18" ht="13.5" customHeight="1" x14ac:dyDescent="0.2">
      <c r="A740" s="3" t="s">
        <v>2049</v>
      </c>
      <c r="B740" s="3" t="s">
        <v>72</v>
      </c>
      <c r="C740" s="3" t="s">
        <v>2049</v>
      </c>
      <c r="D740" s="3">
        <v>0.6</v>
      </c>
      <c r="E740" s="3">
        <v>0.6</v>
      </c>
      <c r="F740" s="3">
        <v>0.6</v>
      </c>
      <c r="G740" s="3">
        <v>0.6</v>
      </c>
      <c r="H740" s="3">
        <v>0.6</v>
      </c>
      <c r="I740" s="3">
        <v>0.6</v>
      </c>
      <c r="J740" s="3">
        <v>0.6</v>
      </c>
      <c r="K740" s="3">
        <v>0.6</v>
      </c>
      <c r="L740" s="3">
        <v>0.6</v>
      </c>
      <c r="M740" s="3">
        <v>0.6</v>
      </c>
      <c r="N740" s="3">
        <v>0.6</v>
      </c>
      <c r="O740" s="3">
        <v>0.6</v>
      </c>
      <c r="P740" s="3" t="s">
        <v>81</v>
      </c>
      <c r="Q740" s="3" t="s">
        <v>79</v>
      </c>
      <c r="R740" s="3" t="s">
        <v>80</v>
      </c>
    </row>
    <row r="741" spans="1:18" ht="13.5" customHeight="1" x14ac:dyDescent="0.2">
      <c r="A741" s="3" t="s">
        <v>2050</v>
      </c>
      <c r="B741" s="3" t="s">
        <v>72</v>
      </c>
      <c r="C741" s="3" t="s">
        <v>2050</v>
      </c>
      <c r="D741" s="3">
        <v>0.6</v>
      </c>
      <c r="E741" s="3">
        <v>0.6</v>
      </c>
      <c r="F741" s="3">
        <v>0.6</v>
      </c>
      <c r="G741" s="3">
        <v>0.6</v>
      </c>
      <c r="H741" s="3">
        <v>0.6</v>
      </c>
      <c r="I741" s="3">
        <v>0.6</v>
      </c>
      <c r="J741" s="3">
        <v>0.6</v>
      </c>
      <c r="K741" s="3">
        <v>0.6</v>
      </c>
      <c r="L741" s="3">
        <v>0.6</v>
      </c>
      <c r="M741" s="3">
        <v>0.6</v>
      </c>
      <c r="N741" s="3">
        <v>0.6</v>
      </c>
      <c r="O741" s="3">
        <v>0.6</v>
      </c>
      <c r="P741" s="3" t="s">
        <v>81</v>
      </c>
      <c r="Q741" s="3" t="s">
        <v>79</v>
      </c>
      <c r="R741" s="3" t="s">
        <v>80</v>
      </c>
    </row>
    <row r="742" spans="1:18" ht="13.5" customHeight="1" x14ac:dyDescent="0.2">
      <c r="A742" s="3" t="s">
        <v>2051</v>
      </c>
      <c r="B742" s="3" t="s">
        <v>72</v>
      </c>
      <c r="C742" s="3" t="s">
        <v>2257</v>
      </c>
      <c r="D742" s="3">
        <v>0.25</v>
      </c>
      <c r="E742" s="3">
        <v>0.25</v>
      </c>
      <c r="F742" s="3">
        <v>0.25</v>
      </c>
      <c r="G742" s="3">
        <v>0.25</v>
      </c>
      <c r="H742" s="3">
        <v>0.3</v>
      </c>
      <c r="I742" s="3">
        <v>0.3</v>
      </c>
      <c r="J742" s="3">
        <v>0.3</v>
      </c>
      <c r="K742" s="3">
        <v>0.3</v>
      </c>
      <c r="L742" s="3">
        <v>0.3</v>
      </c>
      <c r="M742" s="3">
        <v>0.3</v>
      </c>
      <c r="N742" s="3">
        <v>0.3</v>
      </c>
      <c r="O742" s="3">
        <v>0.3</v>
      </c>
      <c r="P742" s="3" t="s">
        <v>81</v>
      </c>
      <c r="Q742" s="3" t="s">
        <v>79</v>
      </c>
      <c r="R742" s="3" t="s">
        <v>80</v>
      </c>
    </row>
    <row r="743" spans="1:18" ht="13.5" customHeight="1" x14ac:dyDescent="0.2">
      <c r="A743" s="3" t="s">
        <v>2052</v>
      </c>
      <c r="B743" s="3" t="s">
        <v>72</v>
      </c>
      <c r="C743" s="3" t="s">
        <v>2258</v>
      </c>
      <c r="D743" s="3">
        <v>0.5</v>
      </c>
      <c r="E743" s="3">
        <v>0.5</v>
      </c>
      <c r="F743" s="3">
        <v>0.5</v>
      </c>
      <c r="G743" s="3">
        <v>0.5</v>
      </c>
      <c r="H743" s="3">
        <v>0.5</v>
      </c>
      <c r="I743" s="3">
        <v>0.5</v>
      </c>
      <c r="J743" s="3">
        <v>0.5</v>
      </c>
      <c r="K743" s="3">
        <v>0.5</v>
      </c>
      <c r="L743" s="3">
        <v>0.5</v>
      </c>
      <c r="M743" s="3">
        <v>0.5</v>
      </c>
      <c r="N743" s="3">
        <v>0.5</v>
      </c>
      <c r="O743" s="3">
        <v>0.5</v>
      </c>
      <c r="P743" s="3" t="s">
        <v>81</v>
      </c>
      <c r="Q743" s="3" t="s">
        <v>79</v>
      </c>
      <c r="R743" s="3" t="s">
        <v>80</v>
      </c>
    </row>
    <row r="744" spans="1:18" ht="13.5" customHeight="1" x14ac:dyDescent="0.2">
      <c r="A744" s="3" t="s">
        <v>2053</v>
      </c>
      <c r="B744" s="3" t="s">
        <v>72</v>
      </c>
      <c r="C744" s="3" t="s">
        <v>2259</v>
      </c>
      <c r="D744" s="3">
        <v>1.7</v>
      </c>
      <c r="E744" s="3">
        <v>1.7</v>
      </c>
      <c r="F744" s="3">
        <v>1.7</v>
      </c>
      <c r="G744" s="3">
        <v>1.7</v>
      </c>
      <c r="H744" s="3">
        <v>1.7</v>
      </c>
      <c r="I744" s="3">
        <v>1.7</v>
      </c>
      <c r="J744" s="3">
        <v>1.7</v>
      </c>
      <c r="K744" s="3">
        <v>1.7</v>
      </c>
      <c r="L744" s="3">
        <v>1.7</v>
      </c>
      <c r="M744" s="3">
        <v>1.7</v>
      </c>
      <c r="N744" s="3">
        <v>1.7</v>
      </c>
      <c r="O744" s="3">
        <v>1.7</v>
      </c>
      <c r="P744" s="3" t="s">
        <v>81</v>
      </c>
      <c r="Q744" s="3" t="s">
        <v>79</v>
      </c>
      <c r="R744" s="3" t="s">
        <v>80</v>
      </c>
    </row>
    <row r="745" spans="1:18" ht="13.5" customHeight="1" x14ac:dyDescent="0.2">
      <c r="A745" s="3" t="s">
        <v>2054</v>
      </c>
      <c r="B745" s="3" t="s">
        <v>72</v>
      </c>
      <c r="C745" s="3" t="s">
        <v>2054</v>
      </c>
      <c r="D745" s="3">
        <v>0.8</v>
      </c>
      <c r="E745" s="3">
        <v>0.8</v>
      </c>
      <c r="F745" s="3">
        <v>0.8</v>
      </c>
      <c r="G745" s="3">
        <v>0.8</v>
      </c>
      <c r="H745" s="3">
        <v>0.8</v>
      </c>
      <c r="I745" s="3">
        <v>0.8</v>
      </c>
      <c r="J745" s="3">
        <v>0.8</v>
      </c>
      <c r="K745" s="3">
        <v>0.8</v>
      </c>
      <c r="L745" s="3">
        <v>0.8</v>
      </c>
      <c r="M745" s="3">
        <v>0.8</v>
      </c>
      <c r="N745" s="3">
        <v>0.8</v>
      </c>
      <c r="O745" s="3">
        <v>0.8</v>
      </c>
      <c r="P745" s="3" t="s">
        <v>81</v>
      </c>
      <c r="Q745" s="3" t="s">
        <v>79</v>
      </c>
      <c r="R745" s="3" t="s">
        <v>80</v>
      </c>
    </row>
    <row r="746" spans="1:18" ht="13.5" customHeight="1" x14ac:dyDescent="0.2">
      <c r="A746" s="3" t="s">
        <v>2055</v>
      </c>
      <c r="B746" s="3" t="s">
        <v>72</v>
      </c>
      <c r="C746" s="3" t="s">
        <v>2055</v>
      </c>
      <c r="D746" s="3">
        <v>0.6</v>
      </c>
      <c r="E746" s="3">
        <v>0.6</v>
      </c>
      <c r="F746" s="3">
        <v>0.6</v>
      </c>
      <c r="G746" s="3">
        <v>0.6</v>
      </c>
      <c r="H746" s="3">
        <v>0.6</v>
      </c>
      <c r="I746" s="3">
        <v>0.6</v>
      </c>
      <c r="J746" s="3">
        <v>0.6</v>
      </c>
      <c r="K746" s="3">
        <v>0.6</v>
      </c>
      <c r="L746" s="3">
        <v>0.6</v>
      </c>
      <c r="M746" s="3">
        <v>0.6</v>
      </c>
      <c r="N746" s="3">
        <v>0.6</v>
      </c>
      <c r="O746" s="3">
        <v>0.6</v>
      </c>
      <c r="P746" s="3" t="s">
        <v>81</v>
      </c>
      <c r="Q746" s="3" t="s">
        <v>79</v>
      </c>
      <c r="R746" s="3" t="s">
        <v>80</v>
      </c>
    </row>
    <row r="747" spans="1:18" ht="13.5" customHeight="1" x14ac:dyDescent="0.2">
      <c r="A747" s="3" t="s">
        <v>2056</v>
      </c>
      <c r="B747" s="3" t="s">
        <v>72</v>
      </c>
      <c r="C747" s="3" t="s">
        <v>2260</v>
      </c>
      <c r="D747" s="3">
        <v>0.6</v>
      </c>
      <c r="E747" s="3">
        <v>0.6</v>
      </c>
      <c r="F747" s="3">
        <v>0.6</v>
      </c>
      <c r="G747" s="3">
        <v>0.7</v>
      </c>
      <c r="H747" s="3">
        <v>0.7</v>
      </c>
      <c r="I747" s="3">
        <v>0.7</v>
      </c>
      <c r="J747" s="3">
        <v>0.7</v>
      </c>
      <c r="K747" s="3">
        <v>0.7</v>
      </c>
      <c r="L747" s="3">
        <v>0.7</v>
      </c>
      <c r="M747" s="3">
        <v>0.7</v>
      </c>
      <c r="N747" s="3">
        <v>0.7</v>
      </c>
      <c r="O747" s="3">
        <v>0.7</v>
      </c>
      <c r="P747" s="3" t="s">
        <v>81</v>
      </c>
      <c r="Q747" s="3" t="s">
        <v>79</v>
      </c>
      <c r="R747" s="3" t="s">
        <v>80</v>
      </c>
    </row>
    <row r="748" spans="1:18" ht="13.5" customHeight="1" x14ac:dyDescent="0.2">
      <c r="A748" s="3" t="s">
        <v>2057</v>
      </c>
      <c r="B748" s="3" t="s">
        <v>72</v>
      </c>
      <c r="C748" s="3" t="s">
        <v>2261</v>
      </c>
      <c r="D748" s="3">
        <v>0.4</v>
      </c>
      <c r="E748" s="3">
        <v>0.4</v>
      </c>
      <c r="F748" s="3">
        <v>0.4</v>
      </c>
      <c r="G748" s="3">
        <v>0.6</v>
      </c>
      <c r="H748" s="3">
        <v>0.9</v>
      </c>
      <c r="I748" s="3">
        <v>0.9</v>
      </c>
      <c r="J748" s="3">
        <v>0.9</v>
      </c>
      <c r="K748" s="3">
        <v>0.9</v>
      </c>
      <c r="L748" s="3">
        <v>0.9</v>
      </c>
      <c r="M748" s="3">
        <v>0.9</v>
      </c>
      <c r="N748" s="3">
        <v>0.9</v>
      </c>
      <c r="O748" s="3">
        <v>0.9</v>
      </c>
      <c r="P748" s="3" t="s">
        <v>81</v>
      </c>
      <c r="Q748" s="3" t="s">
        <v>79</v>
      </c>
      <c r="R748" s="3" t="s">
        <v>80</v>
      </c>
    </row>
    <row r="749" spans="1:18" ht="13.5" customHeight="1" x14ac:dyDescent="0.2">
      <c r="A749" s="3" t="s">
        <v>2058</v>
      </c>
      <c r="B749" s="3" t="s">
        <v>72</v>
      </c>
      <c r="C749" s="3" t="s">
        <v>2058</v>
      </c>
      <c r="D749" s="3">
        <v>0.4</v>
      </c>
      <c r="E749" s="3">
        <v>0.4</v>
      </c>
      <c r="F749" s="3">
        <v>0.4</v>
      </c>
      <c r="G749" s="3">
        <v>0.4</v>
      </c>
      <c r="H749" s="3">
        <v>0.4</v>
      </c>
      <c r="I749" s="3">
        <v>0.4</v>
      </c>
      <c r="J749" s="3">
        <v>0.4</v>
      </c>
      <c r="K749" s="3">
        <v>0.4</v>
      </c>
      <c r="L749" s="3">
        <v>0.4</v>
      </c>
      <c r="M749" s="3">
        <v>0.4</v>
      </c>
      <c r="N749" s="3">
        <v>0.4</v>
      </c>
      <c r="O749" s="3">
        <v>0.4</v>
      </c>
      <c r="P749" s="3" t="s">
        <v>81</v>
      </c>
      <c r="Q749" s="3" t="s">
        <v>79</v>
      </c>
      <c r="R749" s="3" t="s">
        <v>80</v>
      </c>
    </row>
    <row r="750" spans="1:18" ht="13.5" customHeight="1" x14ac:dyDescent="0.2">
      <c r="A750" s="3" t="s">
        <v>2059</v>
      </c>
      <c r="B750" s="3" t="s">
        <v>72</v>
      </c>
      <c r="C750" s="3" t="s">
        <v>2262</v>
      </c>
      <c r="D750" s="3">
        <v>0.25</v>
      </c>
      <c r="E750" s="3">
        <v>0.25</v>
      </c>
      <c r="F750" s="3">
        <v>0.25</v>
      </c>
      <c r="G750" s="3">
        <v>0.25</v>
      </c>
      <c r="H750" s="3">
        <v>0.3</v>
      </c>
      <c r="I750" s="3">
        <v>0.3</v>
      </c>
      <c r="J750" s="3">
        <v>0.3</v>
      </c>
      <c r="K750" s="3">
        <v>0.3</v>
      </c>
      <c r="L750" s="3">
        <v>0.3</v>
      </c>
      <c r="M750" s="3">
        <v>0.3</v>
      </c>
      <c r="N750" s="3">
        <v>0.3</v>
      </c>
      <c r="O750" s="3">
        <v>0.3</v>
      </c>
      <c r="P750" s="3" t="s">
        <v>81</v>
      </c>
      <c r="Q750" s="3" t="s">
        <v>79</v>
      </c>
      <c r="R750" s="3" t="s">
        <v>80</v>
      </c>
    </row>
    <row r="751" spans="1:18" ht="13.5" customHeight="1" x14ac:dyDescent="0.2">
      <c r="A751" s="3" t="s">
        <v>2060</v>
      </c>
      <c r="B751" s="3" t="s">
        <v>72</v>
      </c>
      <c r="C751" s="3" t="s">
        <v>2263</v>
      </c>
      <c r="D751" s="3">
        <v>0.15</v>
      </c>
      <c r="E751" s="3">
        <v>0.15</v>
      </c>
      <c r="F751" s="3">
        <v>0.15</v>
      </c>
      <c r="G751" s="3">
        <v>0.15</v>
      </c>
      <c r="H751" s="3">
        <v>0.15</v>
      </c>
      <c r="I751" s="3">
        <v>0.15</v>
      </c>
      <c r="J751" s="3">
        <v>0.15</v>
      </c>
      <c r="K751" s="3">
        <v>0.15</v>
      </c>
      <c r="L751" s="3">
        <v>0.15</v>
      </c>
      <c r="M751" s="3">
        <v>0.15</v>
      </c>
      <c r="N751" s="3">
        <v>0.15</v>
      </c>
      <c r="O751" s="3">
        <v>0.15</v>
      </c>
      <c r="P751" s="3" t="s">
        <v>81</v>
      </c>
      <c r="Q751" s="3" t="s">
        <v>79</v>
      </c>
      <c r="R751" s="3" t="s">
        <v>80</v>
      </c>
    </row>
    <row r="752" spans="1:18" ht="13.5" customHeight="1" x14ac:dyDescent="0.2">
      <c r="A752" s="3" t="s">
        <v>2061</v>
      </c>
      <c r="B752" s="3" t="s">
        <v>72</v>
      </c>
      <c r="C752" s="3" t="s">
        <v>2264</v>
      </c>
      <c r="D752" s="3">
        <v>0.15</v>
      </c>
      <c r="E752" s="3">
        <v>0.15</v>
      </c>
      <c r="F752" s="3">
        <v>0.15</v>
      </c>
      <c r="G752" s="3">
        <v>0.15</v>
      </c>
      <c r="H752" s="3">
        <v>0.15</v>
      </c>
      <c r="I752" s="3">
        <v>0.15</v>
      </c>
      <c r="J752" s="3">
        <v>0.15</v>
      </c>
      <c r="K752" s="3">
        <v>0.15</v>
      </c>
      <c r="L752" s="3">
        <v>0.15</v>
      </c>
      <c r="M752" s="3">
        <v>0.15</v>
      </c>
      <c r="N752" s="3">
        <v>0.15</v>
      </c>
      <c r="O752" s="3">
        <v>0.15</v>
      </c>
      <c r="P752" s="3" t="s">
        <v>81</v>
      </c>
      <c r="Q752" s="3" t="s">
        <v>79</v>
      </c>
      <c r="R752" s="3" t="s">
        <v>80</v>
      </c>
    </row>
    <row r="753" spans="1:20" ht="13.5" customHeight="1" x14ac:dyDescent="0.2">
      <c r="A753" s="3" t="s">
        <v>2265</v>
      </c>
      <c r="B753" s="3" t="s">
        <v>72</v>
      </c>
      <c r="C753" s="3" t="s">
        <v>2265</v>
      </c>
      <c r="D753" s="3">
        <v>0.2</v>
      </c>
      <c r="E753" s="3">
        <v>0.2</v>
      </c>
      <c r="F753" s="3">
        <v>0.2</v>
      </c>
      <c r="G753" s="3">
        <v>0.2</v>
      </c>
      <c r="H753" s="3">
        <v>0.2</v>
      </c>
      <c r="I753" s="3">
        <v>0.2</v>
      </c>
      <c r="J753" s="3">
        <v>0.2</v>
      </c>
      <c r="K753" s="3">
        <v>0.2</v>
      </c>
      <c r="L753" s="3">
        <v>0.2</v>
      </c>
      <c r="M753" s="3">
        <v>0.2</v>
      </c>
      <c r="N753" s="3">
        <v>0.2</v>
      </c>
      <c r="O753" s="3">
        <v>0.2</v>
      </c>
      <c r="P753" s="3" t="s">
        <v>81</v>
      </c>
      <c r="Q753" s="3" t="s">
        <v>79</v>
      </c>
      <c r="R753" s="3" t="s">
        <v>80</v>
      </c>
    </row>
    <row r="754" spans="1:20" ht="13.5" customHeight="1" x14ac:dyDescent="0.2">
      <c r="A754" s="3" t="s">
        <v>2266</v>
      </c>
      <c r="B754" s="3" t="s">
        <v>72</v>
      </c>
      <c r="C754" s="3" t="s">
        <v>2267</v>
      </c>
      <c r="D754" s="3">
        <v>0.5</v>
      </c>
      <c r="E754" s="3">
        <v>0.5</v>
      </c>
      <c r="F754" s="3">
        <v>0.5</v>
      </c>
      <c r="G754" s="3">
        <v>0.5</v>
      </c>
      <c r="H754" s="3">
        <v>0.5</v>
      </c>
      <c r="I754" s="3">
        <v>0.5</v>
      </c>
      <c r="J754" s="3">
        <v>0.5</v>
      </c>
      <c r="K754" s="3">
        <v>0.5</v>
      </c>
      <c r="L754" s="3">
        <v>0.5</v>
      </c>
      <c r="M754" s="3">
        <v>0.5</v>
      </c>
      <c r="N754" s="3">
        <v>0.5</v>
      </c>
      <c r="O754" s="3">
        <v>0.5</v>
      </c>
      <c r="P754" s="3" t="s">
        <v>81</v>
      </c>
      <c r="Q754" s="3" t="s">
        <v>79</v>
      </c>
      <c r="R754" s="3" t="s">
        <v>80</v>
      </c>
    </row>
    <row r="755" spans="1:20" ht="13.5" customHeight="1" x14ac:dyDescent="0.2">
      <c r="A755" s="3" t="s">
        <v>2062</v>
      </c>
      <c r="B755" s="3" t="s">
        <v>72</v>
      </c>
      <c r="C755" s="3" t="s">
        <v>2062</v>
      </c>
      <c r="D755" s="3">
        <v>0.8</v>
      </c>
      <c r="E755" s="3">
        <v>0.8</v>
      </c>
      <c r="F755" s="3">
        <v>0.8</v>
      </c>
      <c r="G755" s="3">
        <v>0.8</v>
      </c>
      <c r="H755" s="3">
        <v>0.8</v>
      </c>
      <c r="I755" s="3">
        <v>0.8</v>
      </c>
      <c r="J755" s="3">
        <v>0.8</v>
      </c>
      <c r="K755" s="3">
        <v>0.8</v>
      </c>
      <c r="L755" s="3">
        <v>0.8</v>
      </c>
      <c r="M755" s="3">
        <v>0.8</v>
      </c>
      <c r="N755" s="3">
        <v>0.8</v>
      </c>
      <c r="O755" s="3">
        <v>0.8</v>
      </c>
      <c r="P755" s="3" t="s">
        <v>81</v>
      </c>
      <c r="Q755" s="3" t="s">
        <v>79</v>
      </c>
      <c r="R755" s="3" t="s">
        <v>80</v>
      </c>
    </row>
    <row r="756" spans="1:20" ht="13.5" customHeight="1" x14ac:dyDescent="0.2">
      <c r="A756" s="3" t="s">
        <v>2063</v>
      </c>
      <c r="B756" s="3" t="s">
        <v>72</v>
      </c>
      <c r="C756" s="3" t="s">
        <v>2064</v>
      </c>
      <c r="D756" s="3">
        <v>0.6</v>
      </c>
      <c r="E756" s="3">
        <v>0.75</v>
      </c>
      <c r="F756" s="3">
        <v>0.8</v>
      </c>
      <c r="G756" s="3">
        <v>0.8</v>
      </c>
      <c r="H756" s="3">
        <v>0.8</v>
      </c>
      <c r="I756" s="3">
        <v>0.8</v>
      </c>
      <c r="J756" s="3">
        <v>0.8</v>
      </c>
      <c r="K756" s="3">
        <v>0.8</v>
      </c>
      <c r="L756" s="3">
        <v>0.8</v>
      </c>
      <c r="M756" s="3">
        <v>0.8</v>
      </c>
      <c r="N756" s="3">
        <v>0.8</v>
      </c>
      <c r="O756" s="3">
        <v>0.8</v>
      </c>
      <c r="P756" s="3" t="s">
        <v>81</v>
      </c>
      <c r="Q756" s="3" t="s">
        <v>79</v>
      </c>
      <c r="R756" s="3" t="s">
        <v>80</v>
      </c>
    </row>
    <row r="757" spans="1:20" ht="13.5" customHeight="1" x14ac:dyDescent="0.2">
      <c r="A757" s="3" t="s">
        <v>1693</v>
      </c>
      <c r="B757" s="3" t="s">
        <v>72</v>
      </c>
      <c r="C757" s="3" t="s">
        <v>1693</v>
      </c>
      <c r="D757" s="3">
        <v>0.6</v>
      </c>
      <c r="E757" s="3">
        <v>0.6</v>
      </c>
      <c r="F757" s="3">
        <v>0.6</v>
      </c>
      <c r="G757" s="3">
        <v>0.6</v>
      </c>
      <c r="H757" s="3">
        <v>0.6</v>
      </c>
      <c r="I757" s="3">
        <v>0.6</v>
      </c>
      <c r="J757" s="3">
        <v>0.6</v>
      </c>
      <c r="K757" s="3">
        <v>0.6</v>
      </c>
      <c r="L757" s="3">
        <v>0.6</v>
      </c>
      <c r="M757" s="3">
        <v>0.6</v>
      </c>
      <c r="N757" s="3">
        <v>0.6</v>
      </c>
      <c r="O757" s="3">
        <v>0.6</v>
      </c>
      <c r="P757" s="3" t="s">
        <v>81</v>
      </c>
      <c r="Q757" s="3" t="s">
        <v>79</v>
      </c>
      <c r="R757" s="3" t="s">
        <v>80</v>
      </c>
    </row>
    <row r="758" spans="1:20" ht="13.5" customHeight="1" x14ac:dyDescent="0.2">
      <c r="A758" s="3" t="s">
        <v>2268</v>
      </c>
      <c r="B758" s="3" t="s">
        <v>72</v>
      </c>
      <c r="C758" s="3" t="s">
        <v>2268</v>
      </c>
      <c r="D758" s="3">
        <v>0.1</v>
      </c>
      <c r="E758" s="3">
        <v>0.1</v>
      </c>
      <c r="F758" s="3">
        <v>0.1</v>
      </c>
      <c r="G758" s="3">
        <v>0.1</v>
      </c>
      <c r="H758" s="3">
        <v>0.1</v>
      </c>
      <c r="I758" s="3">
        <v>0.1</v>
      </c>
      <c r="J758" s="3">
        <v>0.1</v>
      </c>
      <c r="K758" s="3">
        <v>0.1</v>
      </c>
      <c r="L758" s="3">
        <v>0.1</v>
      </c>
      <c r="M758" s="3">
        <v>0.1</v>
      </c>
      <c r="N758" s="3">
        <v>0.1</v>
      </c>
      <c r="O758" s="3">
        <v>0.1</v>
      </c>
      <c r="P758" s="3" t="s">
        <v>81</v>
      </c>
      <c r="Q758" s="3" t="s">
        <v>79</v>
      </c>
      <c r="R758" s="3" t="s">
        <v>80</v>
      </c>
    </row>
    <row r="759" spans="1:20" ht="13.5" customHeight="1" x14ac:dyDescent="0.2">
      <c r="A759" s="3" t="s">
        <v>2065</v>
      </c>
      <c r="B759" s="3" t="s">
        <v>72</v>
      </c>
      <c r="C759" s="3" t="s">
        <v>2269</v>
      </c>
      <c r="D759" s="3">
        <v>1.1000000000000001</v>
      </c>
      <c r="E759" s="3">
        <v>1.1000000000000001</v>
      </c>
      <c r="F759" s="3">
        <v>1.2</v>
      </c>
      <c r="G759" s="3">
        <v>1.2</v>
      </c>
      <c r="H759" s="3">
        <v>1.2</v>
      </c>
      <c r="I759" s="3">
        <v>1.2</v>
      </c>
      <c r="J759" s="3">
        <v>1.2</v>
      </c>
      <c r="K759" s="3">
        <v>1.2</v>
      </c>
      <c r="L759" s="3">
        <v>1.2</v>
      </c>
      <c r="M759" s="3">
        <v>1.2</v>
      </c>
      <c r="N759" s="3">
        <v>1.2</v>
      </c>
      <c r="O759" s="3">
        <v>1.2</v>
      </c>
      <c r="P759" s="3" t="s">
        <v>81</v>
      </c>
      <c r="Q759" s="3" t="s">
        <v>79</v>
      </c>
      <c r="R759" s="3" t="s">
        <v>80</v>
      </c>
    </row>
    <row r="760" spans="1:20" ht="13.5" customHeight="1" x14ac:dyDescent="0.2">
      <c r="A760" s="3" t="s">
        <v>2270</v>
      </c>
      <c r="B760" s="3" t="s">
        <v>72</v>
      </c>
      <c r="C760" s="3" t="s">
        <v>2270</v>
      </c>
      <c r="D760" s="3">
        <v>0.6</v>
      </c>
      <c r="E760" s="3">
        <v>0.6</v>
      </c>
      <c r="F760" s="3">
        <v>0.6</v>
      </c>
      <c r="G760" s="3">
        <v>0.6</v>
      </c>
      <c r="H760" s="3">
        <v>0.6</v>
      </c>
      <c r="I760" s="3">
        <v>0.6</v>
      </c>
      <c r="J760" s="3">
        <v>0.6</v>
      </c>
      <c r="K760" s="3">
        <v>0.6</v>
      </c>
      <c r="L760" s="3">
        <v>0.6</v>
      </c>
      <c r="M760" s="3">
        <v>0.6</v>
      </c>
      <c r="N760" s="3">
        <v>0.6</v>
      </c>
      <c r="O760" s="3">
        <v>0.6</v>
      </c>
      <c r="P760" s="3" t="s">
        <v>81</v>
      </c>
      <c r="Q760" s="3" t="s">
        <v>79</v>
      </c>
      <c r="R760" s="3" t="s">
        <v>80</v>
      </c>
    </row>
    <row r="761" spans="1:20" ht="13.5" customHeight="1" x14ac:dyDescent="0.2">
      <c r="A761" s="3" t="s">
        <v>2066</v>
      </c>
      <c r="B761" s="3" t="s">
        <v>72</v>
      </c>
      <c r="C761" s="3" t="s">
        <v>2271</v>
      </c>
      <c r="D761" s="3">
        <v>0.4</v>
      </c>
      <c r="E761" s="3">
        <v>0.4</v>
      </c>
      <c r="F761" s="3">
        <v>0.4</v>
      </c>
      <c r="G761" s="3">
        <v>0.4</v>
      </c>
      <c r="H761" s="3">
        <v>0.4</v>
      </c>
      <c r="I761" s="3">
        <v>0.4</v>
      </c>
      <c r="J761" s="3">
        <v>0.4</v>
      </c>
      <c r="K761" s="3">
        <v>0.4</v>
      </c>
      <c r="L761" s="3">
        <v>0.4</v>
      </c>
      <c r="M761" s="3">
        <v>0.4</v>
      </c>
      <c r="N761" s="3">
        <v>0.4</v>
      </c>
      <c r="O761" s="3">
        <v>0.4</v>
      </c>
      <c r="P761" s="3" t="s">
        <v>81</v>
      </c>
      <c r="Q761" s="3" t="s">
        <v>79</v>
      </c>
      <c r="R761" s="3" t="s">
        <v>80</v>
      </c>
    </row>
    <row r="762" spans="1:20" ht="13.5" customHeight="1" x14ac:dyDescent="0.2">
      <c r="A762" s="3" t="s">
        <v>2067</v>
      </c>
      <c r="B762" s="3" t="s">
        <v>72</v>
      </c>
      <c r="C762" s="3" t="s">
        <v>2068</v>
      </c>
      <c r="D762" s="3">
        <v>6.2</v>
      </c>
      <c r="E762" s="3">
        <v>19.2</v>
      </c>
      <c r="F762" s="3">
        <v>19.2</v>
      </c>
      <c r="G762" s="3">
        <v>19.2</v>
      </c>
      <c r="H762" s="3">
        <v>19.2</v>
      </c>
      <c r="I762" s="3">
        <v>19.2</v>
      </c>
      <c r="J762" s="3">
        <v>19.2</v>
      </c>
      <c r="K762" s="3">
        <v>19.2</v>
      </c>
      <c r="L762" s="3">
        <v>19.2</v>
      </c>
      <c r="M762" s="3">
        <v>19.2</v>
      </c>
      <c r="N762" s="3">
        <v>19.2</v>
      </c>
      <c r="O762" s="3">
        <v>19.2</v>
      </c>
      <c r="P762" s="3" t="s">
        <v>81</v>
      </c>
      <c r="Q762" s="3" t="s">
        <v>79</v>
      </c>
      <c r="R762" s="3" t="s">
        <v>80</v>
      </c>
    </row>
    <row r="763" spans="1:20" ht="13.5" customHeight="1" x14ac:dyDescent="0.2">
      <c r="A763" s="3" t="s">
        <v>2069</v>
      </c>
      <c r="B763" s="3" t="s">
        <v>72</v>
      </c>
      <c r="C763" s="3" t="s">
        <v>2070</v>
      </c>
      <c r="D763" s="3">
        <v>5</v>
      </c>
      <c r="E763" s="3">
        <v>5</v>
      </c>
      <c r="F763" s="3">
        <v>5</v>
      </c>
      <c r="G763" s="3">
        <v>5</v>
      </c>
      <c r="H763" s="3">
        <v>5</v>
      </c>
      <c r="I763" s="3">
        <v>5</v>
      </c>
      <c r="J763" s="3">
        <v>5</v>
      </c>
      <c r="K763" s="3">
        <v>5</v>
      </c>
      <c r="L763" s="3">
        <v>5</v>
      </c>
      <c r="M763" s="3">
        <v>5</v>
      </c>
      <c r="N763" s="3">
        <v>5</v>
      </c>
      <c r="O763" s="3">
        <v>5</v>
      </c>
      <c r="P763" s="3" t="s">
        <v>81</v>
      </c>
      <c r="Q763" s="3" t="s">
        <v>79</v>
      </c>
      <c r="R763" s="3" t="s">
        <v>80</v>
      </c>
    </row>
    <row r="764" spans="1:20" ht="13.5" customHeight="1" x14ac:dyDescent="0.2">
      <c r="A764" s="3" t="s">
        <v>2071</v>
      </c>
      <c r="B764" s="3" t="s">
        <v>72</v>
      </c>
      <c r="C764" s="3" t="s">
        <v>2072</v>
      </c>
      <c r="D764" s="3">
        <v>5</v>
      </c>
      <c r="E764" s="3">
        <v>5</v>
      </c>
      <c r="F764" s="3">
        <v>5</v>
      </c>
      <c r="G764" s="3">
        <v>5</v>
      </c>
      <c r="H764" s="3">
        <v>5</v>
      </c>
      <c r="I764" s="3">
        <v>5</v>
      </c>
      <c r="J764" s="3">
        <v>5</v>
      </c>
      <c r="K764" s="3">
        <v>5</v>
      </c>
      <c r="L764" s="3">
        <v>5</v>
      </c>
      <c r="M764" s="3">
        <v>5</v>
      </c>
      <c r="N764" s="3">
        <v>5</v>
      </c>
      <c r="O764" s="3">
        <v>5</v>
      </c>
      <c r="P764" s="3" t="s">
        <v>81</v>
      </c>
      <c r="Q764" s="3" t="s">
        <v>79</v>
      </c>
      <c r="R764" s="3" t="s">
        <v>80</v>
      </c>
    </row>
    <row r="765" spans="1:20" ht="13.5" customHeight="1" x14ac:dyDescent="0.2">
      <c r="A765" s="3" t="s">
        <v>2073</v>
      </c>
      <c r="B765" s="3" t="s">
        <v>72</v>
      </c>
      <c r="C765" s="3" t="s">
        <v>2272</v>
      </c>
      <c r="D765" s="3">
        <v>5</v>
      </c>
      <c r="E765" s="3">
        <v>5</v>
      </c>
      <c r="F765" s="3">
        <v>5</v>
      </c>
      <c r="G765" s="3">
        <v>5</v>
      </c>
      <c r="H765" s="3">
        <v>5</v>
      </c>
      <c r="I765" s="3">
        <v>5</v>
      </c>
      <c r="J765" s="3">
        <v>5</v>
      </c>
      <c r="K765" s="3">
        <v>5</v>
      </c>
      <c r="L765" s="3">
        <v>5</v>
      </c>
      <c r="M765" s="3">
        <v>5</v>
      </c>
      <c r="N765" s="3">
        <v>5</v>
      </c>
      <c r="O765" s="3">
        <v>5</v>
      </c>
      <c r="P765" s="3" t="s">
        <v>81</v>
      </c>
      <c r="Q765" s="3" t="s">
        <v>79</v>
      </c>
      <c r="R765" s="3" t="s">
        <v>80</v>
      </c>
    </row>
    <row r="766" spans="1:20" ht="13.5" customHeight="1" x14ac:dyDescent="0.2">
      <c r="A766" s="3" t="s">
        <v>1013</v>
      </c>
      <c r="B766" s="3" t="s">
        <v>1400</v>
      </c>
      <c r="C766" s="3" t="s">
        <v>1014</v>
      </c>
      <c r="D766" s="3">
        <v>2</v>
      </c>
      <c r="E766" s="3">
        <v>2</v>
      </c>
      <c r="F766" s="3">
        <v>2</v>
      </c>
      <c r="G766" s="3">
        <v>2</v>
      </c>
      <c r="H766" s="3">
        <v>2</v>
      </c>
      <c r="I766" s="3">
        <v>2</v>
      </c>
      <c r="J766" s="3">
        <v>2</v>
      </c>
      <c r="K766" s="3">
        <v>2</v>
      </c>
      <c r="L766" s="3">
        <v>2</v>
      </c>
      <c r="M766" s="3">
        <v>2</v>
      </c>
      <c r="N766" s="3">
        <v>2</v>
      </c>
      <c r="O766" s="3">
        <v>2</v>
      </c>
      <c r="P766" s="3" t="s">
        <v>81</v>
      </c>
      <c r="Q766" s="3" t="s">
        <v>79</v>
      </c>
      <c r="R766" s="3" t="s">
        <v>80</v>
      </c>
    </row>
    <row r="767" spans="1:20" ht="13.5" customHeight="1" x14ac:dyDescent="0.2">
      <c r="A767" s="3" t="s">
        <v>1015</v>
      </c>
      <c r="B767" s="3" t="s">
        <v>1398</v>
      </c>
      <c r="C767" s="3" t="s">
        <v>1016</v>
      </c>
      <c r="D767" s="3">
        <v>210</v>
      </c>
      <c r="E767" s="3">
        <v>210</v>
      </c>
      <c r="F767" s="3">
        <v>210</v>
      </c>
      <c r="G767" s="3">
        <v>210</v>
      </c>
      <c r="H767" s="3">
        <v>210</v>
      </c>
      <c r="I767" s="3">
        <v>210</v>
      </c>
      <c r="J767" s="3">
        <v>210</v>
      </c>
      <c r="K767" s="3">
        <v>210</v>
      </c>
      <c r="L767" s="3">
        <v>210</v>
      </c>
      <c r="M767" s="3">
        <v>210</v>
      </c>
      <c r="N767" s="3">
        <v>210</v>
      </c>
      <c r="O767" s="3">
        <v>210</v>
      </c>
      <c r="P767" s="3" t="s">
        <v>81</v>
      </c>
      <c r="Q767" s="3" t="s">
        <v>79</v>
      </c>
      <c r="R767" s="3" t="s">
        <v>80</v>
      </c>
    </row>
    <row r="768" spans="1:20" ht="13.5" customHeight="1" x14ac:dyDescent="0.2">
      <c r="A768" s="3" t="s">
        <v>2074</v>
      </c>
      <c r="B768" s="3" t="s">
        <v>209</v>
      </c>
      <c r="C768" s="3" t="s">
        <v>2075</v>
      </c>
      <c r="D768" s="3">
        <v>106</v>
      </c>
      <c r="E768" s="3">
        <v>106</v>
      </c>
      <c r="F768" s="3">
        <v>106</v>
      </c>
      <c r="G768" s="3">
        <v>106</v>
      </c>
      <c r="H768" s="3">
        <v>106</v>
      </c>
      <c r="I768" s="3">
        <v>106</v>
      </c>
      <c r="J768" s="3">
        <v>106</v>
      </c>
      <c r="K768" s="3">
        <v>106</v>
      </c>
      <c r="L768" s="3">
        <v>106</v>
      </c>
      <c r="M768" s="3">
        <v>106</v>
      </c>
      <c r="N768" s="3">
        <v>106</v>
      </c>
      <c r="O768" s="3">
        <v>106</v>
      </c>
      <c r="P768" s="3" t="s">
        <v>81</v>
      </c>
      <c r="Q768" s="3" t="s">
        <v>90</v>
      </c>
      <c r="R768" s="3" t="s">
        <v>109</v>
      </c>
      <c r="S768" s="3" t="s">
        <v>1905</v>
      </c>
      <c r="T768" s="3" t="s">
        <v>2076</v>
      </c>
    </row>
    <row r="769" spans="1:20" ht="13.5" customHeight="1" x14ac:dyDescent="0.2">
      <c r="A769" s="3" t="s">
        <v>2077</v>
      </c>
      <c r="B769" s="3" t="s">
        <v>209</v>
      </c>
      <c r="C769" s="3" t="s">
        <v>2078</v>
      </c>
      <c r="D769" s="3">
        <v>106</v>
      </c>
      <c r="E769" s="3">
        <v>106</v>
      </c>
      <c r="F769" s="3">
        <v>106</v>
      </c>
      <c r="G769" s="3">
        <v>106</v>
      </c>
      <c r="H769" s="3">
        <v>106</v>
      </c>
      <c r="I769" s="3">
        <v>106</v>
      </c>
      <c r="J769" s="3">
        <v>106</v>
      </c>
      <c r="K769" s="3">
        <v>106</v>
      </c>
      <c r="L769" s="3">
        <v>106</v>
      </c>
      <c r="M769" s="3">
        <v>106</v>
      </c>
      <c r="N769" s="3">
        <v>106</v>
      </c>
      <c r="O769" s="3">
        <v>106</v>
      </c>
      <c r="P769" s="3" t="s">
        <v>81</v>
      </c>
      <c r="Q769" s="3" t="s">
        <v>90</v>
      </c>
      <c r="R769" s="3" t="s">
        <v>109</v>
      </c>
      <c r="S769" s="3" t="s">
        <v>1905</v>
      </c>
      <c r="T769" s="3" t="s">
        <v>2076</v>
      </c>
    </row>
    <row r="770" spans="1:20" ht="13.5" customHeight="1" x14ac:dyDescent="0.2">
      <c r="A770" s="3" t="s">
        <v>2079</v>
      </c>
      <c r="B770" s="3" t="s">
        <v>209</v>
      </c>
      <c r="C770" s="3" t="s">
        <v>2080</v>
      </c>
      <c r="D770" s="3">
        <v>106</v>
      </c>
      <c r="E770" s="3">
        <v>106</v>
      </c>
      <c r="F770" s="3">
        <v>106</v>
      </c>
      <c r="G770" s="3">
        <v>106</v>
      </c>
      <c r="H770" s="3">
        <v>106</v>
      </c>
      <c r="I770" s="3">
        <v>106</v>
      </c>
      <c r="J770" s="3">
        <v>106</v>
      </c>
      <c r="K770" s="3">
        <v>106</v>
      </c>
      <c r="L770" s="3">
        <v>106</v>
      </c>
      <c r="M770" s="3">
        <v>106</v>
      </c>
      <c r="N770" s="3">
        <v>106</v>
      </c>
      <c r="O770" s="3">
        <v>106</v>
      </c>
      <c r="P770" s="3" t="s">
        <v>81</v>
      </c>
      <c r="Q770" s="3" t="s">
        <v>90</v>
      </c>
      <c r="R770" s="3" t="s">
        <v>109</v>
      </c>
      <c r="S770" s="3" t="s">
        <v>1905</v>
      </c>
      <c r="T770" s="3" t="s">
        <v>2076</v>
      </c>
    </row>
    <row r="771" spans="1:20" ht="13.5" customHeight="1" x14ac:dyDescent="0.2">
      <c r="A771" s="3" t="s">
        <v>1543</v>
      </c>
      <c r="B771" s="3" t="s">
        <v>72</v>
      </c>
      <c r="C771" s="3" t="s">
        <v>1542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 t="s">
        <v>84</v>
      </c>
      <c r="Q771" s="3" t="s">
        <v>79</v>
      </c>
      <c r="R771" s="3" t="s">
        <v>148</v>
      </c>
    </row>
    <row r="772" spans="1:20" ht="13.5" customHeight="1" x14ac:dyDescent="0.2">
      <c r="A772" s="3" t="s">
        <v>1017</v>
      </c>
      <c r="B772" s="3" t="s">
        <v>72</v>
      </c>
      <c r="C772" s="3" t="s">
        <v>1018</v>
      </c>
      <c r="D772" s="3">
        <v>32</v>
      </c>
      <c r="E772" s="3">
        <v>32</v>
      </c>
      <c r="F772" s="3">
        <v>32</v>
      </c>
      <c r="G772" s="3">
        <v>32</v>
      </c>
      <c r="H772" s="3">
        <v>32</v>
      </c>
      <c r="I772" s="3">
        <v>32</v>
      </c>
      <c r="J772" s="3">
        <v>32</v>
      </c>
      <c r="K772" s="3">
        <v>32</v>
      </c>
      <c r="L772" s="3">
        <v>32</v>
      </c>
      <c r="M772" s="3">
        <v>32</v>
      </c>
      <c r="N772" s="3">
        <v>32</v>
      </c>
      <c r="O772" s="3">
        <v>32</v>
      </c>
      <c r="P772" s="3" t="s">
        <v>81</v>
      </c>
      <c r="Q772" s="3" t="s">
        <v>79</v>
      </c>
      <c r="R772" s="3" t="s">
        <v>80</v>
      </c>
    </row>
    <row r="773" spans="1:20" ht="13.5" customHeight="1" x14ac:dyDescent="0.2">
      <c r="A773" s="3" t="s">
        <v>1019</v>
      </c>
      <c r="B773" s="3" t="s">
        <v>72</v>
      </c>
      <c r="C773" s="3" t="s">
        <v>1020</v>
      </c>
      <c r="D773" s="3">
        <v>32</v>
      </c>
      <c r="E773" s="3">
        <v>32</v>
      </c>
      <c r="F773" s="3">
        <v>32</v>
      </c>
      <c r="G773" s="3">
        <v>32</v>
      </c>
      <c r="H773" s="3">
        <v>32</v>
      </c>
      <c r="I773" s="3">
        <v>32</v>
      </c>
      <c r="J773" s="3">
        <v>32</v>
      </c>
      <c r="K773" s="3">
        <v>32</v>
      </c>
      <c r="L773" s="3">
        <v>32</v>
      </c>
      <c r="M773" s="3">
        <v>32</v>
      </c>
      <c r="N773" s="3">
        <v>32</v>
      </c>
      <c r="O773" s="3">
        <v>32</v>
      </c>
      <c r="P773" s="3" t="s">
        <v>81</v>
      </c>
      <c r="Q773" s="3" t="s">
        <v>79</v>
      </c>
      <c r="R773" s="3" t="s">
        <v>80</v>
      </c>
    </row>
    <row r="774" spans="1:20" ht="13.5" customHeight="1" x14ac:dyDescent="0.2">
      <c r="A774" s="3" t="s">
        <v>1021</v>
      </c>
      <c r="B774" s="3" t="s">
        <v>72</v>
      </c>
      <c r="C774" s="3" t="s">
        <v>1022</v>
      </c>
      <c r="D774" s="3">
        <v>70.599999999999994</v>
      </c>
      <c r="E774" s="3">
        <v>70.599999999999994</v>
      </c>
      <c r="F774" s="3">
        <v>70.599999999999994</v>
      </c>
      <c r="G774" s="3">
        <v>70.599999999999994</v>
      </c>
      <c r="H774" s="3">
        <v>70.599999999999994</v>
      </c>
      <c r="I774" s="3">
        <v>70.599999999999994</v>
      </c>
      <c r="J774" s="3">
        <v>70.599999999999994</v>
      </c>
      <c r="K774" s="3">
        <v>70.599999999999994</v>
      </c>
      <c r="L774" s="3">
        <v>70.599999999999994</v>
      </c>
      <c r="M774" s="3">
        <v>70.599999999999994</v>
      </c>
      <c r="N774" s="3">
        <v>70.599999999999994</v>
      </c>
      <c r="O774" s="3">
        <v>70.599999999999994</v>
      </c>
      <c r="P774" s="3" t="s">
        <v>81</v>
      </c>
      <c r="Q774" s="3" t="s">
        <v>79</v>
      </c>
      <c r="R774" s="3" t="s">
        <v>80</v>
      </c>
    </row>
    <row r="775" spans="1:20" ht="13.5" customHeight="1" x14ac:dyDescent="0.2">
      <c r="A775" s="3" t="s">
        <v>1023</v>
      </c>
      <c r="B775" s="3" t="s">
        <v>72</v>
      </c>
      <c r="C775" s="3" t="s">
        <v>1024</v>
      </c>
      <c r="D775" s="3">
        <v>95</v>
      </c>
      <c r="E775" s="3">
        <v>95</v>
      </c>
      <c r="F775" s="3">
        <v>95</v>
      </c>
      <c r="G775" s="3">
        <v>95</v>
      </c>
      <c r="H775" s="3">
        <v>95</v>
      </c>
      <c r="I775" s="3">
        <v>95</v>
      </c>
      <c r="J775" s="3">
        <v>95</v>
      </c>
      <c r="K775" s="3">
        <v>95</v>
      </c>
      <c r="L775" s="3">
        <v>95</v>
      </c>
      <c r="M775" s="3">
        <v>95</v>
      </c>
      <c r="N775" s="3">
        <v>95</v>
      </c>
      <c r="O775" s="3">
        <v>95</v>
      </c>
      <c r="P775" s="3" t="s">
        <v>81</v>
      </c>
      <c r="Q775" s="3" t="s">
        <v>79</v>
      </c>
      <c r="R775" s="3" t="s">
        <v>80</v>
      </c>
    </row>
    <row r="776" spans="1:20" ht="13.5" customHeight="1" x14ac:dyDescent="0.2">
      <c r="A776" s="3" t="s">
        <v>1025</v>
      </c>
      <c r="B776" s="3" t="s">
        <v>72</v>
      </c>
      <c r="C776" s="3" t="s">
        <v>1026</v>
      </c>
      <c r="D776" s="3">
        <v>82</v>
      </c>
      <c r="E776" s="3">
        <v>82</v>
      </c>
      <c r="F776" s="3">
        <v>82</v>
      </c>
      <c r="G776" s="3">
        <v>82</v>
      </c>
      <c r="H776" s="3">
        <v>82</v>
      </c>
      <c r="I776" s="3">
        <v>82</v>
      </c>
      <c r="J776" s="3">
        <v>82</v>
      </c>
      <c r="K776" s="3">
        <v>82</v>
      </c>
      <c r="L776" s="3">
        <v>82</v>
      </c>
      <c r="M776" s="3">
        <v>82</v>
      </c>
      <c r="N776" s="3">
        <v>82</v>
      </c>
      <c r="O776" s="3">
        <v>82</v>
      </c>
      <c r="P776" s="3" t="s">
        <v>81</v>
      </c>
      <c r="Q776" s="3" t="s">
        <v>79</v>
      </c>
      <c r="R776" s="3" t="s">
        <v>80</v>
      </c>
    </row>
    <row r="777" spans="1:20" ht="13.5" customHeight="1" x14ac:dyDescent="0.2">
      <c r="A777" s="3" t="s">
        <v>1027</v>
      </c>
      <c r="B777" s="3" t="s">
        <v>72</v>
      </c>
      <c r="C777" s="3" t="s">
        <v>1028</v>
      </c>
      <c r="D777" s="3">
        <v>82</v>
      </c>
      <c r="E777" s="3">
        <v>82</v>
      </c>
      <c r="F777" s="3">
        <v>82</v>
      </c>
      <c r="G777" s="3">
        <v>82</v>
      </c>
      <c r="H777" s="3">
        <v>82</v>
      </c>
      <c r="I777" s="3">
        <v>82</v>
      </c>
      <c r="J777" s="3">
        <v>82</v>
      </c>
      <c r="K777" s="3">
        <v>82</v>
      </c>
      <c r="L777" s="3">
        <v>82</v>
      </c>
      <c r="M777" s="3">
        <v>82</v>
      </c>
      <c r="N777" s="3">
        <v>82</v>
      </c>
      <c r="O777" s="3">
        <v>82</v>
      </c>
      <c r="P777" s="3" t="s">
        <v>81</v>
      </c>
      <c r="Q777" s="3" t="s">
        <v>79</v>
      </c>
      <c r="R777" s="3" t="s">
        <v>80</v>
      </c>
    </row>
    <row r="778" spans="1:20" ht="13.5" customHeight="1" x14ac:dyDescent="0.2">
      <c r="A778" s="3" t="s">
        <v>1029</v>
      </c>
      <c r="B778" s="3" t="s">
        <v>72</v>
      </c>
      <c r="C778" s="3" t="s">
        <v>1030</v>
      </c>
      <c r="D778" s="3">
        <v>0.33</v>
      </c>
      <c r="E778" s="3">
        <v>0.65</v>
      </c>
      <c r="F778" s="3">
        <v>0.72</v>
      </c>
      <c r="G778" s="3">
        <v>0.62</v>
      </c>
      <c r="H778" s="3">
        <v>0.35</v>
      </c>
      <c r="I778" s="3">
        <v>0.21</v>
      </c>
      <c r="J778" s="3">
        <v>0.1</v>
      </c>
      <c r="K778" s="3">
        <v>0.13</v>
      </c>
      <c r="L778" s="3">
        <v>0.14000000000000001</v>
      </c>
      <c r="M778" s="3">
        <v>0.11</v>
      </c>
      <c r="N778" s="3">
        <v>0.13</v>
      </c>
      <c r="O778" s="3">
        <v>0.56999999999999995</v>
      </c>
      <c r="P778" s="3" t="s">
        <v>84</v>
      </c>
      <c r="Q778" s="3" t="s">
        <v>79</v>
      </c>
      <c r="R778" s="3" t="s">
        <v>80</v>
      </c>
    </row>
    <row r="779" spans="1:20" ht="13.5" customHeight="1" x14ac:dyDescent="0.2">
      <c r="A779" s="3" t="s">
        <v>1031</v>
      </c>
      <c r="B779" s="3" t="s">
        <v>72</v>
      </c>
      <c r="C779" s="3" t="s">
        <v>1032</v>
      </c>
      <c r="D779" s="3">
        <v>39</v>
      </c>
      <c r="E779" s="3">
        <v>39</v>
      </c>
      <c r="F779" s="3">
        <v>39</v>
      </c>
      <c r="G779" s="3">
        <v>39</v>
      </c>
      <c r="H779" s="3">
        <v>39</v>
      </c>
      <c r="I779" s="3">
        <v>39</v>
      </c>
      <c r="J779" s="3">
        <v>39</v>
      </c>
      <c r="K779" s="3">
        <v>39</v>
      </c>
      <c r="L779" s="3">
        <v>39</v>
      </c>
      <c r="M779" s="3">
        <v>39</v>
      </c>
      <c r="N779" s="3">
        <v>39</v>
      </c>
      <c r="O779" s="3">
        <v>39</v>
      </c>
      <c r="P779" s="3" t="s">
        <v>81</v>
      </c>
      <c r="Q779" s="3" t="s">
        <v>79</v>
      </c>
      <c r="R779" s="3" t="s">
        <v>80</v>
      </c>
    </row>
    <row r="780" spans="1:20" ht="13.5" customHeight="1" x14ac:dyDescent="0.2">
      <c r="A780" s="3" t="s">
        <v>1033</v>
      </c>
      <c r="B780" s="3" t="s">
        <v>72</v>
      </c>
      <c r="C780" s="3" t="s">
        <v>1034</v>
      </c>
      <c r="D780" s="3">
        <v>40</v>
      </c>
      <c r="E780" s="3">
        <v>40</v>
      </c>
      <c r="F780" s="3">
        <v>40</v>
      </c>
      <c r="G780" s="3">
        <v>40</v>
      </c>
      <c r="H780" s="3">
        <v>40</v>
      </c>
      <c r="I780" s="3">
        <v>40</v>
      </c>
      <c r="J780" s="3">
        <v>40</v>
      </c>
      <c r="K780" s="3">
        <v>40</v>
      </c>
      <c r="L780" s="3">
        <v>40</v>
      </c>
      <c r="M780" s="3">
        <v>40</v>
      </c>
      <c r="N780" s="3">
        <v>40</v>
      </c>
      <c r="O780" s="3">
        <v>40</v>
      </c>
      <c r="P780" s="3" t="s">
        <v>81</v>
      </c>
      <c r="Q780" s="3" t="s">
        <v>79</v>
      </c>
      <c r="R780" s="3" t="s">
        <v>80</v>
      </c>
    </row>
    <row r="781" spans="1:20" ht="13.5" customHeight="1" x14ac:dyDescent="0.2">
      <c r="A781" s="3" t="s">
        <v>1035</v>
      </c>
      <c r="B781" s="3" t="s">
        <v>72</v>
      </c>
      <c r="C781" s="3" t="s">
        <v>1036</v>
      </c>
      <c r="D781" s="3">
        <v>54</v>
      </c>
      <c r="E781" s="3">
        <v>54</v>
      </c>
      <c r="F781" s="3">
        <v>54</v>
      </c>
      <c r="G781" s="3">
        <v>54</v>
      </c>
      <c r="H781" s="3">
        <v>54</v>
      </c>
      <c r="I781" s="3">
        <v>54</v>
      </c>
      <c r="J781" s="3">
        <v>54</v>
      </c>
      <c r="K781" s="3">
        <v>54</v>
      </c>
      <c r="L781" s="3">
        <v>54</v>
      </c>
      <c r="M781" s="3">
        <v>54</v>
      </c>
      <c r="N781" s="3">
        <v>54</v>
      </c>
      <c r="O781" s="3">
        <v>54</v>
      </c>
      <c r="P781" s="3" t="s">
        <v>81</v>
      </c>
      <c r="Q781" s="3" t="s">
        <v>79</v>
      </c>
      <c r="R781" s="3" t="s">
        <v>80</v>
      </c>
    </row>
    <row r="782" spans="1:20" ht="13.5" customHeight="1" x14ac:dyDescent="0.2">
      <c r="A782" s="3" t="s">
        <v>1037</v>
      </c>
      <c r="B782" s="3" t="s">
        <v>72</v>
      </c>
      <c r="C782" s="3" t="s">
        <v>1038</v>
      </c>
      <c r="D782" s="3">
        <v>54</v>
      </c>
      <c r="E782" s="3">
        <v>54</v>
      </c>
      <c r="F782" s="3">
        <v>54</v>
      </c>
      <c r="G782" s="3">
        <v>54</v>
      </c>
      <c r="H782" s="3">
        <v>54</v>
      </c>
      <c r="I782" s="3">
        <v>54</v>
      </c>
      <c r="J782" s="3">
        <v>54</v>
      </c>
      <c r="K782" s="3">
        <v>54</v>
      </c>
      <c r="L782" s="3">
        <v>54</v>
      </c>
      <c r="M782" s="3">
        <v>54</v>
      </c>
      <c r="N782" s="3">
        <v>54</v>
      </c>
      <c r="O782" s="3">
        <v>54</v>
      </c>
      <c r="P782" s="3" t="s">
        <v>81</v>
      </c>
      <c r="Q782" s="3" t="s">
        <v>79</v>
      </c>
      <c r="R782" s="3" t="s">
        <v>80</v>
      </c>
    </row>
    <row r="783" spans="1:20" ht="13.5" customHeight="1" x14ac:dyDescent="0.2">
      <c r="A783" s="3" t="s">
        <v>1039</v>
      </c>
      <c r="B783" s="3" t="s">
        <v>1399</v>
      </c>
      <c r="C783" s="3" t="s">
        <v>1040</v>
      </c>
      <c r="D783" s="3">
        <v>8.4</v>
      </c>
      <c r="E783" s="3">
        <v>8.4</v>
      </c>
      <c r="F783" s="3">
        <v>8.4</v>
      </c>
      <c r="G783" s="3">
        <v>8.4</v>
      </c>
      <c r="H783" s="3">
        <v>8.4</v>
      </c>
      <c r="I783" s="3">
        <v>8.4</v>
      </c>
      <c r="J783" s="3">
        <v>8.4</v>
      </c>
      <c r="K783" s="3">
        <v>8.4</v>
      </c>
      <c r="L783" s="3">
        <v>8.4</v>
      </c>
      <c r="M783" s="3">
        <v>8.4</v>
      </c>
      <c r="N783" s="3">
        <v>8.4</v>
      </c>
      <c r="O783" s="3">
        <v>8.4</v>
      </c>
      <c r="P783" s="3" t="s">
        <v>81</v>
      </c>
      <c r="Q783" s="3" t="s">
        <v>79</v>
      </c>
      <c r="R783" s="3" t="s">
        <v>80</v>
      </c>
    </row>
    <row r="784" spans="1:20" ht="13.5" customHeight="1" x14ac:dyDescent="0.2">
      <c r="A784" s="3" t="s">
        <v>1041</v>
      </c>
      <c r="B784" s="3" t="s">
        <v>1399</v>
      </c>
      <c r="C784" s="3" t="s">
        <v>1042</v>
      </c>
      <c r="D784" s="3">
        <v>1.27</v>
      </c>
      <c r="E784" s="3">
        <v>1.47</v>
      </c>
      <c r="F784" s="3">
        <v>1.59</v>
      </c>
      <c r="G784" s="3">
        <v>1.3</v>
      </c>
      <c r="H784" s="3">
        <v>1.61</v>
      </c>
      <c r="I784" s="3">
        <v>2.14</v>
      </c>
      <c r="J784" s="3">
        <v>2.33</v>
      </c>
      <c r="K784" s="3">
        <v>2.1800000000000002</v>
      </c>
      <c r="L784" s="3">
        <v>1.74</v>
      </c>
      <c r="M784" s="3">
        <v>1.1200000000000001</v>
      </c>
      <c r="N784" s="3">
        <v>1.33</v>
      </c>
      <c r="O784" s="3">
        <v>1.74</v>
      </c>
      <c r="P784" s="3" t="s">
        <v>84</v>
      </c>
      <c r="Q784" s="3" t="s">
        <v>79</v>
      </c>
      <c r="R784" s="3" t="s">
        <v>80</v>
      </c>
    </row>
    <row r="785" spans="1:20" ht="13.5" customHeight="1" x14ac:dyDescent="0.2">
      <c r="A785" s="3" t="s">
        <v>1541</v>
      </c>
      <c r="B785" s="3" t="s">
        <v>74</v>
      </c>
      <c r="C785" s="3" t="s">
        <v>1540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 t="s">
        <v>84</v>
      </c>
      <c r="Q785" s="3" t="s">
        <v>90</v>
      </c>
      <c r="R785" s="3" t="s">
        <v>148</v>
      </c>
    </row>
    <row r="786" spans="1:20" ht="13.5" customHeight="1" x14ac:dyDescent="0.2">
      <c r="A786" s="3" t="s">
        <v>2081</v>
      </c>
      <c r="B786" s="3" t="s">
        <v>74</v>
      </c>
      <c r="C786" s="3" t="s">
        <v>2082</v>
      </c>
      <c r="D786" s="3">
        <v>0</v>
      </c>
      <c r="E786" s="3">
        <v>0.24</v>
      </c>
      <c r="F786" s="3">
        <v>1.04</v>
      </c>
      <c r="G786" s="3">
        <v>3.3200000000000003</v>
      </c>
      <c r="H786" s="3">
        <v>3.05</v>
      </c>
      <c r="I786" s="3">
        <v>4.4800000000000004</v>
      </c>
      <c r="J786" s="3">
        <v>4.17</v>
      </c>
      <c r="K786" s="3">
        <v>4.0999999999999996</v>
      </c>
      <c r="L786" s="3">
        <v>3.3400000000000003</v>
      </c>
      <c r="M786" s="3">
        <v>2.94</v>
      </c>
      <c r="N786" s="3">
        <v>0.41000000000000003</v>
      </c>
      <c r="O786" s="3">
        <v>0</v>
      </c>
      <c r="P786" s="3" t="s">
        <v>84</v>
      </c>
      <c r="Q786" s="3" t="s">
        <v>90</v>
      </c>
      <c r="R786" s="3" t="s">
        <v>80</v>
      </c>
    </row>
    <row r="787" spans="1:20" ht="13.5" customHeight="1" x14ac:dyDescent="0.2">
      <c r="A787" s="3" t="s">
        <v>2083</v>
      </c>
      <c r="B787" s="3" t="s">
        <v>74</v>
      </c>
      <c r="C787" s="3" t="s">
        <v>2084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 t="s">
        <v>84</v>
      </c>
      <c r="Q787" s="3" t="s">
        <v>90</v>
      </c>
      <c r="R787" s="3" t="s">
        <v>148</v>
      </c>
    </row>
    <row r="788" spans="1:20" ht="13.5" customHeight="1" x14ac:dyDescent="0.2">
      <c r="A788" s="3" t="s">
        <v>1799</v>
      </c>
      <c r="B788" s="3" t="s">
        <v>74</v>
      </c>
      <c r="C788" s="3" t="s">
        <v>2085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 t="s">
        <v>84</v>
      </c>
      <c r="Q788" s="3" t="s">
        <v>90</v>
      </c>
      <c r="R788" s="3" t="s">
        <v>148</v>
      </c>
    </row>
    <row r="789" spans="1:20" ht="13.5" customHeight="1" x14ac:dyDescent="0.2">
      <c r="A789" s="3" t="s">
        <v>1798</v>
      </c>
      <c r="B789" s="3" t="s">
        <v>74</v>
      </c>
      <c r="C789" s="3" t="s">
        <v>1797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 t="s">
        <v>84</v>
      </c>
      <c r="Q789" s="3" t="s">
        <v>90</v>
      </c>
      <c r="R789" s="3" t="s">
        <v>148</v>
      </c>
    </row>
    <row r="790" spans="1:20" ht="13.5" customHeight="1" x14ac:dyDescent="0.2">
      <c r="A790" s="3" t="s">
        <v>1043</v>
      </c>
      <c r="B790" s="3" t="s">
        <v>1399</v>
      </c>
      <c r="C790" s="3" t="s">
        <v>1044</v>
      </c>
      <c r="D790" s="3">
        <v>3.9098516129032248</v>
      </c>
      <c r="E790" s="3">
        <v>3.3291608538587849</v>
      </c>
      <c r="F790" s="3">
        <v>3.8003535483870992</v>
      </c>
      <c r="G790" s="3">
        <v>4.1585288888888927</v>
      </c>
      <c r="H790" s="3">
        <v>3.8595438709677445</v>
      </c>
      <c r="I790" s="3">
        <v>3.6458135555555593</v>
      </c>
      <c r="J790" s="3">
        <v>3.3390759139784993</v>
      </c>
      <c r="K790" s="3">
        <v>3.2602174193548401</v>
      </c>
      <c r="L790" s="3">
        <v>3.0986486666666644</v>
      </c>
      <c r="M790" s="3">
        <v>3.6833132118279561</v>
      </c>
      <c r="N790" s="3">
        <v>3.7396873855555577</v>
      </c>
      <c r="O790" s="3">
        <v>3.669435654408602</v>
      </c>
      <c r="P790" s="3" t="s">
        <v>84</v>
      </c>
      <c r="Q790" s="3" t="s">
        <v>79</v>
      </c>
      <c r="R790" s="3" t="s">
        <v>109</v>
      </c>
      <c r="S790" s="3" t="s">
        <v>1905</v>
      </c>
      <c r="T790" s="3" t="s">
        <v>1796</v>
      </c>
    </row>
    <row r="791" spans="1:20" ht="13.5" customHeight="1" x14ac:dyDescent="0.2">
      <c r="A791" s="3" t="s">
        <v>1795</v>
      </c>
      <c r="B791" s="3" t="s">
        <v>74</v>
      </c>
      <c r="C791" s="3" t="s">
        <v>2086</v>
      </c>
      <c r="D791" s="3">
        <v>0</v>
      </c>
      <c r="E791" s="3">
        <v>0.24</v>
      </c>
      <c r="F791" s="3">
        <v>1.04</v>
      </c>
      <c r="G791" s="3">
        <v>3.3200000000000003</v>
      </c>
      <c r="H791" s="3">
        <v>3.05</v>
      </c>
      <c r="I791" s="3">
        <v>4.4800000000000004</v>
      </c>
      <c r="J791" s="3">
        <v>4.17</v>
      </c>
      <c r="K791" s="3">
        <v>4.0999999999999996</v>
      </c>
      <c r="L791" s="3">
        <v>3.3400000000000003</v>
      </c>
      <c r="M791" s="3">
        <v>2.94</v>
      </c>
      <c r="N791" s="3">
        <v>0.41000000000000003</v>
      </c>
      <c r="O791" s="3">
        <v>0</v>
      </c>
      <c r="P791" s="3" t="s">
        <v>84</v>
      </c>
      <c r="Q791" s="3" t="s">
        <v>90</v>
      </c>
      <c r="R791" s="3" t="s">
        <v>80</v>
      </c>
    </row>
    <row r="792" spans="1:20" ht="13.5" customHeight="1" x14ac:dyDescent="0.2">
      <c r="A792" s="3" t="s">
        <v>1906</v>
      </c>
      <c r="B792" s="3" t="s">
        <v>72</v>
      </c>
      <c r="C792" s="3" t="s">
        <v>1907</v>
      </c>
      <c r="D792" s="3">
        <v>0</v>
      </c>
      <c r="E792" s="3">
        <v>0.32291999999999998</v>
      </c>
      <c r="F792" s="3">
        <v>1.3993199999999999</v>
      </c>
      <c r="G792" s="3">
        <v>4.46706</v>
      </c>
      <c r="H792" s="3">
        <v>4.1037749999999997</v>
      </c>
      <c r="I792" s="3">
        <v>6.0278400000000003</v>
      </c>
      <c r="J792" s="3">
        <v>5.6107349999999991</v>
      </c>
      <c r="K792" s="3">
        <v>5.5165499999999987</v>
      </c>
      <c r="L792" s="3">
        <v>4.49397</v>
      </c>
      <c r="M792" s="3">
        <v>3.9557699999999993</v>
      </c>
      <c r="N792" s="3">
        <v>0.5516549999999999</v>
      </c>
      <c r="O792" s="3">
        <v>0</v>
      </c>
      <c r="P792" s="3" t="s">
        <v>84</v>
      </c>
      <c r="Q792" s="3" t="s">
        <v>79</v>
      </c>
      <c r="R792" s="3" t="s">
        <v>109</v>
      </c>
      <c r="S792" s="3">
        <v>0.69</v>
      </c>
      <c r="T792" s="3" t="s">
        <v>2087</v>
      </c>
    </row>
    <row r="793" spans="1:20" ht="13.5" customHeight="1" x14ac:dyDescent="0.2">
      <c r="A793" s="3" t="s">
        <v>1474</v>
      </c>
      <c r="B793" s="3" t="s">
        <v>72</v>
      </c>
      <c r="C793" s="3" t="s">
        <v>1475</v>
      </c>
      <c r="D793" s="3">
        <v>0</v>
      </c>
      <c r="E793" s="3">
        <v>0.46752000000000005</v>
      </c>
      <c r="F793" s="3">
        <v>2.0259200000000002</v>
      </c>
      <c r="G793" s="3">
        <v>6.4673600000000002</v>
      </c>
      <c r="H793" s="3">
        <v>5.9413999999999998</v>
      </c>
      <c r="I793" s="3">
        <v>8.7270400000000006</v>
      </c>
      <c r="J793" s="3">
        <v>8.1231600000000004</v>
      </c>
      <c r="K793" s="3">
        <v>7.9867999999999997</v>
      </c>
      <c r="L793" s="3">
        <v>6.5063200000000005</v>
      </c>
      <c r="M793" s="3">
        <v>5.7271200000000002</v>
      </c>
      <c r="N793" s="3">
        <v>0.79868000000000006</v>
      </c>
      <c r="O793" s="3">
        <v>0</v>
      </c>
      <c r="P793" s="3" t="s">
        <v>84</v>
      </c>
      <c r="Q793" s="3" t="s">
        <v>79</v>
      </c>
      <c r="R793" s="3" t="s">
        <v>109</v>
      </c>
      <c r="S793" s="3" t="s">
        <v>1905</v>
      </c>
      <c r="T793" s="3" t="s">
        <v>2088</v>
      </c>
    </row>
    <row r="794" spans="1:20" ht="13.5" customHeight="1" x14ac:dyDescent="0.2">
      <c r="A794" s="3" t="s">
        <v>1908</v>
      </c>
      <c r="B794" s="3" t="s">
        <v>72</v>
      </c>
      <c r="C794" s="3" t="s">
        <v>1909</v>
      </c>
      <c r="D794" s="3">
        <v>0</v>
      </c>
      <c r="E794" s="3">
        <v>0.46800000000000003</v>
      </c>
      <c r="F794" s="3">
        <v>2.028</v>
      </c>
      <c r="G794" s="3">
        <v>6.4740000000000002</v>
      </c>
      <c r="H794" s="3">
        <v>5.9474999999999998</v>
      </c>
      <c r="I794" s="3">
        <v>8.7360000000000007</v>
      </c>
      <c r="J794" s="3">
        <v>8.1314999999999991</v>
      </c>
      <c r="K794" s="3">
        <v>7.9949999999999992</v>
      </c>
      <c r="L794" s="3">
        <v>6.5130000000000008</v>
      </c>
      <c r="M794" s="3">
        <v>5.7329999999999997</v>
      </c>
      <c r="N794" s="3">
        <v>0.79949999999999999</v>
      </c>
      <c r="O794" s="3">
        <v>0</v>
      </c>
      <c r="P794" s="3" t="s">
        <v>84</v>
      </c>
      <c r="Q794" s="3" t="s">
        <v>79</v>
      </c>
      <c r="R794" s="3" t="s">
        <v>109</v>
      </c>
      <c r="S794" s="3" t="s">
        <v>1905</v>
      </c>
      <c r="T794" s="3" t="s">
        <v>2089</v>
      </c>
    </row>
    <row r="795" spans="1:20" ht="13.5" customHeight="1" x14ac:dyDescent="0.2">
      <c r="A795" s="3" t="s">
        <v>1045</v>
      </c>
      <c r="B795" s="3" t="s">
        <v>72</v>
      </c>
      <c r="C795" s="3" t="s">
        <v>1046</v>
      </c>
      <c r="D795" s="3">
        <v>380.96</v>
      </c>
      <c r="E795" s="3">
        <v>380.96</v>
      </c>
      <c r="F795" s="3">
        <v>380.96</v>
      </c>
      <c r="G795" s="3">
        <v>380.96</v>
      </c>
      <c r="H795" s="3">
        <v>380.96</v>
      </c>
      <c r="I795" s="3">
        <v>380.96</v>
      </c>
      <c r="J795" s="3">
        <v>380.96</v>
      </c>
      <c r="K795" s="3">
        <v>380.96</v>
      </c>
      <c r="L795" s="3">
        <v>380.96</v>
      </c>
      <c r="M795" s="3">
        <v>380.96</v>
      </c>
      <c r="N795" s="3">
        <v>380.96</v>
      </c>
      <c r="O795" s="3">
        <v>380.96</v>
      </c>
      <c r="P795" s="3" t="s">
        <v>81</v>
      </c>
      <c r="Q795" s="3" t="s">
        <v>79</v>
      </c>
      <c r="R795" s="3" t="s">
        <v>80</v>
      </c>
    </row>
    <row r="796" spans="1:20" ht="13.5" customHeight="1" x14ac:dyDescent="0.2">
      <c r="A796" s="3" t="s">
        <v>1047</v>
      </c>
      <c r="B796" s="3" t="s">
        <v>1398</v>
      </c>
      <c r="C796" s="3" t="s">
        <v>1539</v>
      </c>
      <c r="D796" s="3">
        <v>111.16</v>
      </c>
      <c r="E796" s="3">
        <v>111.16</v>
      </c>
      <c r="F796" s="3">
        <v>111.16</v>
      </c>
      <c r="G796" s="3">
        <v>111.16</v>
      </c>
      <c r="H796" s="3">
        <v>111.16</v>
      </c>
      <c r="I796" s="3">
        <v>111.16</v>
      </c>
      <c r="J796" s="3">
        <v>111.16</v>
      </c>
      <c r="K796" s="3">
        <v>111.16</v>
      </c>
      <c r="L796" s="3">
        <v>111.16</v>
      </c>
      <c r="M796" s="3">
        <v>111.16</v>
      </c>
      <c r="N796" s="3">
        <v>111.16</v>
      </c>
      <c r="O796" s="3">
        <v>111.16</v>
      </c>
      <c r="P796" s="3" t="s">
        <v>81</v>
      </c>
      <c r="Q796" s="3" t="s">
        <v>79</v>
      </c>
      <c r="R796" s="3" t="s">
        <v>80</v>
      </c>
    </row>
    <row r="797" spans="1:20" ht="13.5" customHeight="1" x14ac:dyDescent="0.2">
      <c r="A797" s="3" t="s">
        <v>1048</v>
      </c>
      <c r="B797" s="3" t="s">
        <v>1398</v>
      </c>
      <c r="C797" s="3" t="s">
        <v>1049</v>
      </c>
      <c r="D797" s="3">
        <v>49.97</v>
      </c>
      <c r="E797" s="3">
        <v>49.97</v>
      </c>
      <c r="F797" s="3">
        <v>49.97</v>
      </c>
      <c r="G797" s="3">
        <v>49.97</v>
      </c>
      <c r="H797" s="3">
        <v>49.97</v>
      </c>
      <c r="I797" s="3">
        <v>49.97</v>
      </c>
      <c r="J797" s="3">
        <v>49.97</v>
      </c>
      <c r="K797" s="3">
        <v>49.97</v>
      </c>
      <c r="L797" s="3">
        <v>49.97</v>
      </c>
      <c r="M797" s="3">
        <v>49.97</v>
      </c>
      <c r="N797" s="3">
        <v>49.97</v>
      </c>
      <c r="O797" s="3">
        <v>49.97</v>
      </c>
      <c r="P797" s="3" t="s">
        <v>81</v>
      </c>
      <c r="Q797" s="3" t="s">
        <v>79</v>
      </c>
      <c r="R797" s="3" t="s">
        <v>80</v>
      </c>
    </row>
    <row r="798" spans="1:20" ht="13.5" customHeight="1" x14ac:dyDescent="0.2">
      <c r="A798" s="3" t="s">
        <v>1050</v>
      </c>
      <c r="B798" s="3" t="s">
        <v>1398</v>
      </c>
      <c r="C798" s="3" t="s">
        <v>1051</v>
      </c>
      <c r="D798" s="3">
        <v>48</v>
      </c>
      <c r="E798" s="3">
        <v>48</v>
      </c>
      <c r="F798" s="3">
        <v>48</v>
      </c>
      <c r="G798" s="3">
        <v>48</v>
      </c>
      <c r="H798" s="3">
        <v>48</v>
      </c>
      <c r="I798" s="3">
        <v>48</v>
      </c>
      <c r="J798" s="3">
        <v>48</v>
      </c>
      <c r="K798" s="3">
        <v>48</v>
      </c>
      <c r="L798" s="3">
        <v>48</v>
      </c>
      <c r="M798" s="3">
        <v>48</v>
      </c>
      <c r="N798" s="3">
        <v>48</v>
      </c>
      <c r="O798" s="3">
        <v>48</v>
      </c>
      <c r="P798" s="3" t="s">
        <v>81</v>
      </c>
      <c r="Q798" s="3" t="s">
        <v>79</v>
      </c>
      <c r="R798" s="3" t="s">
        <v>80</v>
      </c>
    </row>
    <row r="799" spans="1:20" ht="13.5" customHeight="1" x14ac:dyDescent="0.2">
      <c r="A799" s="3" t="s">
        <v>1052</v>
      </c>
      <c r="B799" s="3" t="s">
        <v>1399</v>
      </c>
      <c r="C799" s="3" t="s">
        <v>1053</v>
      </c>
      <c r="D799" s="3">
        <v>60</v>
      </c>
      <c r="E799" s="3">
        <v>60</v>
      </c>
      <c r="F799" s="3">
        <v>60</v>
      </c>
      <c r="G799" s="3">
        <v>60</v>
      </c>
      <c r="H799" s="3">
        <v>60</v>
      </c>
      <c r="I799" s="3">
        <v>60</v>
      </c>
      <c r="J799" s="3">
        <v>60</v>
      </c>
      <c r="K799" s="3">
        <v>60</v>
      </c>
      <c r="L799" s="3">
        <v>60</v>
      </c>
      <c r="M799" s="3">
        <v>60</v>
      </c>
      <c r="N799" s="3">
        <v>60</v>
      </c>
      <c r="O799" s="3">
        <v>60</v>
      </c>
      <c r="P799" s="3" t="s">
        <v>81</v>
      </c>
      <c r="Q799" s="3" t="s">
        <v>79</v>
      </c>
      <c r="R799" s="3" t="s">
        <v>80</v>
      </c>
    </row>
    <row r="800" spans="1:20" ht="13.5" customHeight="1" x14ac:dyDescent="0.2">
      <c r="A800" s="3" t="s">
        <v>1054</v>
      </c>
      <c r="B800" s="3" t="s">
        <v>1399</v>
      </c>
      <c r="C800" s="3" t="s">
        <v>1055</v>
      </c>
      <c r="D800" s="3">
        <v>60</v>
      </c>
      <c r="E800" s="3">
        <v>60</v>
      </c>
      <c r="F800" s="3">
        <v>60</v>
      </c>
      <c r="G800" s="3">
        <v>60</v>
      </c>
      <c r="H800" s="3">
        <v>60</v>
      </c>
      <c r="I800" s="3">
        <v>60</v>
      </c>
      <c r="J800" s="3">
        <v>60</v>
      </c>
      <c r="K800" s="3">
        <v>60</v>
      </c>
      <c r="L800" s="3">
        <v>60</v>
      </c>
      <c r="M800" s="3">
        <v>60</v>
      </c>
      <c r="N800" s="3">
        <v>60</v>
      </c>
      <c r="O800" s="3">
        <v>60</v>
      </c>
      <c r="P800" s="3" t="s">
        <v>81</v>
      </c>
      <c r="Q800" s="3" t="s">
        <v>79</v>
      </c>
      <c r="R800" s="3" t="s">
        <v>80</v>
      </c>
    </row>
    <row r="801" spans="1:20" ht="13.5" customHeight="1" x14ac:dyDescent="0.2">
      <c r="A801" s="3" t="s">
        <v>1056</v>
      </c>
      <c r="B801" s="3" t="s">
        <v>1396</v>
      </c>
      <c r="C801" s="3" t="s">
        <v>1057</v>
      </c>
      <c r="D801" s="3">
        <v>10.1</v>
      </c>
      <c r="E801" s="3">
        <v>10.1</v>
      </c>
      <c r="F801" s="3">
        <v>10.1</v>
      </c>
      <c r="G801" s="3">
        <v>10.1</v>
      </c>
      <c r="H801" s="3">
        <v>10.1</v>
      </c>
      <c r="I801" s="3">
        <v>10.1</v>
      </c>
      <c r="J801" s="3">
        <v>10.1</v>
      </c>
      <c r="K801" s="3">
        <v>10.1</v>
      </c>
      <c r="L801" s="3">
        <v>10.1</v>
      </c>
      <c r="M801" s="3">
        <v>10.1</v>
      </c>
      <c r="N801" s="3">
        <v>10.1</v>
      </c>
      <c r="O801" s="3">
        <v>10.1</v>
      </c>
      <c r="P801" s="3" t="s">
        <v>81</v>
      </c>
      <c r="Q801" s="3" t="s">
        <v>79</v>
      </c>
      <c r="R801" s="3" t="s">
        <v>80</v>
      </c>
    </row>
    <row r="802" spans="1:20" ht="13.5" customHeight="1" x14ac:dyDescent="0.2">
      <c r="A802" s="3" t="s">
        <v>1058</v>
      </c>
      <c r="B802" s="3" t="s">
        <v>1396</v>
      </c>
      <c r="C802" s="3" t="s">
        <v>1059</v>
      </c>
      <c r="D802" s="3">
        <v>0</v>
      </c>
      <c r="E802" s="3">
        <v>0</v>
      </c>
      <c r="F802" s="3">
        <v>0</v>
      </c>
      <c r="G802" s="3">
        <v>0</v>
      </c>
      <c r="H802" s="3">
        <v>0.01</v>
      </c>
      <c r="I802" s="3">
        <v>0.01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 t="s">
        <v>84</v>
      </c>
      <c r="Q802" s="3" t="s">
        <v>79</v>
      </c>
      <c r="R802" s="3" t="s">
        <v>80</v>
      </c>
    </row>
    <row r="803" spans="1:20" ht="13.5" customHeight="1" x14ac:dyDescent="0.2">
      <c r="A803" s="3" t="s">
        <v>1694</v>
      </c>
      <c r="B803" s="3" t="s">
        <v>72</v>
      </c>
      <c r="C803" s="3" t="s">
        <v>1695</v>
      </c>
      <c r="D803" s="3">
        <v>0</v>
      </c>
      <c r="E803" s="3">
        <v>6</v>
      </c>
      <c r="F803" s="3">
        <v>26</v>
      </c>
      <c r="G803" s="3">
        <v>83</v>
      </c>
      <c r="H803" s="3">
        <v>76.25</v>
      </c>
      <c r="I803" s="3">
        <v>112</v>
      </c>
      <c r="J803" s="3">
        <v>104.25</v>
      </c>
      <c r="K803" s="3">
        <v>102.5</v>
      </c>
      <c r="L803" s="3">
        <v>83.5</v>
      </c>
      <c r="M803" s="3">
        <v>73.5</v>
      </c>
      <c r="N803" s="3">
        <v>10.25</v>
      </c>
      <c r="O803" s="3">
        <v>0</v>
      </c>
      <c r="P803" s="3" t="s">
        <v>84</v>
      </c>
      <c r="Q803" s="3" t="s">
        <v>90</v>
      </c>
      <c r="R803" s="3" t="s">
        <v>80</v>
      </c>
    </row>
    <row r="804" spans="1:20" ht="13.5" customHeight="1" x14ac:dyDescent="0.2">
      <c r="A804" s="3" t="s">
        <v>1538</v>
      </c>
      <c r="B804" s="3" t="s">
        <v>72</v>
      </c>
      <c r="C804" s="3" t="s">
        <v>1537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 t="s">
        <v>81</v>
      </c>
      <c r="Q804" s="3" t="s">
        <v>79</v>
      </c>
      <c r="R804" s="3" t="s">
        <v>148</v>
      </c>
    </row>
    <row r="805" spans="1:20" ht="13.5" customHeight="1" x14ac:dyDescent="0.2">
      <c r="A805" s="3" t="s">
        <v>1060</v>
      </c>
      <c r="B805" s="3" t="s">
        <v>72</v>
      </c>
      <c r="C805" s="3" t="s">
        <v>1060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 t="s">
        <v>84</v>
      </c>
      <c r="Q805" s="3" t="s">
        <v>79</v>
      </c>
      <c r="R805" s="3" t="s">
        <v>80</v>
      </c>
    </row>
    <row r="806" spans="1:20" ht="13.5" customHeight="1" x14ac:dyDescent="0.2">
      <c r="A806" s="3" t="s">
        <v>1061</v>
      </c>
      <c r="B806" s="3" t="s">
        <v>209</v>
      </c>
      <c r="C806" s="3" t="s">
        <v>1062</v>
      </c>
      <c r="D806" s="3">
        <v>1.959333763440861</v>
      </c>
      <c r="E806" s="3">
        <v>2.1773498357963885</v>
      </c>
      <c r="F806" s="3">
        <v>2.2291088172042994</v>
      </c>
      <c r="G806" s="3">
        <v>1.6657675555555567</v>
      </c>
      <c r="H806" s="3">
        <v>2.3885453763440863</v>
      </c>
      <c r="I806" s="3">
        <v>2.3461377777777774</v>
      </c>
      <c r="J806" s="3">
        <v>2.247733333333334</v>
      </c>
      <c r="K806" s="3">
        <v>2.118687311827955</v>
      </c>
      <c r="L806" s="3">
        <v>2.0932595555555569</v>
      </c>
      <c r="M806" s="3">
        <v>1.9066855914580652</v>
      </c>
      <c r="N806" s="3">
        <v>2.0434577778755569</v>
      </c>
      <c r="O806" s="3">
        <v>2.2018305375569898</v>
      </c>
      <c r="P806" s="3" t="s">
        <v>84</v>
      </c>
      <c r="Q806" s="3" t="s">
        <v>90</v>
      </c>
      <c r="R806" s="3" t="s">
        <v>80</v>
      </c>
    </row>
    <row r="807" spans="1:20" ht="13.5" customHeight="1" x14ac:dyDescent="0.2">
      <c r="A807" s="3" t="s">
        <v>1063</v>
      </c>
      <c r="B807" s="3" t="s">
        <v>209</v>
      </c>
      <c r="C807" s="3" t="s">
        <v>1064</v>
      </c>
      <c r="D807" s="3">
        <v>20.660647741935431</v>
      </c>
      <c r="E807" s="3">
        <v>21.075614975369405</v>
      </c>
      <c r="F807" s="3">
        <v>16.127052903225774</v>
      </c>
      <c r="G807" s="3">
        <v>14.350398666666644</v>
      </c>
      <c r="H807" s="3">
        <v>20.791308387096748</v>
      </c>
      <c r="I807" s="3">
        <v>20.933394666666644</v>
      </c>
      <c r="J807" s="3">
        <v>20.671398709677401</v>
      </c>
      <c r="K807" s="3">
        <v>19.763685161290294</v>
      </c>
      <c r="L807" s="3">
        <v>20.165037333333313</v>
      </c>
      <c r="M807" s="3">
        <v>15.96297935483868</v>
      </c>
      <c r="N807" s="3">
        <v>19.40106933333329</v>
      </c>
      <c r="O807" s="3">
        <v>20.402578064516078</v>
      </c>
      <c r="P807" s="3" t="s">
        <v>84</v>
      </c>
      <c r="Q807" s="3" t="s">
        <v>90</v>
      </c>
      <c r="R807" s="3" t="s">
        <v>80</v>
      </c>
    </row>
    <row r="808" spans="1:20" ht="13.5" customHeight="1" x14ac:dyDescent="0.2">
      <c r="A808" s="3" t="s">
        <v>1476</v>
      </c>
      <c r="B808" s="3" t="s">
        <v>72</v>
      </c>
      <c r="C808" s="3" t="s">
        <v>1477</v>
      </c>
      <c r="D808" s="3">
        <v>0</v>
      </c>
      <c r="E808" s="3">
        <v>4.752E-2</v>
      </c>
      <c r="F808" s="3">
        <v>0.20591999999999999</v>
      </c>
      <c r="G808" s="3">
        <v>0.65736000000000006</v>
      </c>
      <c r="H808" s="3">
        <v>0.60389999999999999</v>
      </c>
      <c r="I808" s="3">
        <v>0.88704000000000005</v>
      </c>
      <c r="J808" s="3">
        <v>0.82565999999999995</v>
      </c>
      <c r="K808" s="3">
        <v>0.81179999999999997</v>
      </c>
      <c r="L808" s="3">
        <v>0.66132000000000002</v>
      </c>
      <c r="M808" s="3">
        <v>0.58211999999999997</v>
      </c>
      <c r="N808" s="3">
        <v>8.1180000000000002E-2</v>
      </c>
      <c r="O808" s="3">
        <v>0</v>
      </c>
      <c r="P808" s="3" t="s">
        <v>84</v>
      </c>
      <c r="Q808" s="3" t="s">
        <v>79</v>
      </c>
      <c r="R808" s="3" t="s">
        <v>109</v>
      </c>
      <c r="S808" s="3" t="s">
        <v>1905</v>
      </c>
      <c r="T808" s="3" t="s">
        <v>2090</v>
      </c>
    </row>
    <row r="809" spans="1:20" ht="13.5" customHeight="1" x14ac:dyDescent="0.2">
      <c r="A809" s="3" t="s">
        <v>1065</v>
      </c>
      <c r="B809" s="3" t="s">
        <v>73</v>
      </c>
      <c r="C809" s="3" t="s">
        <v>1066</v>
      </c>
      <c r="D809" s="3">
        <v>0.23730000000000001</v>
      </c>
      <c r="E809" s="3">
        <v>0.36330000000000001</v>
      </c>
      <c r="F809" s="3">
        <v>0.38430000000000003</v>
      </c>
      <c r="G809" s="3">
        <v>0.65939999999999999</v>
      </c>
      <c r="H809" s="3">
        <v>0.64260000000000006</v>
      </c>
      <c r="I809" s="3">
        <v>0.99749999999999994</v>
      </c>
      <c r="J809" s="3">
        <v>0.62370000000000003</v>
      </c>
      <c r="K809" s="3">
        <v>0.55650000000000011</v>
      </c>
      <c r="L809" s="3">
        <v>0.55650000000000011</v>
      </c>
      <c r="M809" s="3">
        <v>0.18479999999999999</v>
      </c>
      <c r="N809" s="3">
        <v>0.17640000000000003</v>
      </c>
      <c r="O809" s="3">
        <v>0.31919999999999998</v>
      </c>
      <c r="P809" s="3" t="s">
        <v>84</v>
      </c>
      <c r="Q809" s="3" t="s">
        <v>90</v>
      </c>
      <c r="R809" s="3" t="s">
        <v>80</v>
      </c>
    </row>
    <row r="810" spans="1:20" ht="13.5" customHeight="1" x14ac:dyDescent="0.2">
      <c r="A810" s="3" t="s">
        <v>1067</v>
      </c>
      <c r="B810" s="3" t="s">
        <v>1399</v>
      </c>
      <c r="C810" s="3" t="s">
        <v>1068</v>
      </c>
      <c r="D810" s="3">
        <v>57</v>
      </c>
      <c r="E810" s="3">
        <v>57</v>
      </c>
      <c r="F810" s="3">
        <v>57</v>
      </c>
      <c r="G810" s="3">
        <v>57</v>
      </c>
      <c r="H810" s="3">
        <v>57</v>
      </c>
      <c r="I810" s="3">
        <v>57</v>
      </c>
      <c r="J810" s="3">
        <v>57</v>
      </c>
      <c r="K810" s="3">
        <v>57</v>
      </c>
      <c r="L810" s="3">
        <v>57</v>
      </c>
      <c r="M810" s="3">
        <v>57</v>
      </c>
      <c r="N810" s="3">
        <v>57</v>
      </c>
      <c r="O810" s="3">
        <v>57</v>
      </c>
      <c r="P810" s="3" t="s">
        <v>81</v>
      </c>
      <c r="Q810" s="3" t="s">
        <v>79</v>
      </c>
      <c r="R810" s="3" t="s">
        <v>80</v>
      </c>
    </row>
    <row r="811" spans="1:20" ht="13.5" customHeight="1" x14ac:dyDescent="0.2">
      <c r="A811" s="3" t="s">
        <v>1069</v>
      </c>
      <c r="B811" s="3" t="s">
        <v>1399</v>
      </c>
      <c r="C811" s="3" t="s">
        <v>1070</v>
      </c>
      <c r="D811" s="3">
        <v>56.9</v>
      </c>
      <c r="E811" s="3">
        <v>56.9</v>
      </c>
      <c r="F811" s="3">
        <v>56.9</v>
      </c>
      <c r="G811" s="3">
        <v>56.9</v>
      </c>
      <c r="H811" s="3">
        <v>56.9</v>
      </c>
      <c r="I811" s="3">
        <v>56.9</v>
      </c>
      <c r="J811" s="3">
        <v>56.9</v>
      </c>
      <c r="K811" s="3">
        <v>56.9</v>
      </c>
      <c r="L811" s="3">
        <v>56.9</v>
      </c>
      <c r="M811" s="3">
        <v>56.9</v>
      </c>
      <c r="N811" s="3">
        <v>56.9</v>
      </c>
      <c r="O811" s="3">
        <v>56.9</v>
      </c>
      <c r="P811" s="3" t="s">
        <v>81</v>
      </c>
      <c r="Q811" s="3" t="s">
        <v>79</v>
      </c>
      <c r="R811" s="3" t="s">
        <v>80</v>
      </c>
    </row>
    <row r="812" spans="1:20" ht="13.5" customHeight="1" x14ac:dyDescent="0.2">
      <c r="A812" s="3" t="s">
        <v>1794</v>
      </c>
      <c r="B812" s="3" t="s">
        <v>72</v>
      </c>
      <c r="C812" s="3" t="s">
        <v>2004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 t="s">
        <v>84</v>
      </c>
      <c r="Q812" s="3" t="s">
        <v>90</v>
      </c>
      <c r="R812" s="3" t="s">
        <v>148</v>
      </c>
    </row>
    <row r="813" spans="1:20" ht="13.5" customHeight="1" x14ac:dyDescent="0.2">
      <c r="A813" s="3" t="s">
        <v>2273</v>
      </c>
      <c r="B813" s="3" t="s">
        <v>74</v>
      </c>
      <c r="C813" s="3" t="s">
        <v>2274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 t="s">
        <v>84</v>
      </c>
      <c r="Q813" s="3" t="s">
        <v>90</v>
      </c>
      <c r="R813" s="3" t="s">
        <v>148</v>
      </c>
    </row>
    <row r="814" spans="1:20" ht="13.5" customHeight="1" x14ac:dyDescent="0.2">
      <c r="A814" s="3" t="s">
        <v>1071</v>
      </c>
      <c r="B814" s="3" t="s">
        <v>74</v>
      </c>
      <c r="C814" s="3" t="s">
        <v>1072</v>
      </c>
      <c r="D814" s="3">
        <v>1.06</v>
      </c>
      <c r="E814" s="3">
        <v>1.55</v>
      </c>
      <c r="F814" s="3">
        <v>2.8</v>
      </c>
      <c r="G814" s="3">
        <v>3.72</v>
      </c>
      <c r="H814" s="3">
        <v>4.7</v>
      </c>
      <c r="I814" s="3">
        <v>3.65</v>
      </c>
      <c r="J814" s="3">
        <v>1.62</v>
      </c>
      <c r="K814" s="3">
        <v>0.03</v>
      </c>
      <c r="L814" s="3">
        <v>-0.01</v>
      </c>
      <c r="M814" s="3">
        <v>-0.01</v>
      </c>
      <c r="N814" s="3">
        <v>0.82</v>
      </c>
      <c r="O814" s="3">
        <v>1.28</v>
      </c>
      <c r="P814" s="3" t="s">
        <v>84</v>
      </c>
      <c r="Q814" s="3" t="s">
        <v>90</v>
      </c>
      <c r="R814" s="3" t="s">
        <v>80</v>
      </c>
    </row>
    <row r="815" spans="1:20" ht="13.5" customHeight="1" x14ac:dyDescent="0.2">
      <c r="A815" s="3" t="s">
        <v>1073</v>
      </c>
      <c r="B815" s="3" t="s">
        <v>74</v>
      </c>
      <c r="C815" s="3" t="s">
        <v>1074</v>
      </c>
      <c r="D815" s="3">
        <v>0.44</v>
      </c>
      <c r="E815" s="3">
        <v>0.68</v>
      </c>
      <c r="F815" s="3">
        <v>0.86</v>
      </c>
      <c r="G815" s="3">
        <v>1.26</v>
      </c>
      <c r="H815" s="3">
        <v>1.55</v>
      </c>
      <c r="I815" s="3">
        <v>0.83</v>
      </c>
      <c r="J815" s="3">
        <v>0.39</v>
      </c>
      <c r="K815" s="3">
        <v>0.19</v>
      </c>
      <c r="L815" s="3">
        <v>0</v>
      </c>
      <c r="M815" s="3">
        <v>0</v>
      </c>
      <c r="N815" s="3">
        <v>0.28000000000000003</v>
      </c>
      <c r="O815" s="3">
        <v>0.38</v>
      </c>
      <c r="P815" s="3" t="s">
        <v>84</v>
      </c>
      <c r="Q815" s="3" t="s">
        <v>90</v>
      </c>
      <c r="R815" s="3" t="s">
        <v>80</v>
      </c>
    </row>
    <row r="816" spans="1:20" ht="13.5" customHeight="1" x14ac:dyDescent="0.2">
      <c r="A816" s="3" t="s">
        <v>1075</v>
      </c>
      <c r="B816" s="3" t="s">
        <v>74</v>
      </c>
      <c r="C816" s="3" t="s">
        <v>1076</v>
      </c>
      <c r="D816" s="3">
        <v>0.27</v>
      </c>
      <c r="E816" s="3">
        <v>1.03</v>
      </c>
      <c r="F816" s="3">
        <v>0</v>
      </c>
      <c r="G816" s="3">
        <v>1.24</v>
      </c>
      <c r="H816" s="3">
        <v>1.86</v>
      </c>
      <c r="I816" s="3">
        <v>8.51</v>
      </c>
      <c r="J816" s="3">
        <v>5.48</v>
      </c>
      <c r="K816" s="3">
        <v>7.0000000000000007E-2</v>
      </c>
      <c r="L816" s="3">
        <v>0</v>
      </c>
      <c r="M816" s="3">
        <v>0</v>
      </c>
      <c r="N816" s="3">
        <v>0</v>
      </c>
      <c r="O816" s="3">
        <v>0.54</v>
      </c>
      <c r="P816" s="3" t="s">
        <v>84</v>
      </c>
      <c r="Q816" s="3" t="s">
        <v>90</v>
      </c>
      <c r="R816" s="3" t="s">
        <v>80</v>
      </c>
    </row>
    <row r="817" spans="1:20" ht="13.5" customHeight="1" x14ac:dyDescent="0.2">
      <c r="A817" s="3" t="s">
        <v>1077</v>
      </c>
      <c r="B817" s="3" t="s">
        <v>74</v>
      </c>
      <c r="C817" s="3" t="s">
        <v>1077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 t="s">
        <v>84</v>
      </c>
      <c r="Q817" s="3" t="s">
        <v>90</v>
      </c>
      <c r="R817" s="3" t="s">
        <v>80</v>
      </c>
    </row>
    <row r="818" spans="1:20" ht="13.5" customHeight="1" x14ac:dyDescent="0.2">
      <c r="A818" s="3" t="s">
        <v>1078</v>
      </c>
      <c r="B818" s="3" t="s">
        <v>72</v>
      </c>
      <c r="C818" s="3" t="s">
        <v>1079</v>
      </c>
      <c r="D818" s="3">
        <v>44</v>
      </c>
      <c r="E818" s="3">
        <v>44</v>
      </c>
      <c r="F818" s="3">
        <v>44</v>
      </c>
      <c r="G818" s="3">
        <v>44</v>
      </c>
      <c r="H818" s="3">
        <v>44</v>
      </c>
      <c r="I818" s="3">
        <v>44</v>
      </c>
      <c r="J818" s="3">
        <v>44</v>
      </c>
      <c r="K818" s="3">
        <v>44</v>
      </c>
      <c r="L818" s="3">
        <v>44</v>
      </c>
      <c r="M818" s="3">
        <v>44</v>
      </c>
      <c r="N818" s="3">
        <v>44</v>
      </c>
      <c r="O818" s="3">
        <v>44</v>
      </c>
      <c r="P818" s="3" t="s">
        <v>81</v>
      </c>
      <c r="Q818" s="3" t="s">
        <v>79</v>
      </c>
      <c r="R818" s="3" t="s">
        <v>80</v>
      </c>
    </row>
    <row r="819" spans="1:20" ht="13.5" customHeight="1" x14ac:dyDescent="0.2">
      <c r="A819" s="3" t="s">
        <v>2275</v>
      </c>
      <c r="B819" s="3" t="s">
        <v>74</v>
      </c>
      <c r="C819" s="3" t="s">
        <v>2276</v>
      </c>
      <c r="D819" s="3">
        <v>0</v>
      </c>
      <c r="E819" s="3">
        <v>0.09</v>
      </c>
      <c r="F819" s="3">
        <v>0.38999999999999996</v>
      </c>
      <c r="G819" s="3">
        <v>1.2450000000000001</v>
      </c>
      <c r="H819" s="3">
        <v>1.14375</v>
      </c>
      <c r="I819" s="3">
        <v>1.68</v>
      </c>
      <c r="J819" s="3">
        <v>1.56375</v>
      </c>
      <c r="K819" s="3">
        <v>1.5374999999999999</v>
      </c>
      <c r="L819" s="3">
        <v>1.2525000000000002</v>
      </c>
      <c r="M819" s="3">
        <v>1.1025</v>
      </c>
      <c r="N819" s="3">
        <v>0.15375</v>
      </c>
      <c r="O819" s="3">
        <v>0</v>
      </c>
      <c r="P819" s="3" t="s">
        <v>84</v>
      </c>
      <c r="Q819" s="3" t="s">
        <v>90</v>
      </c>
      <c r="R819" s="3" t="s">
        <v>80</v>
      </c>
    </row>
    <row r="820" spans="1:20" ht="13.5" customHeight="1" x14ac:dyDescent="0.2">
      <c r="A820" s="3" t="s">
        <v>1080</v>
      </c>
      <c r="B820" s="3" t="s">
        <v>73</v>
      </c>
      <c r="C820" s="3" t="s">
        <v>1081</v>
      </c>
      <c r="D820" s="3">
        <v>121.52</v>
      </c>
      <c r="E820" s="3">
        <v>121.52</v>
      </c>
      <c r="F820" s="3">
        <v>121.52</v>
      </c>
      <c r="G820" s="3">
        <v>121.52</v>
      </c>
      <c r="H820" s="3">
        <v>121.52</v>
      </c>
      <c r="I820" s="3">
        <v>121.52</v>
      </c>
      <c r="J820" s="3">
        <v>121.52</v>
      </c>
      <c r="K820" s="3">
        <v>121.52</v>
      </c>
      <c r="L820" s="3">
        <v>121.52</v>
      </c>
      <c r="M820" s="3">
        <v>121.52</v>
      </c>
      <c r="N820" s="3">
        <v>121.52</v>
      </c>
      <c r="O820" s="3">
        <v>121.52</v>
      </c>
      <c r="P820" s="3" t="s">
        <v>81</v>
      </c>
      <c r="Q820" s="3" t="s">
        <v>90</v>
      </c>
      <c r="R820" s="3" t="s">
        <v>80</v>
      </c>
      <c r="S820" s="3">
        <v>121.52</v>
      </c>
      <c r="T820" s="3" t="s">
        <v>2277</v>
      </c>
    </row>
    <row r="821" spans="1:20" ht="13.5" customHeight="1" x14ac:dyDescent="0.2">
      <c r="A821" s="3" t="s">
        <v>1082</v>
      </c>
      <c r="B821" s="3" t="s">
        <v>73</v>
      </c>
      <c r="C821" s="3" t="s">
        <v>1083</v>
      </c>
      <c r="D821" s="3">
        <v>118.89</v>
      </c>
      <c r="E821" s="3">
        <v>118.89</v>
      </c>
      <c r="F821" s="3">
        <v>118.89</v>
      </c>
      <c r="G821" s="3">
        <v>118.89</v>
      </c>
      <c r="H821" s="3">
        <v>118.89</v>
      </c>
      <c r="I821" s="3">
        <v>118.89</v>
      </c>
      <c r="J821" s="3">
        <v>118.89</v>
      </c>
      <c r="K821" s="3">
        <v>118.89</v>
      </c>
      <c r="L821" s="3">
        <v>118.89</v>
      </c>
      <c r="M821" s="3">
        <v>118.89</v>
      </c>
      <c r="N821" s="3">
        <v>118.89</v>
      </c>
      <c r="O821" s="3">
        <v>118.89</v>
      </c>
      <c r="P821" s="3" t="s">
        <v>81</v>
      </c>
      <c r="Q821" s="3" t="s">
        <v>90</v>
      </c>
      <c r="R821" s="3" t="s">
        <v>80</v>
      </c>
      <c r="S821" s="3">
        <v>118.89</v>
      </c>
      <c r="T821" s="3" t="s">
        <v>2277</v>
      </c>
    </row>
    <row r="822" spans="1:20" ht="13.5" customHeight="1" x14ac:dyDescent="0.2">
      <c r="A822" s="3" t="s">
        <v>1084</v>
      </c>
      <c r="B822" s="3" t="s">
        <v>73</v>
      </c>
      <c r="C822" s="3" t="s">
        <v>1085</v>
      </c>
      <c r="D822" s="3">
        <v>343.73</v>
      </c>
      <c r="E822" s="3">
        <v>343.73</v>
      </c>
      <c r="F822" s="3">
        <v>343.73</v>
      </c>
      <c r="G822" s="3">
        <v>343.73</v>
      </c>
      <c r="H822" s="3">
        <v>343.73</v>
      </c>
      <c r="I822" s="3">
        <v>343.73</v>
      </c>
      <c r="J822" s="3">
        <v>343.73</v>
      </c>
      <c r="K822" s="3">
        <v>343.73</v>
      </c>
      <c r="L822" s="3">
        <v>343.73</v>
      </c>
      <c r="M822" s="3">
        <v>343.73</v>
      </c>
      <c r="N822" s="3">
        <v>343.73</v>
      </c>
      <c r="O822" s="3">
        <v>343.73</v>
      </c>
      <c r="P822" s="3" t="s">
        <v>81</v>
      </c>
      <c r="Q822" s="3" t="s">
        <v>90</v>
      </c>
      <c r="R822" s="3" t="s">
        <v>80</v>
      </c>
      <c r="S822" s="3">
        <v>343.73</v>
      </c>
      <c r="T822" s="3" t="s">
        <v>2277</v>
      </c>
    </row>
    <row r="823" spans="1:20" ht="13.5" customHeight="1" x14ac:dyDescent="0.2">
      <c r="A823" s="3" t="s">
        <v>1086</v>
      </c>
      <c r="B823" s="3" t="s">
        <v>73</v>
      </c>
      <c r="C823" s="3" t="s">
        <v>1087</v>
      </c>
      <c r="D823" s="3">
        <v>336.9</v>
      </c>
      <c r="E823" s="3">
        <v>336.9</v>
      </c>
      <c r="F823" s="3">
        <v>336.9</v>
      </c>
      <c r="G823" s="3">
        <v>336.9</v>
      </c>
      <c r="H823" s="3">
        <v>336.9</v>
      </c>
      <c r="I823" s="3">
        <v>336.9</v>
      </c>
      <c r="J823" s="3">
        <v>336.9</v>
      </c>
      <c r="K823" s="3">
        <v>336.9</v>
      </c>
      <c r="L823" s="3">
        <v>336.9</v>
      </c>
      <c r="M823" s="3">
        <v>336.9</v>
      </c>
      <c r="N823" s="3">
        <v>336.9</v>
      </c>
      <c r="O823" s="3">
        <v>336.9</v>
      </c>
      <c r="P823" s="3" t="s">
        <v>81</v>
      </c>
      <c r="Q823" s="3" t="s">
        <v>90</v>
      </c>
      <c r="R823" s="3" t="s">
        <v>80</v>
      </c>
      <c r="S823" s="3">
        <v>336.9</v>
      </c>
      <c r="T823" s="3" t="s">
        <v>2277</v>
      </c>
    </row>
    <row r="824" spans="1:20" ht="13.5" customHeight="1" x14ac:dyDescent="0.2">
      <c r="A824" s="3" t="s">
        <v>1088</v>
      </c>
      <c r="B824" s="3" t="s">
        <v>1398</v>
      </c>
      <c r="C824" s="3" t="s">
        <v>1089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 t="s">
        <v>84</v>
      </c>
      <c r="Q824" s="3" t="s">
        <v>79</v>
      </c>
      <c r="R824" s="3" t="s">
        <v>148</v>
      </c>
    </row>
    <row r="825" spans="1:20" ht="13.5" customHeight="1" x14ac:dyDescent="0.2">
      <c r="A825" s="3" t="s">
        <v>1090</v>
      </c>
      <c r="B825" s="3" t="s">
        <v>73</v>
      </c>
      <c r="C825" s="3" t="s">
        <v>1091</v>
      </c>
      <c r="D825" s="3">
        <v>1.1300000000000001</v>
      </c>
      <c r="E825" s="3">
        <v>1.73</v>
      </c>
      <c r="F825" s="3">
        <v>1.83</v>
      </c>
      <c r="G825" s="3">
        <v>3.14</v>
      </c>
      <c r="H825" s="3">
        <v>3.06</v>
      </c>
      <c r="I825" s="3">
        <v>4.75</v>
      </c>
      <c r="J825" s="3">
        <v>2.9699999999999998</v>
      </c>
      <c r="K825" s="3">
        <v>2.6500000000000004</v>
      </c>
      <c r="L825" s="3">
        <v>2.6500000000000004</v>
      </c>
      <c r="M825" s="3">
        <v>0.87999999999999989</v>
      </c>
      <c r="N825" s="3">
        <v>0.84000000000000008</v>
      </c>
      <c r="O825" s="3">
        <v>1.52</v>
      </c>
      <c r="P825" s="3" t="s">
        <v>84</v>
      </c>
      <c r="Q825" s="3" t="s">
        <v>90</v>
      </c>
      <c r="R825" s="3" t="s">
        <v>80</v>
      </c>
    </row>
    <row r="826" spans="1:20" ht="13.5" customHeight="1" x14ac:dyDescent="0.2">
      <c r="A826" s="3" t="s">
        <v>1092</v>
      </c>
      <c r="B826" s="3" t="s">
        <v>73</v>
      </c>
      <c r="C826" s="3" t="s">
        <v>1093</v>
      </c>
      <c r="D826" s="3">
        <v>0</v>
      </c>
      <c r="E826" s="3">
        <v>0.01</v>
      </c>
      <c r="F826" s="3">
        <v>0.04</v>
      </c>
      <c r="G826" s="3">
        <v>0.01</v>
      </c>
      <c r="H826" s="3">
        <v>0.08</v>
      </c>
      <c r="I826" s="3">
        <v>0.14000000000000001</v>
      </c>
      <c r="J826" s="3">
        <v>0.21</v>
      </c>
      <c r="K826" s="3">
        <v>0.21</v>
      </c>
      <c r="L826" s="3">
        <v>0.1</v>
      </c>
      <c r="M826" s="3">
        <v>0</v>
      </c>
      <c r="N826" s="3">
        <v>0</v>
      </c>
      <c r="O826" s="3">
        <v>0</v>
      </c>
      <c r="P826" s="3" t="s">
        <v>84</v>
      </c>
      <c r="Q826" s="3" t="s">
        <v>90</v>
      </c>
      <c r="R826" s="3" t="s">
        <v>80</v>
      </c>
    </row>
    <row r="827" spans="1:20" ht="13.5" customHeight="1" x14ac:dyDescent="0.2">
      <c r="A827" s="3" t="s">
        <v>1094</v>
      </c>
      <c r="B827" s="3" t="s">
        <v>73</v>
      </c>
      <c r="C827" s="3" t="s">
        <v>1095</v>
      </c>
      <c r="D827" s="3">
        <v>1.3470967741935494E-2</v>
      </c>
      <c r="E827" s="3">
        <v>2.2556650246305255E-3</v>
      </c>
      <c r="F827" s="3">
        <v>2.9505376344086021E-3</v>
      </c>
      <c r="G827" s="3">
        <v>1.5848045977011501E-2</v>
      </c>
      <c r="H827" s="3">
        <v>1.2356989247311939E-2</v>
      </c>
      <c r="I827" s="3">
        <v>2.2222222222222233E-5</v>
      </c>
      <c r="J827" s="3">
        <v>0</v>
      </c>
      <c r="K827" s="3">
        <v>0</v>
      </c>
      <c r="L827" s="3">
        <v>6.0000000000000042E-5</v>
      </c>
      <c r="M827" s="3">
        <v>1.4490322580645143E-2</v>
      </c>
      <c r="N827" s="3">
        <v>7.2742222222221861E-2</v>
      </c>
      <c r="O827" s="3">
        <v>2.5376344086021504E-3</v>
      </c>
      <c r="P827" s="3" t="s">
        <v>84</v>
      </c>
      <c r="Q827" s="3" t="s">
        <v>90</v>
      </c>
      <c r="R827" s="3" t="s">
        <v>80</v>
      </c>
    </row>
    <row r="828" spans="1:20" ht="13.5" customHeight="1" x14ac:dyDescent="0.2">
      <c r="A828" s="3" t="s">
        <v>1096</v>
      </c>
      <c r="B828" s="3" t="s">
        <v>75</v>
      </c>
      <c r="C828" s="3" t="s">
        <v>1097</v>
      </c>
      <c r="D828" s="3">
        <v>2.033658279569893</v>
      </c>
      <c r="E828" s="3">
        <v>2.0167784482758617</v>
      </c>
      <c r="F828" s="3">
        <v>2.0333333333333337</v>
      </c>
      <c r="G828" s="3">
        <v>2.0333333333333337</v>
      </c>
      <c r="H828" s="3">
        <v>2.0333333333333337</v>
      </c>
      <c r="I828" s="3">
        <v>2.0191264444444448</v>
      </c>
      <c r="J828" s="3">
        <v>2.0132079569892469</v>
      </c>
      <c r="K828" s="3">
        <v>2.0016064516129033</v>
      </c>
      <c r="L828" s="3">
        <v>2.0055555555555551</v>
      </c>
      <c r="M828" s="3">
        <v>2.0010752688172047</v>
      </c>
      <c r="N828" s="3">
        <v>2.001790444444445</v>
      </c>
      <c r="O828" s="3">
        <v>1.7559421505376342</v>
      </c>
      <c r="P828" s="3" t="s">
        <v>84</v>
      </c>
      <c r="Q828" s="3" t="s">
        <v>79</v>
      </c>
      <c r="R828" s="3" t="s">
        <v>80</v>
      </c>
    </row>
    <row r="829" spans="1:20" ht="13.5" customHeight="1" x14ac:dyDescent="0.2">
      <c r="A829" s="3" t="s">
        <v>1098</v>
      </c>
      <c r="B829" s="3" t="s">
        <v>72</v>
      </c>
      <c r="C829" s="3" t="s">
        <v>1793</v>
      </c>
      <c r="D829" s="3">
        <v>0.02</v>
      </c>
      <c r="E829" s="3">
        <v>0.34</v>
      </c>
      <c r="F829" s="3">
        <v>0.45</v>
      </c>
      <c r="G829" s="3">
        <v>0.65</v>
      </c>
      <c r="H829" s="3">
        <v>1.56</v>
      </c>
      <c r="I829" s="3">
        <v>2.7</v>
      </c>
      <c r="J829" s="3">
        <v>1.9</v>
      </c>
      <c r="K829" s="3">
        <v>1.26</v>
      </c>
      <c r="L829" s="3">
        <v>0.06</v>
      </c>
      <c r="M829" s="3">
        <v>0</v>
      </c>
      <c r="N829" s="3">
        <v>0</v>
      </c>
      <c r="O829" s="3">
        <v>0</v>
      </c>
      <c r="P829" s="3" t="s">
        <v>84</v>
      </c>
      <c r="Q829" s="3" t="s">
        <v>79</v>
      </c>
      <c r="R829" s="3" t="s">
        <v>80</v>
      </c>
    </row>
    <row r="830" spans="1:20" ht="13.5" customHeight="1" x14ac:dyDescent="0.2">
      <c r="A830" s="3" t="s">
        <v>1099</v>
      </c>
      <c r="B830" s="3" t="s">
        <v>1399</v>
      </c>
      <c r="C830" s="3" t="s">
        <v>1100</v>
      </c>
      <c r="D830" s="3">
        <v>0.11</v>
      </c>
      <c r="E830" s="3">
        <v>0.22</v>
      </c>
      <c r="F830" s="3">
        <v>0.51</v>
      </c>
      <c r="G830" s="3">
        <v>0.74</v>
      </c>
      <c r="H830" s="3">
        <v>0.9</v>
      </c>
      <c r="I830" s="3">
        <v>1.1000000000000001</v>
      </c>
      <c r="J830" s="3">
        <v>1.1100000000000001</v>
      </c>
      <c r="K830" s="3">
        <v>0.93</v>
      </c>
      <c r="L830" s="3">
        <v>0.75</v>
      </c>
      <c r="M830" s="3">
        <v>0.24</v>
      </c>
      <c r="N830" s="3">
        <v>0.05</v>
      </c>
      <c r="O830" s="3">
        <v>0.39</v>
      </c>
      <c r="P830" s="3" t="s">
        <v>84</v>
      </c>
      <c r="Q830" s="3" t="s">
        <v>79</v>
      </c>
      <c r="R830" s="3" t="s">
        <v>80</v>
      </c>
    </row>
    <row r="831" spans="1:20" ht="13.5" customHeight="1" x14ac:dyDescent="0.2">
      <c r="A831" s="3" t="s">
        <v>1101</v>
      </c>
      <c r="B831" s="3" t="s">
        <v>1399</v>
      </c>
      <c r="C831" s="3" t="s">
        <v>1102</v>
      </c>
      <c r="D831" s="3">
        <v>13.5</v>
      </c>
      <c r="E831" s="3">
        <v>13.5</v>
      </c>
      <c r="F831" s="3">
        <v>13.5</v>
      </c>
      <c r="G831" s="3">
        <v>13.5</v>
      </c>
      <c r="H831" s="3">
        <v>13.5</v>
      </c>
      <c r="I831" s="3">
        <v>13.5</v>
      </c>
      <c r="J831" s="3">
        <v>13.5</v>
      </c>
      <c r="K831" s="3">
        <v>13.5</v>
      </c>
      <c r="L831" s="3">
        <v>13.5</v>
      </c>
      <c r="M831" s="3">
        <v>13.5</v>
      </c>
      <c r="N831" s="3">
        <v>13.5</v>
      </c>
      <c r="O831" s="3">
        <v>13.5</v>
      </c>
      <c r="P831" s="3" t="s">
        <v>81</v>
      </c>
      <c r="Q831" s="3" t="s">
        <v>79</v>
      </c>
      <c r="R831" s="3" t="s">
        <v>80</v>
      </c>
    </row>
    <row r="832" spans="1:20" ht="13.5" customHeight="1" x14ac:dyDescent="0.2">
      <c r="A832" s="3" t="s">
        <v>1103</v>
      </c>
      <c r="B832" s="3" t="s">
        <v>72</v>
      </c>
      <c r="C832" s="3" t="s">
        <v>1104</v>
      </c>
      <c r="D832" s="3">
        <v>15.82</v>
      </c>
      <c r="E832" s="3">
        <v>24.22</v>
      </c>
      <c r="F832" s="3">
        <v>25.62</v>
      </c>
      <c r="G832" s="3">
        <v>43.96</v>
      </c>
      <c r="H832" s="3">
        <v>42.839999999999996</v>
      </c>
      <c r="I832" s="3">
        <v>66.5</v>
      </c>
      <c r="J832" s="3">
        <v>41.58</v>
      </c>
      <c r="K832" s="3">
        <v>37.1</v>
      </c>
      <c r="L832" s="3">
        <v>37.1</v>
      </c>
      <c r="M832" s="3">
        <v>12.319999999999999</v>
      </c>
      <c r="N832" s="3">
        <v>11.760000000000002</v>
      </c>
      <c r="O832" s="3">
        <v>21.28</v>
      </c>
      <c r="P832" s="3" t="s">
        <v>84</v>
      </c>
      <c r="Q832" s="3" t="s">
        <v>90</v>
      </c>
      <c r="R832" s="3" t="s">
        <v>80</v>
      </c>
    </row>
    <row r="833" spans="1:18" ht="13.5" customHeight="1" x14ac:dyDescent="0.2">
      <c r="A833" s="3" t="s">
        <v>2278</v>
      </c>
      <c r="B833" s="3" t="s">
        <v>74</v>
      </c>
      <c r="C833" s="3" t="s">
        <v>2279</v>
      </c>
      <c r="D833" s="3">
        <v>0</v>
      </c>
      <c r="E833" s="3">
        <v>7.2000000000000008E-2</v>
      </c>
      <c r="F833" s="3">
        <v>0.312</v>
      </c>
      <c r="G833" s="3">
        <v>0.996</v>
      </c>
      <c r="H833" s="3">
        <v>0.91500000000000004</v>
      </c>
      <c r="I833" s="3">
        <v>1.3440000000000001</v>
      </c>
      <c r="J833" s="3">
        <v>1.2509999999999999</v>
      </c>
      <c r="K833" s="3">
        <v>1.23</v>
      </c>
      <c r="L833" s="3">
        <v>1.002</v>
      </c>
      <c r="M833" s="3">
        <v>0.8819999999999999</v>
      </c>
      <c r="N833" s="3">
        <v>0.123</v>
      </c>
      <c r="O833" s="3">
        <v>0</v>
      </c>
      <c r="P833" s="3" t="s">
        <v>84</v>
      </c>
      <c r="Q833" s="3" t="s">
        <v>90</v>
      </c>
      <c r="R833" s="3" t="s">
        <v>80</v>
      </c>
    </row>
    <row r="834" spans="1:18" ht="13.5" customHeight="1" x14ac:dyDescent="0.2">
      <c r="A834" s="3" t="s">
        <v>1105</v>
      </c>
      <c r="B834" s="3" t="s">
        <v>74</v>
      </c>
      <c r="C834" s="3" t="s">
        <v>1106</v>
      </c>
      <c r="D834" s="3">
        <v>0</v>
      </c>
      <c r="E834" s="3">
        <v>0.48</v>
      </c>
      <c r="F834" s="3">
        <v>2.08</v>
      </c>
      <c r="G834" s="3">
        <v>6.6400000000000006</v>
      </c>
      <c r="H834" s="3">
        <v>6.1</v>
      </c>
      <c r="I834" s="3">
        <v>8.9600000000000009</v>
      </c>
      <c r="J834" s="3">
        <v>8.34</v>
      </c>
      <c r="K834" s="3">
        <v>8.1999999999999993</v>
      </c>
      <c r="L834" s="3">
        <v>6.6800000000000006</v>
      </c>
      <c r="M834" s="3">
        <v>5.88</v>
      </c>
      <c r="N834" s="3">
        <v>0.82000000000000006</v>
      </c>
      <c r="O834" s="3">
        <v>0</v>
      </c>
      <c r="P834" s="3" t="s">
        <v>84</v>
      </c>
      <c r="Q834" s="3" t="s">
        <v>90</v>
      </c>
      <c r="R834" s="3" t="s">
        <v>80</v>
      </c>
    </row>
    <row r="835" spans="1:18" ht="13.5" customHeight="1" x14ac:dyDescent="0.2">
      <c r="A835" s="3" t="s">
        <v>1107</v>
      </c>
      <c r="B835" s="3" t="s">
        <v>74</v>
      </c>
      <c r="C835" s="3" t="s">
        <v>1108</v>
      </c>
      <c r="D835" s="3">
        <v>0</v>
      </c>
      <c r="E835" s="3">
        <v>0.48</v>
      </c>
      <c r="F835" s="3">
        <v>2.08</v>
      </c>
      <c r="G835" s="3">
        <v>6.6400000000000006</v>
      </c>
      <c r="H835" s="3">
        <v>6.1</v>
      </c>
      <c r="I835" s="3">
        <v>8.9600000000000009</v>
      </c>
      <c r="J835" s="3">
        <v>8.34</v>
      </c>
      <c r="K835" s="3">
        <v>8.1999999999999993</v>
      </c>
      <c r="L835" s="3">
        <v>6.6800000000000006</v>
      </c>
      <c r="M835" s="3">
        <v>5.88</v>
      </c>
      <c r="N835" s="3">
        <v>0.82000000000000006</v>
      </c>
      <c r="O835" s="3">
        <v>0</v>
      </c>
      <c r="P835" s="3" t="s">
        <v>84</v>
      </c>
      <c r="Q835" s="3" t="s">
        <v>90</v>
      </c>
      <c r="R835" s="3" t="s">
        <v>80</v>
      </c>
    </row>
    <row r="836" spans="1:18" ht="13.5" customHeight="1" x14ac:dyDescent="0.2">
      <c r="A836" s="3" t="s">
        <v>2091</v>
      </c>
      <c r="B836" s="3" t="s">
        <v>72</v>
      </c>
      <c r="C836" s="3" t="s">
        <v>2092</v>
      </c>
      <c r="D836" s="3">
        <v>0</v>
      </c>
      <c r="E836" s="3">
        <v>1.296</v>
      </c>
      <c r="F836" s="3">
        <v>5.6159999999999997</v>
      </c>
      <c r="G836" s="3">
        <v>17.928000000000001</v>
      </c>
      <c r="H836" s="3">
        <v>16.47</v>
      </c>
      <c r="I836" s="3">
        <v>24.192</v>
      </c>
      <c r="J836" s="3">
        <v>22.518000000000001</v>
      </c>
      <c r="K836" s="3">
        <v>22.139999999999997</v>
      </c>
      <c r="L836" s="3">
        <v>18.036000000000001</v>
      </c>
      <c r="M836" s="3">
        <v>15.875999999999999</v>
      </c>
      <c r="N836" s="3">
        <v>2.214</v>
      </c>
      <c r="O836" s="3">
        <v>0</v>
      </c>
      <c r="P836" s="3" t="s">
        <v>84</v>
      </c>
      <c r="Q836" s="3" t="s">
        <v>90</v>
      </c>
      <c r="R836" s="3" t="s">
        <v>80</v>
      </c>
    </row>
    <row r="837" spans="1:18" ht="13.5" customHeight="1" x14ac:dyDescent="0.2">
      <c r="A837" s="3" t="s">
        <v>2093</v>
      </c>
      <c r="B837" s="3" t="s">
        <v>72</v>
      </c>
      <c r="C837" s="3" t="s">
        <v>2094</v>
      </c>
      <c r="D837" s="3">
        <v>0</v>
      </c>
      <c r="E837" s="3">
        <v>1.296</v>
      </c>
      <c r="F837" s="3">
        <v>5.6159999999999997</v>
      </c>
      <c r="G837" s="3">
        <v>17.928000000000001</v>
      </c>
      <c r="H837" s="3">
        <v>16.47</v>
      </c>
      <c r="I837" s="3">
        <v>24.192</v>
      </c>
      <c r="J837" s="3">
        <v>1.56375</v>
      </c>
      <c r="K837" s="3">
        <v>22.139999999999997</v>
      </c>
      <c r="L837" s="3">
        <v>18.036000000000001</v>
      </c>
      <c r="M837" s="3">
        <v>15.875999999999999</v>
      </c>
      <c r="N837" s="3">
        <v>2.214</v>
      </c>
      <c r="O837" s="3">
        <v>0</v>
      </c>
      <c r="P837" s="3" t="s">
        <v>84</v>
      </c>
      <c r="Q837" s="3" t="s">
        <v>90</v>
      </c>
      <c r="R837" s="3" t="s">
        <v>80</v>
      </c>
    </row>
    <row r="838" spans="1:18" ht="13.5" customHeight="1" x14ac:dyDescent="0.2">
      <c r="A838" s="3" t="s">
        <v>1478</v>
      </c>
      <c r="B838" s="3" t="s">
        <v>72</v>
      </c>
      <c r="C838" s="3" t="s">
        <v>1479</v>
      </c>
      <c r="D838" s="3">
        <v>8.9496000000000002</v>
      </c>
      <c r="E838" s="3">
        <v>13.701599999999999</v>
      </c>
      <c r="F838" s="3">
        <v>14.493600000000001</v>
      </c>
      <c r="G838" s="3">
        <v>24.8688</v>
      </c>
      <c r="H838" s="3">
        <v>24.235199999999999</v>
      </c>
      <c r="I838" s="3">
        <v>37.619999999999997</v>
      </c>
      <c r="J838" s="3">
        <v>23.522400000000001</v>
      </c>
      <c r="K838" s="3">
        <v>20.988000000000003</v>
      </c>
      <c r="L838" s="3">
        <v>20.988000000000003</v>
      </c>
      <c r="M838" s="3">
        <v>6.9695999999999998</v>
      </c>
      <c r="N838" s="3">
        <v>6.6528000000000009</v>
      </c>
      <c r="O838" s="3">
        <v>12.038399999999999</v>
      </c>
      <c r="P838" s="3" t="s">
        <v>84</v>
      </c>
      <c r="Q838" s="3" t="s">
        <v>90</v>
      </c>
      <c r="R838" s="3" t="s">
        <v>80</v>
      </c>
    </row>
    <row r="839" spans="1:18" ht="13.5" customHeight="1" x14ac:dyDescent="0.2">
      <c r="A839" s="3" t="s">
        <v>1480</v>
      </c>
      <c r="B839" s="3" t="s">
        <v>72</v>
      </c>
      <c r="C839" s="3" t="s">
        <v>1481</v>
      </c>
      <c r="D839" s="3">
        <v>2.2374000000000001</v>
      </c>
      <c r="E839" s="3">
        <v>3.4253999999999998</v>
      </c>
      <c r="F839" s="3">
        <v>3.6234000000000002</v>
      </c>
      <c r="G839" s="3">
        <v>6.2172000000000001</v>
      </c>
      <c r="H839" s="3">
        <v>6.0587999999999997</v>
      </c>
      <c r="I839" s="3">
        <v>9.4049999999999994</v>
      </c>
      <c r="J839" s="3">
        <v>5.8806000000000003</v>
      </c>
      <c r="K839" s="3">
        <v>5.2470000000000008</v>
      </c>
      <c r="L839" s="3">
        <v>5.2470000000000008</v>
      </c>
      <c r="M839" s="3">
        <v>1.7423999999999999</v>
      </c>
      <c r="N839" s="3">
        <v>1.6632000000000002</v>
      </c>
      <c r="O839" s="3">
        <v>3.0095999999999998</v>
      </c>
      <c r="P839" s="3" t="s">
        <v>84</v>
      </c>
      <c r="Q839" s="3" t="s">
        <v>90</v>
      </c>
      <c r="R839" s="3" t="s">
        <v>80</v>
      </c>
    </row>
    <row r="840" spans="1:18" ht="13.5" customHeight="1" x14ac:dyDescent="0.2">
      <c r="A840" s="3" t="s">
        <v>1696</v>
      </c>
      <c r="B840" s="3" t="s">
        <v>72</v>
      </c>
      <c r="C840" s="3" t="s">
        <v>1697</v>
      </c>
      <c r="D840" s="3">
        <v>11.187000000000001</v>
      </c>
      <c r="E840" s="3">
        <v>17.126999999999999</v>
      </c>
      <c r="F840" s="3">
        <v>18.117000000000001</v>
      </c>
      <c r="G840" s="3">
        <v>31.085999999999999</v>
      </c>
      <c r="H840" s="3">
        <v>30.294</v>
      </c>
      <c r="I840" s="3">
        <v>47.024999999999999</v>
      </c>
      <c r="J840" s="3">
        <v>29.402999999999999</v>
      </c>
      <c r="K840" s="3">
        <v>26.235000000000003</v>
      </c>
      <c r="L840" s="3">
        <v>26.235000000000003</v>
      </c>
      <c r="M840" s="3">
        <v>8.7119999999999997</v>
      </c>
      <c r="N840" s="3">
        <v>8.3160000000000007</v>
      </c>
      <c r="O840" s="3">
        <v>15.048</v>
      </c>
      <c r="P840" s="3" t="s">
        <v>84</v>
      </c>
      <c r="Q840" s="3" t="s">
        <v>90</v>
      </c>
      <c r="R840" s="3" t="s">
        <v>80</v>
      </c>
    </row>
    <row r="841" spans="1:18" ht="13.5" customHeight="1" x14ac:dyDescent="0.2">
      <c r="A841" s="3" t="s">
        <v>1109</v>
      </c>
      <c r="B841" s="3" t="s">
        <v>75</v>
      </c>
      <c r="C841" s="3" t="s">
        <v>1110</v>
      </c>
      <c r="D841" s="3">
        <v>620</v>
      </c>
      <c r="E841" s="3">
        <v>620</v>
      </c>
      <c r="F841" s="3">
        <v>620</v>
      </c>
      <c r="G841" s="3">
        <v>612.70000000000005</v>
      </c>
      <c r="H841" s="3">
        <v>607.70000000000005</v>
      </c>
      <c r="I841" s="3">
        <v>601</v>
      </c>
      <c r="J841" s="3">
        <v>597.4</v>
      </c>
      <c r="K841" s="3">
        <v>597.4</v>
      </c>
      <c r="L841" s="3">
        <v>600.9</v>
      </c>
      <c r="M841" s="3">
        <v>606.1</v>
      </c>
      <c r="N841" s="3">
        <v>617.20000000000005</v>
      </c>
      <c r="O841" s="3">
        <v>620</v>
      </c>
      <c r="P841" s="3" t="s">
        <v>81</v>
      </c>
      <c r="Q841" s="3" t="s">
        <v>79</v>
      </c>
      <c r="R841" s="3" t="s">
        <v>80</v>
      </c>
    </row>
    <row r="842" spans="1:18" ht="13.5" customHeight="1" x14ac:dyDescent="0.2">
      <c r="A842" s="3" t="s">
        <v>1111</v>
      </c>
      <c r="B842" s="3" t="s">
        <v>75</v>
      </c>
      <c r="C842" s="3" t="s">
        <v>1112</v>
      </c>
      <c r="D842" s="3">
        <v>48.7</v>
      </c>
      <c r="E842" s="3">
        <v>48.7</v>
      </c>
      <c r="F842" s="3">
        <v>48.7</v>
      </c>
      <c r="G842" s="3">
        <v>48.7</v>
      </c>
      <c r="H842" s="3">
        <v>48.7</v>
      </c>
      <c r="I842" s="3">
        <v>48.7</v>
      </c>
      <c r="J842" s="3">
        <v>48.7</v>
      </c>
      <c r="K842" s="3">
        <v>48.7</v>
      </c>
      <c r="L842" s="3">
        <v>48.7</v>
      </c>
      <c r="M842" s="3">
        <v>48.7</v>
      </c>
      <c r="N842" s="3">
        <v>48.7</v>
      </c>
      <c r="O842" s="3">
        <v>48.7</v>
      </c>
      <c r="P842" s="3" t="s">
        <v>81</v>
      </c>
      <c r="Q842" s="3" t="s">
        <v>79</v>
      </c>
      <c r="R842" s="3" t="s">
        <v>80</v>
      </c>
    </row>
    <row r="843" spans="1:18" ht="13.5" customHeight="1" x14ac:dyDescent="0.2">
      <c r="A843" s="3" t="s">
        <v>1113</v>
      </c>
      <c r="B843" s="3" t="s">
        <v>73</v>
      </c>
      <c r="C843" s="3" t="s">
        <v>1114</v>
      </c>
      <c r="D843" s="3">
        <v>48.5</v>
      </c>
      <c r="E843" s="3">
        <v>48.5</v>
      </c>
      <c r="F843" s="3">
        <v>48.5</v>
      </c>
      <c r="G843" s="3">
        <v>48.5</v>
      </c>
      <c r="H843" s="3">
        <v>48.5</v>
      </c>
      <c r="I843" s="3">
        <v>48.5</v>
      </c>
      <c r="J843" s="3">
        <v>48.5</v>
      </c>
      <c r="K843" s="3">
        <v>48.5</v>
      </c>
      <c r="L843" s="3">
        <v>48.5</v>
      </c>
      <c r="M843" s="3">
        <v>48.5</v>
      </c>
      <c r="N843" s="3">
        <v>48.5</v>
      </c>
      <c r="O843" s="3">
        <v>48.5</v>
      </c>
      <c r="P843" s="3" t="s">
        <v>81</v>
      </c>
      <c r="Q843" s="3" t="s">
        <v>90</v>
      </c>
      <c r="R843" s="3" t="s">
        <v>80</v>
      </c>
    </row>
    <row r="844" spans="1:18" ht="13.5" customHeight="1" x14ac:dyDescent="0.2">
      <c r="A844" s="3" t="s">
        <v>1115</v>
      </c>
      <c r="B844" s="3" t="s">
        <v>73</v>
      </c>
      <c r="C844" s="3" t="s">
        <v>1116</v>
      </c>
      <c r="D844" s="3">
        <v>48.5</v>
      </c>
      <c r="E844" s="3">
        <v>48.5</v>
      </c>
      <c r="F844" s="3">
        <v>48.5</v>
      </c>
      <c r="G844" s="3">
        <v>48.5</v>
      </c>
      <c r="H844" s="3">
        <v>48.5</v>
      </c>
      <c r="I844" s="3">
        <v>48.5</v>
      </c>
      <c r="J844" s="3">
        <v>48.5</v>
      </c>
      <c r="K844" s="3">
        <v>48.5</v>
      </c>
      <c r="L844" s="3">
        <v>48.5</v>
      </c>
      <c r="M844" s="3">
        <v>48.5</v>
      </c>
      <c r="N844" s="3">
        <v>48.5</v>
      </c>
      <c r="O844" s="3">
        <v>48.5</v>
      </c>
      <c r="P844" s="3" t="s">
        <v>81</v>
      </c>
      <c r="Q844" s="3" t="s">
        <v>90</v>
      </c>
      <c r="R844" s="3" t="s">
        <v>80</v>
      </c>
    </row>
    <row r="845" spans="1:18" ht="13.5" customHeight="1" x14ac:dyDescent="0.2">
      <c r="A845" s="3" t="s">
        <v>1117</v>
      </c>
      <c r="B845" s="3" t="s">
        <v>73</v>
      </c>
      <c r="C845" s="3" t="s">
        <v>1118</v>
      </c>
      <c r="D845" s="3">
        <v>48.35</v>
      </c>
      <c r="E845" s="3">
        <v>48.35</v>
      </c>
      <c r="F845" s="3">
        <v>48.35</v>
      </c>
      <c r="G845" s="3">
        <v>48.35</v>
      </c>
      <c r="H845" s="3">
        <v>48.35</v>
      </c>
      <c r="I845" s="3">
        <v>48.35</v>
      </c>
      <c r="J845" s="3">
        <v>48.35</v>
      </c>
      <c r="K845" s="3">
        <v>48.35</v>
      </c>
      <c r="L845" s="3">
        <v>48.35</v>
      </c>
      <c r="M845" s="3">
        <v>48.35</v>
      </c>
      <c r="N845" s="3">
        <v>48.35</v>
      </c>
      <c r="O845" s="3">
        <v>48.35</v>
      </c>
      <c r="P845" s="3" t="s">
        <v>81</v>
      </c>
      <c r="Q845" s="3" t="s">
        <v>90</v>
      </c>
      <c r="R845" s="3" t="s">
        <v>80</v>
      </c>
    </row>
    <row r="846" spans="1:18" ht="13.5" customHeight="1" x14ac:dyDescent="0.2">
      <c r="A846" s="3" t="s">
        <v>1119</v>
      </c>
      <c r="B846" s="3" t="s">
        <v>73</v>
      </c>
      <c r="C846" s="3" t="s">
        <v>1120</v>
      </c>
      <c r="D846" s="3">
        <v>48.5</v>
      </c>
      <c r="E846" s="3">
        <v>48.5</v>
      </c>
      <c r="F846" s="3">
        <v>48.5</v>
      </c>
      <c r="G846" s="3">
        <v>48.5</v>
      </c>
      <c r="H846" s="3">
        <v>48.5</v>
      </c>
      <c r="I846" s="3">
        <v>48.5</v>
      </c>
      <c r="J846" s="3">
        <v>48.5</v>
      </c>
      <c r="K846" s="3">
        <v>48.5</v>
      </c>
      <c r="L846" s="3">
        <v>48.5</v>
      </c>
      <c r="M846" s="3">
        <v>48.5</v>
      </c>
      <c r="N846" s="3">
        <v>48.5</v>
      </c>
      <c r="O846" s="3">
        <v>48.5</v>
      </c>
      <c r="P846" s="3" t="s">
        <v>81</v>
      </c>
      <c r="Q846" s="3" t="s">
        <v>90</v>
      </c>
      <c r="R846" s="3" t="s">
        <v>80</v>
      </c>
    </row>
    <row r="847" spans="1:18" ht="13.5" customHeight="1" x14ac:dyDescent="0.2">
      <c r="A847" s="3" t="s">
        <v>1698</v>
      </c>
      <c r="B847" s="3" t="s">
        <v>73</v>
      </c>
      <c r="C847" s="3" t="s">
        <v>1699</v>
      </c>
      <c r="D847" s="3">
        <v>0</v>
      </c>
      <c r="E847" s="3">
        <v>0.18</v>
      </c>
      <c r="F847" s="3">
        <v>0.77999999999999992</v>
      </c>
      <c r="G847" s="3">
        <v>2.4900000000000002</v>
      </c>
      <c r="H847" s="3">
        <v>2.2875000000000001</v>
      </c>
      <c r="I847" s="3">
        <v>3.36</v>
      </c>
      <c r="J847" s="3">
        <v>3.1274999999999999</v>
      </c>
      <c r="K847" s="3">
        <v>3.0749999999999997</v>
      </c>
      <c r="L847" s="3">
        <v>2.5050000000000003</v>
      </c>
      <c r="M847" s="3">
        <v>2.2050000000000001</v>
      </c>
      <c r="N847" s="3">
        <v>0.3075</v>
      </c>
      <c r="O847" s="3">
        <v>0</v>
      </c>
      <c r="P847" s="3" t="s">
        <v>84</v>
      </c>
      <c r="Q847" s="3" t="s">
        <v>90</v>
      </c>
      <c r="R847" s="3" t="s">
        <v>80</v>
      </c>
    </row>
    <row r="848" spans="1:18" ht="13.5" customHeight="1" x14ac:dyDescent="0.2">
      <c r="A848" s="3" t="s">
        <v>1121</v>
      </c>
      <c r="B848" s="3" t="s">
        <v>73</v>
      </c>
      <c r="C848" s="3" t="s">
        <v>1122</v>
      </c>
      <c r="D848" s="3">
        <v>36</v>
      </c>
      <c r="E848" s="3">
        <v>36</v>
      </c>
      <c r="F848" s="3">
        <v>36</v>
      </c>
      <c r="G848" s="3">
        <v>36</v>
      </c>
      <c r="H848" s="3">
        <v>36</v>
      </c>
      <c r="I848" s="3">
        <v>36</v>
      </c>
      <c r="J848" s="3">
        <v>36</v>
      </c>
      <c r="K848" s="3">
        <v>36</v>
      </c>
      <c r="L848" s="3">
        <v>36</v>
      </c>
      <c r="M848" s="3">
        <v>36</v>
      </c>
      <c r="N848" s="3">
        <v>36</v>
      </c>
      <c r="O848" s="3">
        <v>36</v>
      </c>
      <c r="P848" s="3" t="s">
        <v>81</v>
      </c>
      <c r="Q848" s="3" t="s">
        <v>90</v>
      </c>
      <c r="R848" s="3" t="s">
        <v>80</v>
      </c>
    </row>
    <row r="849" spans="1:20" ht="13.5" customHeight="1" x14ac:dyDescent="0.2">
      <c r="A849" s="3" t="s">
        <v>1536</v>
      </c>
      <c r="B849" s="3" t="s">
        <v>1398</v>
      </c>
      <c r="C849" s="3" t="s">
        <v>1535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 t="s">
        <v>84</v>
      </c>
      <c r="Q849" s="3" t="s">
        <v>79</v>
      </c>
      <c r="R849" s="3" t="s">
        <v>148</v>
      </c>
    </row>
    <row r="850" spans="1:20" ht="13.5" customHeight="1" x14ac:dyDescent="0.2">
      <c r="A850" s="3" t="s">
        <v>1123</v>
      </c>
      <c r="B850" s="3" t="s">
        <v>72</v>
      </c>
      <c r="C850" s="3" t="s">
        <v>1124</v>
      </c>
      <c r="D850" s="3">
        <v>34.630000000000003</v>
      </c>
      <c r="E850" s="3">
        <v>33.090000000000003</v>
      </c>
      <c r="F850" s="3">
        <v>32.549999999999997</v>
      </c>
      <c r="G850" s="3">
        <v>23.29</v>
      </c>
      <c r="H850" s="3">
        <v>19.37</v>
      </c>
      <c r="I850" s="3">
        <v>32.15</v>
      </c>
      <c r="J850" s="3">
        <v>31.7</v>
      </c>
      <c r="K850" s="3">
        <v>32.17</v>
      </c>
      <c r="L850" s="3">
        <v>31.6</v>
      </c>
      <c r="M850" s="3">
        <v>31.96</v>
      </c>
      <c r="N850" s="3">
        <v>34.590000000000003</v>
      </c>
      <c r="O850" s="3">
        <v>31.21</v>
      </c>
      <c r="P850" s="3" t="s">
        <v>84</v>
      </c>
      <c r="Q850" s="3" t="s">
        <v>79</v>
      </c>
      <c r="R850" s="3" t="s">
        <v>80</v>
      </c>
      <c r="T850" s="3" t="s">
        <v>2205</v>
      </c>
    </row>
    <row r="851" spans="1:20" ht="13.5" customHeight="1" x14ac:dyDescent="0.2">
      <c r="A851" s="3" t="s">
        <v>1125</v>
      </c>
      <c r="B851" s="3" t="s">
        <v>72</v>
      </c>
      <c r="C851" s="3" t="s">
        <v>1126</v>
      </c>
      <c r="D851" s="3">
        <v>46</v>
      </c>
      <c r="E851" s="3">
        <v>46</v>
      </c>
      <c r="F851" s="3">
        <v>46</v>
      </c>
      <c r="G851" s="3">
        <v>46</v>
      </c>
      <c r="H851" s="3">
        <v>46</v>
      </c>
      <c r="I851" s="3">
        <v>46</v>
      </c>
      <c r="J851" s="3">
        <v>46</v>
      </c>
      <c r="K851" s="3">
        <v>46</v>
      </c>
      <c r="L851" s="3">
        <v>46</v>
      </c>
      <c r="M851" s="3">
        <v>46</v>
      </c>
      <c r="N851" s="3">
        <v>46</v>
      </c>
      <c r="O851" s="3">
        <v>46</v>
      </c>
      <c r="P851" s="3" t="s">
        <v>81</v>
      </c>
      <c r="Q851" s="3" t="s">
        <v>79</v>
      </c>
      <c r="R851" s="3" t="s">
        <v>80</v>
      </c>
    </row>
    <row r="852" spans="1:20" ht="13.5" customHeight="1" x14ac:dyDescent="0.2">
      <c r="A852" s="3" t="s">
        <v>1127</v>
      </c>
      <c r="B852" s="3" t="s">
        <v>209</v>
      </c>
      <c r="C852" s="3" t="s">
        <v>1128</v>
      </c>
      <c r="D852" s="3">
        <v>2.8188193548387215</v>
      </c>
      <c r="E852" s="3">
        <v>4.2328857142857022</v>
      </c>
      <c r="F852" s="3">
        <v>4.0853333333333515</v>
      </c>
      <c r="G852" s="3">
        <v>1.9111955555555558</v>
      </c>
      <c r="H852" s="3">
        <v>1.5899698924731194</v>
      </c>
      <c r="I852" s="3">
        <v>1.3465466666666657</v>
      </c>
      <c r="J852" s="3">
        <v>2.4858881720430124</v>
      </c>
      <c r="K852" s="3">
        <v>3.2679225806451631</v>
      </c>
      <c r="L852" s="3">
        <v>3.1422622222222221</v>
      </c>
      <c r="M852" s="3">
        <v>4.0029118279569991</v>
      </c>
      <c r="N852" s="3">
        <v>5.6509555555555577</v>
      </c>
      <c r="O852" s="3">
        <v>4.8839741935483829</v>
      </c>
      <c r="P852" s="3" t="s">
        <v>84</v>
      </c>
      <c r="Q852" s="3" t="s">
        <v>90</v>
      </c>
      <c r="R852" s="3" t="s">
        <v>80</v>
      </c>
    </row>
    <row r="853" spans="1:20" ht="13.5" customHeight="1" x14ac:dyDescent="0.2">
      <c r="A853" s="3" t="s">
        <v>1482</v>
      </c>
      <c r="B853" s="3" t="s">
        <v>72</v>
      </c>
      <c r="C853" s="3" t="s">
        <v>1483</v>
      </c>
      <c r="D853" s="3">
        <v>0</v>
      </c>
      <c r="E853" s="3">
        <v>6.6000000000000005</v>
      </c>
      <c r="F853" s="3">
        <v>28.599999999999998</v>
      </c>
      <c r="G853" s="3">
        <v>91.300000000000011</v>
      </c>
      <c r="H853" s="3">
        <v>83.875</v>
      </c>
      <c r="I853" s="3">
        <v>123.2</v>
      </c>
      <c r="J853" s="3">
        <v>114.675</v>
      </c>
      <c r="K853" s="3">
        <v>112.75</v>
      </c>
      <c r="L853" s="3">
        <v>91.850000000000009</v>
      </c>
      <c r="M853" s="3">
        <v>80.849999999999994</v>
      </c>
      <c r="N853" s="3">
        <v>11.275</v>
      </c>
      <c r="O853" s="3">
        <v>0</v>
      </c>
      <c r="P853" s="3" t="s">
        <v>84</v>
      </c>
      <c r="Q853" s="3" t="s">
        <v>90</v>
      </c>
      <c r="R853" s="3" t="s">
        <v>80</v>
      </c>
    </row>
    <row r="854" spans="1:20" ht="13.5" customHeight="1" x14ac:dyDescent="0.2">
      <c r="A854" s="3" t="s">
        <v>1792</v>
      </c>
      <c r="B854" s="3" t="s">
        <v>73</v>
      </c>
      <c r="C854" s="3" t="s">
        <v>2095</v>
      </c>
      <c r="D854" s="3">
        <v>2.790719139784946</v>
      </c>
      <c r="E854" s="3">
        <v>2.9495374466338262</v>
      </c>
      <c r="F854" s="3">
        <v>2.996092258064516</v>
      </c>
      <c r="G854" s="3">
        <v>2.5790471111111111</v>
      </c>
      <c r="H854" s="3">
        <v>2.3846858064516128</v>
      </c>
      <c r="I854" s="3">
        <v>2.5938113333333335</v>
      </c>
      <c r="J854" s="3">
        <v>2.7312359139784945</v>
      </c>
      <c r="K854" s="3">
        <v>2.9227531182795699</v>
      </c>
      <c r="L854" s="3">
        <v>2.7499977777777782</v>
      </c>
      <c r="M854" s="3">
        <v>2.7957587410752693</v>
      </c>
      <c r="N854" s="3">
        <v>2.7656734479999998</v>
      </c>
      <c r="O854" s="3">
        <v>2.5171076724731178</v>
      </c>
      <c r="P854" s="3" t="s">
        <v>84</v>
      </c>
      <c r="Q854" s="3" t="s">
        <v>90</v>
      </c>
      <c r="R854" s="3" t="s">
        <v>80</v>
      </c>
    </row>
    <row r="855" spans="1:20" ht="13.5" customHeight="1" x14ac:dyDescent="0.2">
      <c r="A855" s="3" t="s">
        <v>1534</v>
      </c>
      <c r="B855" s="3" t="s">
        <v>72</v>
      </c>
      <c r="C855" s="3" t="s">
        <v>1533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 t="s">
        <v>84</v>
      </c>
      <c r="Q855" s="3" t="s">
        <v>79</v>
      </c>
      <c r="R855" s="3" t="s">
        <v>148</v>
      </c>
    </row>
    <row r="856" spans="1:20" ht="13.5" customHeight="1" x14ac:dyDescent="0.2">
      <c r="A856" s="3" t="s">
        <v>1129</v>
      </c>
      <c r="B856" s="3" t="s">
        <v>1396</v>
      </c>
      <c r="C856" s="3" t="s">
        <v>1130</v>
      </c>
      <c r="D856" s="3">
        <v>63</v>
      </c>
      <c r="E856" s="3">
        <v>63</v>
      </c>
      <c r="F856" s="3">
        <v>63</v>
      </c>
      <c r="G856" s="3">
        <v>63</v>
      </c>
      <c r="H856" s="3">
        <v>63</v>
      </c>
      <c r="I856" s="3">
        <v>63</v>
      </c>
      <c r="J856" s="3">
        <v>63</v>
      </c>
      <c r="K856" s="3">
        <v>63</v>
      </c>
      <c r="L856" s="3">
        <v>63</v>
      </c>
      <c r="M856" s="3">
        <v>63</v>
      </c>
      <c r="N856" s="3">
        <v>63</v>
      </c>
      <c r="O856" s="3">
        <v>63</v>
      </c>
      <c r="P856" s="3" t="s">
        <v>81</v>
      </c>
      <c r="Q856" s="3" t="s">
        <v>79</v>
      </c>
      <c r="R856" s="3" t="s">
        <v>80</v>
      </c>
    </row>
    <row r="857" spans="1:20" ht="13.5" customHeight="1" x14ac:dyDescent="0.2">
      <c r="A857" s="3" t="s">
        <v>1791</v>
      </c>
      <c r="B857" s="3" t="s">
        <v>73</v>
      </c>
      <c r="C857" s="3" t="s">
        <v>1790</v>
      </c>
      <c r="D857" s="3">
        <v>15.4</v>
      </c>
      <c r="E857" s="3">
        <v>14.18</v>
      </c>
      <c r="F857" s="3">
        <v>14.89</v>
      </c>
      <c r="G857" s="3">
        <v>13.19</v>
      </c>
      <c r="H857" s="3">
        <v>13.72</v>
      </c>
      <c r="I857" s="3">
        <v>15.65</v>
      </c>
      <c r="J857" s="3">
        <v>15.89</v>
      </c>
      <c r="K857" s="3">
        <v>15.88</v>
      </c>
      <c r="L857" s="3">
        <v>15.62</v>
      </c>
      <c r="M857" s="3">
        <v>14.51</v>
      </c>
      <c r="N857" s="3">
        <v>14.4</v>
      </c>
      <c r="O857" s="3">
        <v>14.94</v>
      </c>
      <c r="P857" s="3" t="s">
        <v>84</v>
      </c>
      <c r="Q857" s="3" t="s">
        <v>90</v>
      </c>
      <c r="R857" s="3" t="s">
        <v>80</v>
      </c>
    </row>
    <row r="858" spans="1:20" ht="13.5" customHeight="1" x14ac:dyDescent="0.2">
      <c r="A858" s="3" t="s">
        <v>2280</v>
      </c>
      <c r="B858" s="3" t="s">
        <v>73</v>
      </c>
      <c r="C858" s="3" t="s">
        <v>2281</v>
      </c>
      <c r="D858" s="3">
        <v>2</v>
      </c>
      <c r="E858" s="3">
        <v>2</v>
      </c>
      <c r="F858" s="3">
        <v>2</v>
      </c>
      <c r="G858" s="3">
        <v>2</v>
      </c>
      <c r="H858" s="3">
        <v>2</v>
      </c>
      <c r="I858" s="3">
        <v>2</v>
      </c>
      <c r="J858" s="3">
        <v>2</v>
      </c>
      <c r="K858" s="3">
        <v>2</v>
      </c>
      <c r="L858" s="3">
        <v>2</v>
      </c>
      <c r="M858" s="3">
        <v>2</v>
      </c>
      <c r="N858" s="3">
        <v>2</v>
      </c>
      <c r="O858" s="3">
        <v>2</v>
      </c>
      <c r="P858" s="3" t="s">
        <v>81</v>
      </c>
      <c r="Q858" s="3" t="s">
        <v>90</v>
      </c>
      <c r="R858" s="3" t="s">
        <v>80</v>
      </c>
    </row>
    <row r="859" spans="1:20" ht="13.5" customHeight="1" x14ac:dyDescent="0.2">
      <c r="A859" s="3" t="s">
        <v>1131</v>
      </c>
      <c r="B859" s="3" t="s">
        <v>73</v>
      </c>
      <c r="C859" s="3" t="s">
        <v>1132</v>
      </c>
      <c r="D859" s="3">
        <v>3.5030000000000001</v>
      </c>
      <c r="E859" s="3">
        <v>5.3629999999999995</v>
      </c>
      <c r="F859" s="3">
        <v>5.673</v>
      </c>
      <c r="G859" s="3">
        <v>9.734</v>
      </c>
      <c r="H859" s="3">
        <v>9.4860000000000007</v>
      </c>
      <c r="I859" s="3">
        <v>14.725</v>
      </c>
      <c r="J859" s="3">
        <v>9.206999999999999</v>
      </c>
      <c r="K859" s="3">
        <v>8.2149999999999999</v>
      </c>
      <c r="L859" s="3">
        <v>8.2149999999999999</v>
      </c>
      <c r="M859" s="3">
        <v>2.7279999999999998</v>
      </c>
      <c r="N859" s="3">
        <v>2.6040000000000001</v>
      </c>
      <c r="O859" s="3">
        <v>4.7119999999999997</v>
      </c>
      <c r="P859" s="3" t="s">
        <v>84</v>
      </c>
      <c r="Q859" s="3" t="s">
        <v>90</v>
      </c>
      <c r="R859" s="3" t="s">
        <v>80</v>
      </c>
    </row>
    <row r="860" spans="1:20" ht="13.5" customHeight="1" x14ac:dyDescent="0.2">
      <c r="A860" s="3" t="s">
        <v>1133</v>
      </c>
      <c r="B860" s="3" t="s">
        <v>72</v>
      </c>
      <c r="C860" s="3" t="s">
        <v>1134</v>
      </c>
      <c r="D860" s="3">
        <v>27.91</v>
      </c>
      <c r="E860" s="3">
        <v>33.99</v>
      </c>
      <c r="F860" s="3">
        <v>31.76</v>
      </c>
      <c r="G860" s="3">
        <v>32.770000000000003</v>
      </c>
      <c r="H860" s="3">
        <v>28.63</v>
      </c>
      <c r="I860" s="3">
        <v>32.770000000000003</v>
      </c>
      <c r="J860" s="3">
        <v>31.17</v>
      </c>
      <c r="K860" s="3">
        <v>32.25</v>
      </c>
      <c r="L860" s="3">
        <v>31.63</v>
      </c>
      <c r="M860" s="3">
        <v>28.64</v>
      </c>
      <c r="N860" s="3">
        <v>31.8</v>
      </c>
      <c r="O860" s="3">
        <v>34.11</v>
      </c>
      <c r="P860" s="3" t="s">
        <v>84</v>
      </c>
      <c r="Q860" s="3" t="s">
        <v>79</v>
      </c>
      <c r="R860" s="3" t="s">
        <v>80</v>
      </c>
    </row>
    <row r="861" spans="1:20" ht="13.5" customHeight="1" x14ac:dyDescent="0.2">
      <c r="A861" s="3" t="s">
        <v>1135</v>
      </c>
      <c r="B861" s="3" t="s">
        <v>74</v>
      </c>
      <c r="C861" s="3" t="s">
        <v>1136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 t="s">
        <v>84</v>
      </c>
      <c r="Q861" s="3" t="s">
        <v>90</v>
      </c>
      <c r="R861" s="3" t="s">
        <v>148</v>
      </c>
    </row>
    <row r="862" spans="1:20" ht="13.5" customHeight="1" x14ac:dyDescent="0.2">
      <c r="A862" s="3" t="s">
        <v>1137</v>
      </c>
      <c r="B862" s="3" t="s">
        <v>74</v>
      </c>
      <c r="C862" s="3" t="s">
        <v>1138</v>
      </c>
      <c r="D862" s="3">
        <v>7.4</v>
      </c>
      <c r="E862" s="3">
        <v>6.4</v>
      </c>
      <c r="F862" s="3">
        <v>6.7</v>
      </c>
      <c r="G862" s="3">
        <v>7.2</v>
      </c>
      <c r="H862" s="3">
        <v>7</v>
      </c>
      <c r="I862" s="3">
        <v>7.26</v>
      </c>
      <c r="J862" s="3">
        <v>7.34</v>
      </c>
      <c r="K862" s="3">
        <v>7.4</v>
      </c>
      <c r="L862" s="3">
        <v>7.3</v>
      </c>
      <c r="M862" s="3">
        <v>6.05</v>
      </c>
      <c r="N862" s="3">
        <v>5.0199999999999996</v>
      </c>
      <c r="O862" s="3">
        <v>7.2</v>
      </c>
      <c r="P862" s="3" t="s">
        <v>81</v>
      </c>
      <c r="Q862" s="3" t="s">
        <v>90</v>
      </c>
      <c r="R862" s="3" t="s">
        <v>80</v>
      </c>
    </row>
    <row r="863" spans="1:20" ht="13.5" customHeight="1" x14ac:dyDescent="0.2">
      <c r="A863" s="3" t="s">
        <v>1139</v>
      </c>
      <c r="B863" s="3" t="s">
        <v>74</v>
      </c>
      <c r="C863" s="3" t="s">
        <v>1140</v>
      </c>
      <c r="D863" s="3">
        <v>21.261121290322588</v>
      </c>
      <c r="E863" s="3">
        <v>20.361462397372744</v>
      </c>
      <c r="F863" s="3">
        <v>18.988016344086024</v>
      </c>
      <c r="G863" s="3">
        <v>5.3461840000000036</v>
      </c>
      <c r="H863" s="3">
        <v>19.378218494623656</v>
      </c>
      <c r="I863" s="3">
        <v>20.282864000000004</v>
      </c>
      <c r="J863" s="3">
        <v>20.196515268817205</v>
      </c>
      <c r="K863" s="3">
        <v>19.912547956989247</v>
      </c>
      <c r="L863" s="3">
        <v>21.020405333333333</v>
      </c>
      <c r="M863" s="3">
        <v>20.307220637049465</v>
      </c>
      <c r="N863" s="3">
        <v>21.54490324942223</v>
      </c>
      <c r="O863" s="3">
        <v>21.381636152378491</v>
      </c>
      <c r="P863" s="3" t="s">
        <v>84</v>
      </c>
      <c r="Q863" s="3" t="s">
        <v>90</v>
      </c>
      <c r="R863" s="3" t="s">
        <v>80</v>
      </c>
    </row>
    <row r="864" spans="1:20" ht="13.5" customHeight="1" x14ac:dyDescent="0.2">
      <c r="A864" s="3" t="s">
        <v>1141</v>
      </c>
      <c r="B864" s="3" t="s">
        <v>74</v>
      </c>
      <c r="C864" s="3" t="s">
        <v>1142</v>
      </c>
      <c r="D864" s="3">
        <v>0.31</v>
      </c>
      <c r="E864" s="3">
        <v>0.16</v>
      </c>
      <c r="F864" s="3">
        <v>0.25</v>
      </c>
      <c r="G864" s="3">
        <v>0.08</v>
      </c>
      <c r="H864" s="3">
        <v>0.38</v>
      </c>
      <c r="I864" s="3">
        <v>0.57999999999999996</v>
      </c>
      <c r="J864" s="3">
        <v>0.64</v>
      </c>
      <c r="K864" s="3">
        <v>0.62</v>
      </c>
      <c r="L864" s="3">
        <v>0.56000000000000005</v>
      </c>
      <c r="M864" s="3">
        <v>0.59</v>
      </c>
      <c r="N864" s="3">
        <v>0.44</v>
      </c>
      <c r="O864" s="3">
        <v>0.26</v>
      </c>
      <c r="P864" s="3" t="s">
        <v>84</v>
      </c>
      <c r="Q864" s="3" t="s">
        <v>90</v>
      </c>
      <c r="R864" s="3" t="s">
        <v>80</v>
      </c>
    </row>
    <row r="865" spans="1:18" ht="13.5" customHeight="1" x14ac:dyDescent="0.2">
      <c r="A865" s="3" t="s">
        <v>1143</v>
      </c>
      <c r="B865" s="3" t="s">
        <v>74</v>
      </c>
      <c r="C865" s="3" t="s">
        <v>1144</v>
      </c>
      <c r="D865" s="3">
        <v>6.1209027956989255</v>
      </c>
      <c r="E865" s="3">
        <v>5.8260070689655175</v>
      </c>
      <c r="F865" s="3">
        <v>5.9012322580645176</v>
      </c>
      <c r="G865" s="3">
        <v>5.3912184444444415</v>
      </c>
      <c r="H865" s="3">
        <v>5.3811675268817218</v>
      </c>
      <c r="I865" s="3">
        <v>5.0197682222222211</v>
      </c>
      <c r="J865" s="3">
        <v>5.150051397849464</v>
      </c>
      <c r="K865" s="3">
        <v>5.0682432258064507</v>
      </c>
      <c r="L865" s="3">
        <v>4.9072511111111075</v>
      </c>
      <c r="M865" s="3">
        <v>5.0984431868817213</v>
      </c>
      <c r="N865" s="3">
        <v>6.3128151871111102</v>
      </c>
      <c r="O865" s="3">
        <v>6.8341257855913966</v>
      </c>
      <c r="P865" s="3" t="s">
        <v>84</v>
      </c>
      <c r="Q865" s="3" t="s">
        <v>90</v>
      </c>
      <c r="R865" s="3" t="s">
        <v>80</v>
      </c>
    </row>
    <row r="866" spans="1:18" ht="13.5" customHeight="1" x14ac:dyDescent="0.2">
      <c r="A866" s="3" t="s">
        <v>1145</v>
      </c>
      <c r="B866" s="3" t="s">
        <v>74</v>
      </c>
      <c r="C866" s="3" t="s">
        <v>1146</v>
      </c>
      <c r="D866" s="3">
        <v>4.12</v>
      </c>
      <c r="E866" s="3">
        <v>4.67</v>
      </c>
      <c r="F866" s="3">
        <v>5.67</v>
      </c>
      <c r="G866" s="3">
        <v>5.69</v>
      </c>
      <c r="H866" s="3">
        <v>5.55</v>
      </c>
      <c r="I866" s="3">
        <v>4.67</v>
      </c>
      <c r="J866" s="3">
        <v>5.09</v>
      </c>
      <c r="K866" s="3">
        <v>5.34</v>
      </c>
      <c r="L866" s="3">
        <v>5.47</v>
      </c>
      <c r="M866" s="3">
        <v>5.24</v>
      </c>
      <c r="N866" s="3">
        <v>5.48</v>
      </c>
      <c r="O866" s="3">
        <v>5.29</v>
      </c>
      <c r="P866" s="3" t="s">
        <v>81</v>
      </c>
      <c r="Q866" s="3" t="s">
        <v>90</v>
      </c>
      <c r="R866" s="3" t="s">
        <v>80</v>
      </c>
    </row>
    <row r="867" spans="1:18" ht="13.5" customHeight="1" x14ac:dyDescent="0.2">
      <c r="A867" s="3" t="s">
        <v>1147</v>
      </c>
      <c r="B867" s="3" t="s">
        <v>73</v>
      </c>
      <c r="C867" s="3" t="s">
        <v>1148</v>
      </c>
      <c r="D867" s="3">
        <v>484.5</v>
      </c>
      <c r="E867" s="3">
        <v>484.5</v>
      </c>
      <c r="F867" s="3">
        <v>484.5</v>
      </c>
      <c r="G867" s="3">
        <v>484.5</v>
      </c>
      <c r="H867" s="3">
        <v>484.5</v>
      </c>
      <c r="I867" s="3">
        <v>484.5</v>
      </c>
      <c r="J867" s="3">
        <v>484.5</v>
      </c>
      <c r="K867" s="3">
        <v>484.5</v>
      </c>
      <c r="L867" s="3">
        <v>484.5</v>
      </c>
      <c r="M867" s="3">
        <v>484.5</v>
      </c>
      <c r="N867" s="3">
        <v>484.5</v>
      </c>
      <c r="O867" s="3">
        <v>484.5</v>
      </c>
      <c r="P867" s="3" t="s">
        <v>81</v>
      </c>
      <c r="Q867" s="3" t="s">
        <v>90</v>
      </c>
      <c r="R867" s="3" t="s">
        <v>80</v>
      </c>
    </row>
    <row r="868" spans="1:18" ht="13.5" customHeight="1" x14ac:dyDescent="0.2">
      <c r="A868" s="3" t="s">
        <v>1149</v>
      </c>
      <c r="B868" s="3" t="s">
        <v>73</v>
      </c>
      <c r="C868" s="3" t="s">
        <v>1150</v>
      </c>
      <c r="D868" s="3">
        <v>484.5</v>
      </c>
      <c r="E868" s="3">
        <v>484.5</v>
      </c>
      <c r="F868" s="3">
        <v>484.5</v>
      </c>
      <c r="G868" s="3">
        <v>484.5</v>
      </c>
      <c r="H868" s="3">
        <v>484.5</v>
      </c>
      <c r="I868" s="3">
        <v>484.5</v>
      </c>
      <c r="J868" s="3">
        <v>484.5</v>
      </c>
      <c r="K868" s="3">
        <v>484.5</v>
      </c>
      <c r="L868" s="3">
        <v>484.5</v>
      </c>
      <c r="M868" s="3">
        <v>484.5</v>
      </c>
      <c r="N868" s="3">
        <v>484.5</v>
      </c>
      <c r="O868" s="3">
        <v>484.5</v>
      </c>
      <c r="P868" s="3" t="s">
        <v>81</v>
      </c>
      <c r="Q868" s="3" t="s">
        <v>90</v>
      </c>
      <c r="R868" s="3" t="s">
        <v>80</v>
      </c>
    </row>
    <row r="869" spans="1:18" ht="13.5" customHeight="1" x14ac:dyDescent="0.2">
      <c r="A869" s="3" t="s">
        <v>1151</v>
      </c>
      <c r="B869" s="3" t="s">
        <v>73</v>
      </c>
      <c r="C869" s="3" t="s">
        <v>1152</v>
      </c>
      <c r="D869" s="3">
        <v>0.27181591397849508</v>
      </c>
      <c r="E869" s="3">
        <v>0.335971510673234</v>
      </c>
      <c r="F869" s="3">
        <v>0.32646795698924658</v>
      </c>
      <c r="G869" s="3">
        <v>0.29987022222222176</v>
      </c>
      <c r="H869" s="3">
        <v>0.30798107526881746</v>
      </c>
      <c r="I869" s="3">
        <v>0.27350488888888808</v>
      </c>
      <c r="J869" s="3">
        <v>0.29276731182795585</v>
      </c>
      <c r="K869" s="3">
        <v>0.27698924731182739</v>
      </c>
      <c r="L869" s="3">
        <v>0.26697511111111022</v>
      </c>
      <c r="M869" s="3">
        <v>0.29427320430107429</v>
      </c>
      <c r="N869" s="3">
        <v>0.49120512711111086</v>
      </c>
      <c r="O869" s="3">
        <v>0.42892811698924671</v>
      </c>
      <c r="P869" s="3" t="s">
        <v>84</v>
      </c>
      <c r="Q869" s="3" t="s">
        <v>90</v>
      </c>
      <c r="R869" s="3" t="s">
        <v>80</v>
      </c>
    </row>
    <row r="870" spans="1:18" ht="13.5" customHeight="1" x14ac:dyDescent="0.2">
      <c r="A870" s="3" t="s">
        <v>1153</v>
      </c>
      <c r="B870" s="3" t="s">
        <v>73</v>
      </c>
      <c r="C870" s="3" t="s">
        <v>1154</v>
      </c>
      <c r="D870" s="3">
        <v>0</v>
      </c>
      <c r="E870" s="3">
        <v>4.8000000000000001E-2</v>
      </c>
      <c r="F870" s="3">
        <v>0.20799999999999999</v>
      </c>
      <c r="G870" s="3">
        <v>0.66400000000000003</v>
      </c>
      <c r="H870" s="3">
        <v>0.61</v>
      </c>
      <c r="I870" s="3">
        <v>0.89600000000000002</v>
      </c>
      <c r="J870" s="3">
        <v>0.83399999999999996</v>
      </c>
      <c r="K870" s="3">
        <v>0.82</v>
      </c>
      <c r="L870" s="3">
        <v>0.66800000000000004</v>
      </c>
      <c r="M870" s="3">
        <v>0.58799999999999997</v>
      </c>
      <c r="N870" s="3">
        <v>8.2000000000000003E-2</v>
      </c>
      <c r="O870" s="3">
        <v>0</v>
      </c>
      <c r="P870" s="3" t="s">
        <v>84</v>
      </c>
      <c r="Q870" s="3" t="s">
        <v>90</v>
      </c>
      <c r="R870" s="3" t="s">
        <v>80</v>
      </c>
    </row>
    <row r="871" spans="1:18" ht="13.5" customHeight="1" x14ac:dyDescent="0.2">
      <c r="A871" s="3" t="s">
        <v>1484</v>
      </c>
      <c r="B871" s="3" t="s">
        <v>73</v>
      </c>
      <c r="C871" s="3" t="s">
        <v>1485</v>
      </c>
      <c r="D871" s="3">
        <v>0</v>
      </c>
      <c r="E871" s="3">
        <v>0.06</v>
      </c>
      <c r="F871" s="3">
        <v>0.26</v>
      </c>
      <c r="G871" s="3">
        <v>0.83000000000000007</v>
      </c>
      <c r="H871" s="3">
        <v>0.76249999999999996</v>
      </c>
      <c r="I871" s="3">
        <v>1.1200000000000001</v>
      </c>
      <c r="J871" s="3">
        <v>1.0425</v>
      </c>
      <c r="K871" s="3">
        <v>1.0249999999999999</v>
      </c>
      <c r="L871" s="3">
        <v>0.83500000000000008</v>
      </c>
      <c r="M871" s="3">
        <v>0.73499999999999999</v>
      </c>
      <c r="N871" s="3">
        <v>0.10250000000000001</v>
      </c>
      <c r="O871" s="3">
        <v>0</v>
      </c>
      <c r="P871" s="3" t="s">
        <v>84</v>
      </c>
      <c r="Q871" s="3" t="s">
        <v>90</v>
      </c>
      <c r="R871" s="3" t="s">
        <v>80</v>
      </c>
    </row>
    <row r="872" spans="1:18" ht="13.5" customHeight="1" x14ac:dyDescent="0.2">
      <c r="A872" s="3" t="s">
        <v>1486</v>
      </c>
      <c r="B872" s="3" t="s">
        <v>73</v>
      </c>
      <c r="C872" s="3" t="s">
        <v>1487</v>
      </c>
      <c r="D872" s="3">
        <v>0</v>
      </c>
      <c r="E872" s="3">
        <v>0.06</v>
      </c>
      <c r="F872" s="3">
        <v>0.26</v>
      </c>
      <c r="G872" s="3">
        <v>0.83000000000000007</v>
      </c>
      <c r="H872" s="3">
        <v>0.76249999999999996</v>
      </c>
      <c r="I872" s="3">
        <v>1.1200000000000001</v>
      </c>
      <c r="J872" s="3">
        <v>1.0425</v>
      </c>
      <c r="K872" s="3">
        <v>1.0249999999999999</v>
      </c>
      <c r="L872" s="3">
        <v>0.83500000000000008</v>
      </c>
      <c r="M872" s="3">
        <v>0.73499999999999999</v>
      </c>
      <c r="N872" s="3">
        <v>0.10250000000000001</v>
      </c>
      <c r="O872" s="3">
        <v>0</v>
      </c>
      <c r="P872" s="3" t="s">
        <v>84</v>
      </c>
      <c r="Q872" s="3" t="s">
        <v>90</v>
      </c>
      <c r="R872" s="3" t="s">
        <v>80</v>
      </c>
    </row>
    <row r="873" spans="1:18" ht="13.5" customHeight="1" x14ac:dyDescent="0.2">
      <c r="A873" s="3" t="s">
        <v>1488</v>
      </c>
      <c r="B873" s="3" t="s">
        <v>73</v>
      </c>
      <c r="C873" s="3" t="s">
        <v>1489</v>
      </c>
      <c r="D873" s="3">
        <v>0</v>
      </c>
      <c r="E873" s="3">
        <v>8.4000000000000005E-2</v>
      </c>
      <c r="F873" s="3">
        <v>0.36399999999999999</v>
      </c>
      <c r="G873" s="3">
        <v>1.1620000000000001</v>
      </c>
      <c r="H873" s="3">
        <v>1.0674999999999999</v>
      </c>
      <c r="I873" s="3">
        <v>1.5680000000000001</v>
      </c>
      <c r="J873" s="3">
        <v>1.4595</v>
      </c>
      <c r="K873" s="3">
        <v>1.4349999999999998</v>
      </c>
      <c r="L873" s="3">
        <v>1.169</v>
      </c>
      <c r="M873" s="3">
        <v>1.0289999999999999</v>
      </c>
      <c r="N873" s="3">
        <v>0.14350000000000002</v>
      </c>
      <c r="O873" s="3">
        <v>0</v>
      </c>
      <c r="P873" s="3" t="s">
        <v>84</v>
      </c>
      <c r="Q873" s="3" t="s">
        <v>90</v>
      </c>
      <c r="R873" s="3" t="s">
        <v>80</v>
      </c>
    </row>
    <row r="874" spans="1:18" ht="13.5" customHeight="1" x14ac:dyDescent="0.2">
      <c r="A874" s="3" t="s">
        <v>1490</v>
      </c>
      <c r="B874" s="3" t="s">
        <v>73</v>
      </c>
      <c r="C874" s="3" t="s">
        <v>1491</v>
      </c>
      <c r="D874" s="3">
        <v>0</v>
      </c>
      <c r="E874" s="3">
        <v>8.4000000000000005E-2</v>
      </c>
      <c r="F874" s="3">
        <v>0.36399999999999999</v>
      </c>
      <c r="G874" s="3">
        <v>1.1620000000000001</v>
      </c>
      <c r="H874" s="3">
        <v>1.0674999999999999</v>
      </c>
      <c r="I874" s="3">
        <v>1.5680000000000001</v>
      </c>
      <c r="J874" s="3">
        <v>1.4595</v>
      </c>
      <c r="K874" s="3">
        <v>1.4349999999999998</v>
      </c>
      <c r="L874" s="3">
        <v>1.169</v>
      </c>
      <c r="M874" s="3">
        <v>1.0289999999999999</v>
      </c>
      <c r="N874" s="3">
        <v>0.14350000000000002</v>
      </c>
      <c r="O874" s="3">
        <v>0</v>
      </c>
      <c r="P874" s="3" t="s">
        <v>84</v>
      </c>
      <c r="Q874" s="3" t="s">
        <v>90</v>
      </c>
      <c r="R874" s="3" t="s">
        <v>80</v>
      </c>
    </row>
    <row r="875" spans="1:18" ht="13.5" customHeight="1" x14ac:dyDescent="0.2">
      <c r="A875" s="3" t="s">
        <v>1492</v>
      </c>
      <c r="B875" s="3" t="s">
        <v>73</v>
      </c>
      <c r="C875" s="3" t="s">
        <v>1493</v>
      </c>
      <c r="D875" s="3">
        <v>0</v>
      </c>
      <c r="E875" s="3">
        <v>3.6000000000000004E-2</v>
      </c>
      <c r="F875" s="3">
        <v>0.156</v>
      </c>
      <c r="G875" s="3">
        <v>0.498</v>
      </c>
      <c r="H875" s="3">
        <v>0.45750000000000002</v>
      </c>
      <c r="I875" s="3">
        <v>0.67200000000000004</v>
      </c>
      <c r="J875" s="3">
        <v>0.62549999999999994</v>
      </c>
      <c r="K875" s="3">
        <v>0.61499999999999999</v>
      </c>
      <c r="L875" s="3">
        <v>0.501</v>
      </c>
      <c r="M875" s="3">
        <v>0.44099999999999995</v>
      </c>
      <c r="N875" s="3">
        <v>6.1499999999999999E-2</v>
      </c>
      <c r="O875" s="3">
        <v>0</v>
      </c>
      <c r="P875" s="3" t="s">
        <v>84</v>
      </c>
      <c r="Q875" s="3" t="s">
        <v>90</v>
      </c>
      <c r="R875" s="3" t="s">
        <v>80</v>
      </c>
    </row>
    <row r="876" spans="1:18" ht="13.5" customHeight="1" x14ac:dyDescent="0.2">
      <c r="A876" s="3" t="s">
        <v>1494</v>
      </c>
      <c r="B876" s="3" t="s">
        <v>73</v>
      </c>
      <c r="C876" s="3" t="s">
        <v>1495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 t="s">
        <v>84</v>
      </c>
      <c r="Q876" s="3" t="s">
        <v>90</v>
      </c>
      <c r="R876" s="3" t="s">
        <v>148</v>
      </c>
    </row>
    <row r="877" spans="1:18" ht="13.5" customHeight="1" x14ac:dyDescent="0.2">
      <c r="A877" s="3" t="s">
        <v>1155</v>
      </c>
      <c r="B877" s="3" t="s">
        <v>73</v>
      </c>
      <c r="C877" s="3" t="s">
        <v>1156</v>
      </c>
      <c r="D877" s="3">
        <v>0.9</v>
      </c>
      <c r="E877" s="3">
        <v>0.79</v>
      </c>
      <c r="F877" s="3">
        <v>0.85</v>
      </c>
      <c r="G877" s="3">
        <v>0.65</v>
      </c>
      <c r="H877" s="3">
        <v>0.34</v>
      </c>
      <c r="I877" s="3">
        <v>7.0000000000000007E-2</v>
      </c>
      <c r="J877" s="3">
        <v>0.06</v>
      </c>
      <c r="K877" s="3">
        <v>-0.02</v>
      </c>
      <c r="L877" s="3">
        <v>0.01</v>
      </c>
      <c r="M877" s="3">
        <v>0</v>
      </c>
      <c r="N877" s="3">
        <v>0.31</v>
      </c>
      <c r="O877" s="3">
        <v>0.73</v>
      </c>
      <c r="P877" s="3" t="s">
        <v>84</v>
      </c>
      <c r="Q877" s="3" t="s">
        <v>90</v>
      </c>
      <c r="R877" s="3" t="s">
        <v>80</v>
      </c>
    </row>
    <row r="878" spans="1:18" ht="13.5" customHeight="1" x14ac:dyDescent="0.2">
      <c r="A878" s="3" t="s">
        <v>1157</v>
      </c>
      <c r="B878" s="3" t="s">
        <v>73</v>
      </c>
      <c r="C878" s="3" t="s">
        <v>1158</v>
      </c>
      <c r="D878" s="3">
        <v>0.9</v>
      </c>
      <c r="E878" s="3">
        <v>0.97</v>
      </c>
      <c r="F878" s="3">
        <v>0.91</v>
      </c>
      <c r="G878" s="3">
        <v>0.87</v>
      </c>
      <c r="H878" s="3">
        <v>1.07</v>
      </c>
      <c r="I878" s="3">
        <v>0.94</v>
      </c>
      <c r="J878" s="3">
        <v>0.81</v>
      </c>
      <c r="K878" s="3">
        <v>0.64</v>
      </c>
      <c r="L878" s="3">
        <v>0.59</v>
      </c>
      <c r="M878" s="3">
        <v>0.6</v>
      </c>
      <c r="N878" s="3">
        <v>0.65</v>
      </c>
      <c r="O878" s="3">
        <v>0.49</v>
      </c>
      <c r="P878" s="3" t="s">
        <v>84</v>
      </c>
      <c r="Q878" s="3" t="s">
        <v>90</v>
      </c>
      <c r="R878" s="3" t="s">
        <v>80</v>
      </c>
    </row>
    <row r="879" spans="1:18" ht="13.5" customHeight="1" x14ac:dyDescent="0.2">
      <c r="A879" s="3" t="s">
        <v>2096</v>
      </c>
      <c r="B879" s="3" t="s">
        <v>72</v>
      </c>
      <c r="C879" s="3" t="s">
        <v>2097</v>
      </c>
      <c r="D879" s="3">
        <v>0.99</v>
      </c>
      <c r="E879" s="3">
        <v>0.99</v>
      </c>
      <c r="F879" s="3">
        <v>0.99</v>
      </c>
      <c r="G879" s="3">
        <v>0.99</v>
      </c>
      <c r="H879" s="3">
        <v>0.99</v>
      </c>
      <c r="I879" s="3">
        <v>0.99</v>
      </c>
      <c r="J879" s="3">
        <v>0.99</v>
      </c>
      <c r="K879" s="3">
        <v>0.99</v>
      </c>
      <c r="L879" s="3">
        <v>0.99</v>
      </c>
      <c r="M879" s="3">
        <v>0.99</v>
      </c>
      <c r="N879" s="3">
        <v>0.99</v>
      </c>
      <c r="O879" s="3">
        <v>0.99</v>
      </c>
      <c r="P879" s="3" t="s">
        <v>81</v>
      </c>
      <c r="Q879" s="3" t="s">
        <v>90</v>
      </c>
      <c r="R879" s="3" t="s">
        <v>80</v>
      </c>
    </row>
    <row r="880" spans="1:18" ht="13.5" customHeight="1" x14ac:dyDescent="0.2">
      <c r="A880" s="3" t="s">
        <v>1700</v>
      </c>
      <c r="B880" s="3" t="s">
        <v>72</v>
      </c>
      <c r="C880" s="3" t="s">
        <v>1789</v>
      </c>
      <c r="D880" s="3">
        <v>2.34</v>
      </c>
      <c r="E880" s="3">
        <v>2.34</v>
      </c>
      <c r="F880" s="3">
        <v>2.34</v>
      </c>
      <c r="G880" s="3">
        <v>2.34</v>
      </c>
      <c r="H880" s="3">
        <v>2.34</v>
      </c>
      <c r="I880" s="3">
        <v>2.34</v>
      </c>
      <c r="J880" s="3">
        <v>2.34</v>
      </c>
      <c r="K880" s="3">
        <v>2.34</v>
      </c>
      <c r="L880" s="3">
        <v>2.34</v>
      </c>
      <c r="M880" s="3">
        <v>2.34</v>
      </c>
      <c r="N880" s="3">
        <v>2.34</v>
      </c>
      <c r="O880" s="3">
        <v>2.34</v>
      </c>
      <c r="P880" s="3" t="s">
        <v>81</v>
      </c>
      <c r="Q880" s="3" t="s">
        <v>90</v>
      </c>
      <c r="R880" s="3" t="s">
        <v>80</v>
      </c>
    </row>
    <row r="881" spans="1:18" ht="13.5" customHeight="1" x14ac:dyDescent="0.2">
      <c r="A881" s="3" t="s">
        <v>1701</v>
      </c>
      <c r="B881" s="3" t="s">
        <v>72</v>
      </c>
      <c r="C881" s="3" t="s">
        <v>1788</v>
      </c>
      <c r="D881" s="3">
        <v>1.5</v>
      </c>
      <c r="E881" s="3">
        <v>1.5</v>
      </c>
      <c r="F881" s="3">
        <v>1.5</v>
      </c>
      <c r="G881" s="3">
        <v>1.5</v>
      </c>
      <c r="H881" s="3">
        <v>1.5</v>
      </c>
      <c r="I881" s="3">
        <v>1.5</v>
      </c>
      <c r="J881" s="3">
        <v>1.5</v>
      </c>
      <c r="K881" s="3">
        <v>1.5</v>
      </c>
      <c r="L881" s="3">
        <v>1.5</v>
      </c>
      <c r="M881" s="3">
        <v>1.5</v>
      </c>
      <c r="N881" s="3">
        <v>1.5</v>
      </c>
      <c r="O881" s="3">
        <v>1.5</v>
      </c>
      <c r="P881" s="3" t="s">
        <v>81</v>
      </c>
      <c r="Q881" s="3" t="s">
        <v>90</v>
      </c>
      <c r="R881" s="3" t="s">
        <v>80</v>
      </c>
    </row>
    <row r="882" spans="1:18" ht="13.5" customHeight="1" x14ac:dyDescent="0.2">
      <c r="A882" s="3" t="s">
        <v>1702</v>
      </c>
      <c r="B882" s="3" t="s">
        <v>72</v>
      </c>
      <c r="C882" s="3" t="s">
        <v>1787</v>
      </c>
      <c r="D882" s="3">
        <v>0.4</v>
      </c>
      <c r="E882" s="3">
        <v>0.4</v>
      </c>
      <c r="F882" s="3">
        <v>0.4</v>
      </c>
      <c r="G882" s="3">
        <v>0.4</v>
      </c>
      <c r="H882" s="3">
        <v>0.4</v>
      </c>
      <c r="I882" s="3">
        <v>0.4</v>
      </c>
      <c r="J882" s="3">
        <v>0.4</v>
      </c>
      <c r="K882" s="3">
        <v>0.4</v>
      </c>
      <c r="L882" s="3">
        <v>0.4</v>
      </c>
      <c r="M882" s="3">
        <v>0.4</v>
      </c>
      <c r="N882" s="3">
        <v>0.4</v>
      </c>
      <c r="O882" s="3">
        <v>0.4</v>
      </c>
      <c r="P882" s="3" t="s">
        <v>81</v>
      </c>
      <c r="Q882" s="3" t="s">
        <v>90</v>
      </c>
      <c r="R882" s="3" t="s">
        <v>80</v>
      </c>
    </row>
    <row r="883" spans="1:18" ht="13.5" customHeight="1" x14ac:dyDescent="0.2">
      <c r="A883" s="3" t="s">
        <v>1703</v>
      </c>
      <c r="B883" s="3" t="s">
        <v>72</v>
      </c>
      <c r="C883" s="3" t="s">
        <v>1786</v>
      </c>
      <c r="D883" s="3">
        <v>0.35</v>
      </c>
      <c r="E883" s="3">
        <v>0.35</v>
      </c>
      <c r="F883" s="3">
        <v>0.35</v>
      </c>
      <c r="G883" s="3">
        <v>0.35</v>
      </c>
      <c r="H883" s="3">
        <v>0.35</v>
      </c>
      <c r="I883" s="3">
        <v>0.35</v>
      </c>
      <c r="J883" s="3">
        <v>0.35</v>
      </c>
      <c r="K883" s="3">
        <v>0.35</v>
      </c>
      <c r="L883" s="3">
        <v>0.35</v>
      </c>
      <c r="M883" s="3">
        <v>0.35</v>
      </c>
      <c r="N883" s="3">
        <v>0.35</v>
      </c>
      <c r="O883" s="3">
        <v>0.35</v>
      </c>
      <c r="P883" s="3" t="s">
        <v>81</v>
      </c>
      <c r="Q883" s="3" t="s">
        <v>90</v>
      </c>
      <c r="R883" s="3" t="s">
        <v>80</v>
      </c>
    </row>
    <row r="884" spans="1:18" ht="13.5" customHeight="1" x14ac:dyDescent="0.2">
      <c r="A884" s="3" t="s">
        <v>1704</v>
      </c>
      <c r="B884" s="3" t="s">
        <v>72</v>
      </c>
      <c r="C884" s="3" t="s">
        <v>1704</v>
      </c>
      <c r="D884" s="3">
        <v>2</v>
      </c>
      <c r="E884" s="3">
        <v>2</v>
      </c>
      <c r="F884" s="3">
        <v>2</v>
      </c>
      <c r="G884" s="3">
        <v>2</v>
      </c>
      <c r="H884" s="3">
        <v>2</v>
      </c>
      <c r="I884" s="3">
        <v>2</v>
      </c>
      <c r="J884" s="3">
        <v>2</v>
      </c>
      <c r="K884" s="3">
        <v>2</v>
      </c>
      <c r="L884" s="3">
        <v>2</v>
      </c>
      <c r="M884" s="3">
        <v>2</v>
      </c>
      <c r="N884" s="3">
        <v>2</v>
      </c>
      <c r="O884" s="3">
        <v>2</v>
      </c>
      <c r="P884" s="3" t="s">
        <v>81</v>
      </c>
      <c r="Q884" s="3" t="s">
        <v>90</v>
      </c>
      <c r="R884" s="3" t="s">
        <v>80</v>
      </c>
    </row>
    <row r="885" spans="1:18" ht="13.5" customHeight="1" x14ac:dyDescent="0.2">
      <c r="A885" s="3" t="s">
        <v>1705</v>
      </c>
      <c r="B885" s="3" t="s">
        <v>72</v>
      </c>
      <c r="C885" s="3" t="s">
        <v>1705</v>
      </c>
      <c r="D885" s="3">
        <v>2</v>
      </c>
      <c r="E885" s="3">
        <v>2</v>
      </c>
      <c r="F885" s="3">
        <v>2</v>
      </c>
      <c r="G885" s="3">
        <v>2</v>
      </c>
      <c r="H885" s="3">
        <v>2</v>
      </c>
      <c r="I885" s="3">
        <v>2</v>
      </c>
      <c r="J885" s="3">
        <v>2</v>
      </c>
      <c r="K885" s="3">
        <v>2</v>
      </c>
      <c r="L885" s="3">
        <v>2</v>
      </c>
      <c r="M885" s="3">
        <v>2</v>
      </c>
      <c r="N885" s="3">
        <v>2</v>
      </c>
      <c r="O885" s="3">
        <v>2</v>
      </c>
      <c r="P885" s="3" t="s">
        <v>81</v>
      </c>
      <c r="Q885" s="3" t="s">
        <v>90</v>
      </c>
      <c r="R885" s="3" t="s">
        <v>80</v>
      </c>
    </row>
    <row r="886" spans="1:18" ht="13.5" customHeight="1" x14ac:dyDescent="0.2">
      <c r="A886" s="3" t="s">
        <v>1785</v>
      </c>
      <c r="B886" s="3" t="s">
        <v>72</v>
      </c>
      <c r="C886" s="3" t="s">
        <v>1785</v>
      </c>
      <c r="D886" s="3">
        <v>2</v>
      </c>
      <c r="E886" s="3">
        <v>2</v>
      </c>
      <c r="F886" s="3">
        <v>2</v>
      </c>
      <c r="G886" s="3">
        <v>2</v>
      </c>
      <c r="H886" s="3">
        <v>2</v>
      </c>
      <c r="I886" s="3">
        <v>2</v>
      </c>
      <c r="J886" s="3">
        <v>2</v>
      </c>
      <c r="K886" s="3">
        <v>2</v>
      </c>
      <c r="L886" s="3">
        <v>2</v>
      </c>
      <c r="M886" s="3">
        <v>2</v>
      </c>
      <c r="N886" s="3">
        <v>2</v>
      </c>
      <c r="O886" s="3">
        <v>2</v>
      </c>
      <c r="P886" s="3" t="s">
        <v>81</v>
      </c>
      <c r="Q886" s="3" t="s">
        <v>90</v>
      </c>
      <c r="R886" s="3" t="s">
        <v>80</v>
      </c>
    </row>
    <row r="887" spans="1:18" ht="13.5" customHeight="1" x14ac:dyDescent="0.2">
      <c r="A887" s="3" t="s">
        <v>1784</v>
      </c>
      <c r="B887" s="3" t="s">
        <v>72</v>
      </c>
      <c r="C887" s="3" t="s">
        <v>1783</v>
      </c>
      <c r="D887" s="3">
        <v>0.35</v>
      </c>
      <c r="E887" s="3">
        <v>0.35</v>
      </c>
      <c r="F887" s="3">
        <v>0.99</v>
      </c>
      <c r="G887" s="3">
        <v>0.99</v>
      </c>
      <c r="H887" s="3">
        <v>0.99</v>
      </c>
      <c r="I887" s="3">
        <v>0.99</v>
      </c>
      <c r="J887" s="3">
        <v>0.99</v>
      </c>
      <c r="K887" s="3">
        <v>0.99</v>
      </c>
      <c r="L887" s="3">
        <v>0.99</v>
      </c>
      <c r="M887" s="3">
        <v>0.99</v>
      </c>
      <c r="N887" s="3">
        <v>0.99</v>
      </c>
      <c r="O887" s="3">
        <v>0.99</v>
      </c>
      <c r="P887" s="3" t="s">
        <v>81</v>
      </c>
      <c r="Q887" s="3" t="s">
        <v>90</v>
      </c>
      <c r="R887" s="3" t="s">
        <v>80</v>
      </c>
    </row>
    <row r="888" spans="1:18" ht="13.5" customHeight="1" x14ac:dyDescent="0.2">
      <c r="A888" s="3" t="s">
        <v>2098</v>
      </c>
      <c r="B888" s="3" t="s">
        <v>72</v>
      </c>
      <c r="C888" s="3" t="s">
        <v>2099</v>
      </c>
      <c r="D888" s="3">
        <v>9.9</v>
      </c>
      <c r="E888" s="3">
        <v>9.9</v>
      </c>
      <c r="F888" s="3">
        <v>9.9</v>
      </c>
      <c r="G888" s="3">
        <v>9.9</v>
      </c>
      <c r="H888" s="3">
        <v>9.9</v>
      </c>
      <c r="I888" s="3">
        <v>9.9</v>
      </c>
      <c r="J888" s="3">
        <v>9.9</v>
      </c>
      <c r="K888" s="3">
        <v>9.9</v>
      </c>
      <c r="L888" s="3">
        <v>9.9</v>
      </c>
      <c r="M888" s="3">
        <v>9.9</v>
      </c>
      <c r="N888" s="3">
        <v>9.9</v>
      </c>
      <c r="O888" s="3">
        <v>9.9</v>
      </c>
      <c r="P888" s="3" t="s">
        <v>81</v>
      </c>
      <c r="Q888" s="3" t="s">
        <v>90</v>
      </c>
      <c r="R888" s="3" t="s">
        <v>80</v>
      </c>
    </row>
    <row r="889" spans="1:18" ht="13.5" customHeight="1" x14ac:dyDescent="0.2">
      <c r="A889" s="3" t="s">
        <v>2100</v>
      </c>
      <c r="B889" s="3" t="s">
        <v>72</v>
      </c>
      <c r="C889" s="3" t="s">
        <v>2101</v>
      </c>
      <c r="D889" s="3">
        <v>9.9</v>
      </c>
      <c r="E889" s="3">
        <v>9.9</v>
      </c>
      <c r="F889" s="3">
        <v>9.9</v>
      </c>
      <c r="G889" s="3">
        <v>9.9</v>
      </c>
      <c r="H889" s="3">
        <v>9.9</v>
      </c>
      <c r="I889" s="3">
        <v>9.9</v>
      </c>
      <c r="J889" s="3">
        <v>9.9</v>
      </c>
      <c r="K889" s="3">
        <v>9.9</v>
      </c>
      <c r="L889" s="3">
        <v>9.9</v>
      </c>
      <c r="M889" s="3">
        <v>9.9</v>
      </c>
      <c r="N889" s="3">
        <v>9.9</v>
      </c>
      <c r="O889" s="3">
        <v>9.9</v>
      </c>
      <c r="P889" s="3" t="s">
        <v>81</v>
      </c>
      <c r="Q889" s="3" t="s">
        <v>90</v>
      </c>
      <c r="R889" s="3" t="s">
        <v>80</v>
      </c>
    </row>
    <row r="890" spans="1:18" ht="13.5" customHeight="1" x14ac:dyDescent="0.2">
      <c r="A890" s="3" t="s">
        <v>2102</v>
      </c>
      <c r="B890" s="3" t="s">
        <v>72</v>
      </c>
      <c r="C890" s="3" t="s">
        <v>2103</v>
      </c>
      <c r="D890" s="3">
        <v>0.5</v>
      </c>
      <c r="E890" s="3">
        <v>0.5</v>
      </c>
      <c r="F890" s="3">
        <v>0.5</v>
      </c>
      <c r="G890" s="3">
        <v>0.5</v>
      </c>
      <c r="H890" s="3">
        <v>0.5</v>
      </c>
      <c r="I890" s="3">
        <v>0.5</v>
      </c>
      <c r="J890" s="3">
        <v>0.5</v>
      </c>
      <c r="K890" s="3">
        <v>0.5</v>
      </c>
      <c r="L890" s="3">
        <v>0.5</v>
      </c>
      <c r="M890" s="3">
        <v>0.5</v>
      </c>
      <c r="N890" s="3">
        <v>0.5</v>
      </c>
      <c r="O890" s="3">
        <v>0.5</v>
      </c>
      <c r="P890" s="3" t="s">
        <v>81</v>
      </c>
      <c r="Q890" s="3" t="s">
        <v>90</v>
      </c>
      <c r="R890" s="3" t="s">
        <v>80</v>
      </c>
    </row>
    <row r="891" spans="1:18" ht="13.5" customHeight="1" x14ac:dyDescent="0.2">
      <c r="A891" s="3" t="s">
        <v>2104</v>
      </c>
      <c r="B891" s="3" t="s">
        <v>72</v>
      </c>
      <c r="C891" s="3" t="s">
        <v>2282</v>
      </c>
      <c r="D891" s="3">
        <v>1.5</v>
      </c>
      <c r="E891" s="3">
        <v>1.5</v>
      </c>
      <c r="F891" s="3">
        <v>1.5</v>
      </c>
      <c r="G891" s="3">
        <v>1.5</v>
      </c>
      <c r="H891" s="3">
        <v>1.5</v>
      </c>
      <c r="I891" s="3">
        <v>1.5</v>
      </c>
      <c r="J891" s="3">
        <v>1.5</v>
      </c>
      <c r="K891" s="3">
        <v>1.5</v>
      </c>
      <c r="L891" s="3">
        <v>1.5</v>
      </c>
      <c r="M891" s="3">
        <v>1.5</v>
      </c>
      <c r="N891" s="3">
        <v>1.5</v>
      </c>
      <c r="O891" s="3">
        <v>1.5</v>
      </c>
      <c r="P891" s="3" t="s">
        <v>81</v>
      </c>
      <c r="Q891" s="3" t="s">
        <v>90</v>
      </c>
      <c r="R891" s="3" t="s">
        <v>80</v>
      </c>
    </row>
    <row r="892" spans="1:18" ht="13.5" customHeight="1" x14ac:dyDescent="0.2">
      <c r="A892" s="3" t="s">
        <v>1706</v>
      </c>
      <c r="B892" s="3" t="s">
        <v>72</v>
      </c>
      <c r="C892" s="3" t="s">
        <v>1706</v>
      </c>
      <c r="D892" s="3">
        <v>1.5</v>
      </c>
      <c r="E892" s="3">
        <v>1.5</v>
      </c>
      <c r="F892" s="3">
        <v>1.5</v>
      </c>
      <c r="G892" s="3">
        <v>1.5</v>
      </c>
      <c r="H892" s="3">
        <v>1.5</v>
      </c>
      <c r="I892" s="3">
        <v>1.5</v>
      </c>
      <c r="J892" s="3">
        <v>1.5</v>
      </c>
      <c r="K892" s="3">
        <v>1.5</v>
      </c>
      <c r="L892" s="3">
        <v>1.5</v>
      </c>
      <c r="M892" s="3">
        <v>1.5</v>
      </c>
      <c r="N892" s="3">
        <v>1.5</v>
      </c>
      <c r="O892" s="3">
        <v>1.5</v>
      </c>
      <c r="P892" s="3" t="s">
        <v>81</v>
      </c>
      <c r="Q892" s="3" t="s">
        <v>90</v>
      </c>
      <c r="R892" s="3" t="s">
        <v>80</v>
      </c>
    </row>
    <row r="893" spans="1:18" ht="13.5" customHeight="1" x14ac:dyDescent="0.2">
      <c r="A893" s="3" t="s">
        <v>2105</v>
      </c>
      <c r="B893" s="3" t="s">
        <v>72</v>
      </c>
      <c r="C893" s="3" t="s">
        <v>2106</v>
      </c>
      <c r="D893" s="3">
        <v>6.9</v>
      </c>
      <c r="E893" s="3">
        <v>6.9</v>
      </c>
      <c r="F893" s="3">
        <v>7.1</v>
      </c>
      <c r="G893" s="3">
        <v>7.9</v>
      </c>
      <c r="H893" s="3">
        <v>7.9</v>
      </c>
      <c r="I893" s="3">
        <v>7.9</v>
      </c>
      <c r="J893" s="3">
        <v>7.9</v>
      </c>
      <c r="K893" s="3">
        <v>9</v>
      </c>
      <c r="L893" s="3">
        <v>9</v>
      </c>
      <c r="M893" s="3">
        <v>9</v>
      </c>
      <c r="N893" s="3">
        <v>9</v>
      </c>
      <c r="O893" s="3">
        <v>9</v>
      </c>
      <c r="P893" s="3" t="s">
        <v>81</v>
      </c>
      <c r="Q893" s="3" t="s">
        <v>90</v>
      </c>
      <c r="R893" s="3" t="s">
        <v>80</v>
      </c>
    </row>
    <row r="894" spans="1:18" ht="13.5" customHeight="1" x14ac:dyDescent="0.2">
      <c r="A894" s="3" t="s">
        <v>2107</v>
      </c>
      <c r="B894" s="3" t="s">
        <v>72</v>
      </c>
      <c r="C894" s="3" t="s">
        <v>2108</v>
      </c>
      <c r="D894" s="3">
        <v>0.5</v>
      </c>
      <c r="E894" s="3">
        <v>0.6</v>
      </c>
      <c r="F894" s="3">
        <v>0.7</v>
      </c>
      <c r="G894" s="3">
        <v>0.7</v>
      </c>
      <c r="H894" s="3">
        <v>0.7</v>
      </c>
      <c r="I894" s="3">
        <v>0.7</v>
      </c>
      <c r="J894" s="3">
        <v>0.7</v>
      </c>
      <c r="K894" s="3">
        <v>0.7</v>
      </c>
      <c r="L894" s="3">
        <v>0.7</v>
      </c>
      <c r="M894" s="3">
        <v>0.7</v>
      </c>
      <c r="N894" s="3">
        <v>0.7</v>
      </c>
      <c r="O894" s="3">
        <v>0.7</v>
      </c>
      <c r="P894" s="3" t="s">
        <v>81</v>
      </c>
      <c r="Q894" s="3" t="s">
        <v>90</v>
      </c>
      <c r="R894" s="3" t="s">
        <v>80</v>
      </c>
    </row>
    <row r="895" spans="1:18" ht="13.5" customHeight="1" x14ac:dyDescent="0.2">
      <c r="A895" s="3" t="s">
        <v>2109</v>
      </c>
      <c r="B895" s="3" t="s">
        <v>72</v>
      </c>
      <c r="C895" s="3" t="s">
        <v>2110</v>
      </c>
      <c r="D895" s="3">
        <v>0.1</v>
      </c>
      <c r="E895" s="3">
        <v>0.1</v>
      </c>
      <c r="F895" s="3">
        <v>0.1</v>
      </c>
      <c r="G895" s="3">
        <v>0.1</v>
      </c>
      <c r="H895" s="3">
        <v>0.1</v>
      </c>
      <c r="I895" s="3">
        <v>0.1</v>
      </c>
      <c r="J895" s="3">
        <v>0.1</v>
      </c>
      <c r="K895" s="3">
        <v>0.1</v>
      </c>
      <c r="L895" s="3">
        <v>0.1</v>
      </c>
      <c r="M895" s="3">
        <v>0.1</v>
      </c>
      <c r="N895" s="3">
        <v>0.1</v>
      </c>
      <c r="O895" s="3">
        <v>0.1</v>
      </c>
      <c r="P895" s="3" t="s">
        <v>81</v>
      </c>
      <c r="Q895" s="3" t="s">
        <v>90</v>
      </c>
      <c r="R895" s="3" t="s">
        <v>80</v>
      </c>
    </row>
    <row r="896" spans="1:18" ht="13.5" customHeight="1" x14ac:dyDescent="0.2">
      <c r="A896" s="3" t="s">
        <v>2111</v>
      </c>
      <c r="B896" s="3" t="s">
        <v>72</v>
      </c>
      <c r="C896" s="3" t="s">
        <v>2283</v>
      </c>
      <c r="D896" s="3">
        <v>0.1</v>
      </c>
      <c r="E896" s="3">
        <v>0.1</v>
      </c>
      <c r="F896" s="3">
        <v>0.1</v>
      </c>
      <c r="G896" s="3">
        <v>0.1</v>
      </c>
      <c r="H896" s="3">
        <v>0.1</v>
      </c>
      <c r="I896" s="3">
        <v>0.1</v>
      </c>
      <c r="J896" s="3">
        <v>0.1</v>
      </c>
      <c r="K896" s="3">
        <v>0.1</v>
      </c>
      <c r="L896" s="3">
        <v>0.1</v>
      </c>
      <c r="M896" s="3">
        <v>0.1</v>
      </c>
      <c r="N896" s="3">
        <v>0.1</v>
      </c>
      <c r="O896" s="3">
        <v>0.1</v>
      </c>
      <c r="P896" s="3" t="s">
        <v>81</v>
      </c>
      <c r="Q896" s="3" t="s">
        <v>90</v>
      </c>
      <c r="R896" s="3" t="s">
        <v>80</v>
      </c>
    </row>
    <row r="897" spans="1:18" ht="13.5" customHeight="1" x14ac:dyDescent="0.2">
      <c r="A897" s="3" t="s">
        <v>2112</v>
      </c>
      <c r="B897" s="3" t="s">
        <v>72</v>
      </c>
      <c r="C897" s="3" t="s">
        <v>2113</v>
      </c>
      <c r="D897" s="3">
        <v>0.99</v>
      </c>
      <c r="E897" s="3">
        <v>0.99</v>
      </c>
      <c r="F897" s="3">
        <v>0.99</v>
      </c>
      <c r="G897" s="3">
        <v>0.99</v>
      </c>
      <c r="H897" s="3">
        <v>0.99</v>
      </c>
      <c r="I897" s="3">
        <v>0.99</v>
      </c>
      <c r="J897" s="3">
        <v>0.99</v>
      </c>
      <c r="K897" s="3">
        <v>0.99</v>
      </c>
      <c r="L897" s="3">
        <v>0.99</v>
      </c>
      <c r="M897" s="3">
        <v>0.99</v>
      </c>
      <c r="N897" s="3">
        <v>0.99</v>
      </c>
      <c r="O897" s="3">
        <v>0.99</v>
      </c>
      <c r="P897" s="3" t="s">
        <v>81</v>
      </c>
      <c r="Q897" s="3" t="s">
        <v>90</v>
      </c>
      <c r="R897" s="3" t="s">
        <v>80</v>
      </c>
    </row>
    <row r="898" spans="1:18" ht="13.5" customHeight="1" x14ac:dyDescent="0.2">
      <c r="A898" s="3" t="s">
        <v>2114</v>
      </c>
      <c r="B898" s="3" t="s">
        <v>72</v>
      </c>
      <c r="C898" s="3" t="s">
        <v>2284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0.8</v>
      </c>
      <c r="J898" s="3">
        <v>0.8</v>
      </c>
      <c r="K898" s="3">
        <v>0.8</v>
      </c>
      <c r="L898" s="3">
        <v>0.8</v>
      </c>
      <c r="M898" s="3">
        <v>0</v>
      </c>
      <c r="N898" s="3">
        <v>0</v>
      </c>
      <c r="O898" s="3">
        <v>0</v>
      </c>
      <c r="P898" s="3" t="s">
        <v>81</v>
      </c>
      <c r="Q898" s="3" t="s">
        <v>90</v>
      </c>
      <c r="R898" s="3" t="s">
        <v>80</v>
      </c>
    </row>
    <row r="899" spans="1:18" ht="13.5" customHeight="1" x14ac:dyDescent="0.2">
      <c r="A899" s="3" t="s">
        <v>2115</v>
      </c>
      <c r="B899" s="3" t="s">
        <v>72</v>
      </c>
      <c r="C899" s="3" t="s">
        <v>2285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0.4</v>
      </c>
      <c r="J899" s="3">
        <v>0.4</v>
      </c>
      <c r="K899" s="3">
        <v>0.4</v>
      </c>
      <c r="L899" s="3">
        <v>0.4</v>
      </c>
      <c r="M899" s="3">
        <v>0</v>
      </c>
      <c r="N899" s="3">
        <v>0</v>
      </c>
      <c r="O899" s="3">
        <v>0</v>
      </c>
      <c r="P899" s="3" t="s">
        <v>81</v>
      </c>
      <c r="Q899" s="3" t="s">
        <v>90</v>
      </c>
      <c r="R899" s="3" t="s">
        <v>80</v>
      </c>
    </row>
    <row r="900" spans="1:18" ht="13.5" customHeight="1" x14ac:dyDescent="0.2">
      <c r="A900" s="3" t="s">
        <v>1707</v>
      </c>
      <c r="B900" s="3" t="s">
        <v>72</v>
      </c>
      <c r="C900" s="3" t="s">
        <v>1782</v>
      </c>
      <c r="D900" s="3">
        <v>1.4</v>
      </c>
      <c r="E900" s="3">
        <v>1.4</v>
      </c>
      <c r="F900" s="3">
        <v>1.4</v>
      </c>
      <c r="G900" s="3">
        <v>1.4</v>
      </c>
      <c r="H900" s="3">
        <v>1.4</v>
      </c>
      <c r="I900" s="3">
        <v>1.4</v>
      </c>
      <c r="J900" s="3">
        <v>1.4</v>
      </c>
      <c r="K900" s="3">
        <v>1.4</v>
      </c>
      <c r="L900" s="3">
        <v>1.4</v>
      </c>
      <c r="M900" s="3">
        <v>1.4</v>
      </c>
      <c r="N900" s="3">
        <v>1.4</v>
      </c>
      <c r="O900" s="3">
        <v>1.4</v>
      </c>
      <c r="P900" s="3" t="s">
        <v>81</v>
      </c>
      <c r="Q900" s="3" t="s">
        <v>90</v>
      </c>
      <c r="R900" s="3" t="s">
        <v>80</v>
      </c>
    </row>
    <row r="901" spans="1:18" ht="13.5" customHeight="1" x14ac:dyDescent="0.2">
      <c r="A901" s="3" t="s">
        <v>1708</v>
      </c>
      <c r="B901" s="3" t="s">
        <v>72</v>
      </c>
      <c r="C901" s="3" t="s">
        <v>1781</v>
      </c>
      <c r="D901" s="3">
        <v>1.5</v>
      </c>
      <c r="E901" s="3">
        <v>1.5</v>
      </c>
      <c r="F901" s="3">
        <v>1.5</v>
      </c>
      <c r="G901" s="3">
        <v>1.5</v>
      </c>
      <c r="H901" s="3">
        <v>1.5</v>
      </c>
      <c r="I901" s="3">
        <v>1.5</v>
      </c>
      <c r="J901" s="3">
        <v>1.5</v>
      </c>
      <c r="K901" s="3">
        <v>1.5</v>
      </c>
      <c r="L901" s="3">
        <v>1.5</v>
      </c>
      <c r="M901" s="3">
        <v>1.5</v>
      </c>
      <c r="N901" s="3">
        <v>1.5</v>
      </c>
      <c r="O901" s="3">
        <v>1.5</v>
      </c>
      <c r="P901" s="3" t="s">
        <v>81</v>
      </c>
      <c r="Q901" s="3" t="s">
        <v>90</v>
      </c>
      <c r="R901" s="3" t="s">
        <v>80</v>
      </c>
    </row>
    <row r="902" spans="1:18" ht="13.5" customHeight="1" x14ac:dyDescent="0.2">
      <c r="A902" s="3" t="s">
        <v>1709</v>
      </c>
      <c r="B902" s="3" t="s">
        <v>72</v>
      </c>
      <c r="C902" s="3" t="s">
        <v>1780</v>
      </c>
      <c r="D902" s="3">
        <v>0.35</v>
      </c>
      <c r="E902" s="3">
        <v>0.35</v>
      </c>
      <c r="F902" s="3">
        <v>0.35</v>
      </c>
      <c r="G902" s="3">
        <v>0.35</v>
      </c>
      <c r="H902" s="3">
        <v>0.35</v>
      </c>
      <c r="I902" s="3">
        <v>0.35</v>
      </c>
      <c r="J902" s="3">
        <v>0.35</v>
      </c>
      <c r="K902" s="3">
        <v>0.35</v>
      </c>
      <c r="L902" s="3">
        <v>0.35</v>
      </c>
      <c r="M902" s="3">
        <v>0.35</v>
      </c>
      <c r="N902" s="3">
        <v>0.35</v>
      </c>
      <c r="O902" s="3">
        <v>0.35</v>
      </c>
      <c r="P902" s="3" t="s">
        <v>81</v>
      </c>
      <c r="Q902" s="3" t="s">
        <v>90</v>
      </c>
      <c r="R902" s="3" t="s">
        <v>80</v>
      </c>
    </row>
    <row r="903" spans="1:18" ht="13.5" customHeight="1" x14ac:dyDescent="0.2">
      <c r="A903" s="3" t="s">
        <v>1710</v>
      </c>
      <c r="B903" s="3" t="s">
        <v>72</v>
      </c>
      <c r="C903" s="3" t="s">
        <v>1779</v>
      </c>
      <c r="D903" s="3">
        <v>0.4</v>
      </c>
      <c r="E903" s="3">
        <v>0.4</v>
      </c>
      <c r="F903" s="3">
        <v>0.4</v>
      </c>
      <c r="G903" s="3">
        <v>0.4</v>
      </c>
      <c r="H903" s="3">
        <v>0.4</v>
      </c>
      <c r="I903" s="3">
        <v>0.4</v>
      </c>
      <c r="J903" s="3">
        <v>0.4</v>
      </c>
      <c r="K903" s="3">
        <v>0.4</v>
      </c>
      <c r="L903" s="3">
        <v>0.4</v>
      </c>
      <c r="M903" s="3">
        <v>0.4</v>
      </c>
      <c r="N903" s="3">
        <v>0.4</v>
      </c>
      <c r="O903" s="3">
        <v>0.4</v>
      </c>
      <c r="P903" s="3" t="s">
        <v>81</v>
      </c>
      <c r="Q903" s="3" t="s">
        <v>90</v>
      </c>
      <c r="R903" s="3" t="s">
        <v>80</v>
      </c>
    </row>
    <row r="904" spans="1:18" ht="13.5" customHeight="1" x14ac:dyDescent="0.2">
      <c r="A904" s="3" t="s">
        <v>1711</v>
      </c>
      <c r="B904" s="3" t="s">
        <v>72</v>
      </c>
      <c r="C904" s="3" t="s">
        <v>1711</v>
      </c>
      <c r="D904" s="3">
        <v>2.5</v>
      </c>
      <c r="E904" s="3">
        <v>2.5</v>
      </c>
      <c r="F904" s="3">
        <v>2.5</v>
      </c>
      <c r="G904" s="3">
        <v>2.5</v>
      </c>
      <c r="H904" s="3">
        <v>2.5</v>
      </c>
      <c r="I904" s="3">
        <v>2.5</v>
      </c>
      <c r="J904" s="3">
        <v>2.5</v>
      </c>
      <c r="K904" s="3">
        <v>2.5</v>
      </c>
      <c r="L904" s="3">
        <v>2.5</v>
      </c>
      <c r="M904" s="3">
        <v>2.5</v>
      </c>
      <c r="N904" s="3">
        <v>2.5</v>
      </c>
      <c r="O904" s="3">
        <v>2.5</v>
      </c>
      <c r="P904" s="3" t="s">
        <v>81</v>
      </c>
      <c r="Q904" s="3" t="s">
        <v>90</v>
      </c>
      <c r="R904" s="3" t="s">
        <v>80</v>
      </c>
    </row>
    <row r="905" spans="1:18" ht="13.5" customHeight="1" x14ac:dyDescent="0.2">
      <c r="A905" s="3" t="s">
        <v>1712</v>
      </c>
      <c r="B905" s="3" t="s">
        <v>72</v>
      </c>
      <c r="C905" s="3" t="s">
        <v>1712</v>
      </c>
      <c r="D905" s="3">
        <v>2.5</v>
      </c>
      <c r="E905" s="3">
        <v>2.5</v>
      </c>
      <c r="F905" s="3">
        <v>2.5</v>
      </c>
      <c r="G905" s="3">
        <v>2.5</v>
      </c>
      <c r="H905" s="3">
        <v>2.5</v>
      </c>
      <c r="I905" s="3">
        <v>2.5</v>
      </c>
      <c r="J905" s="3">
        <v>2.5</v>
      </c>
      <c r="K905" s="3">
        <v>2.5</v>
      </c>
      <c r="L905" s="3">
        <v>2.5</v>
      </c>
      <c r="M905" s="3">
        <v>2.5</v>
      </c>
      <c r="N905" s="3">
        <v>2.5</v>
      </c>
      <c r="O905" s="3">
        <v>2.5</v>
      </c>
      <c r="P905" s="3" t="s">
        <v>81</v>
      </c>
      <c r="Q905" s="3" t="s">
        <v>90</v>
      </c>
      <c r="R905" s="3" t="s">
        <v>80</v>
      </c>
    </row>
    <row r="906" spans="1:18" ht="13.5" customHeight="1" x14ac:dyDescent="0.2">
      <c r="A906" s="3" t="s">
        <v>1778</v>
      </c>
      <c r="B906" s="3" t="s">
        <v>72</v>
      </c>
      <c r="C906" s="3" t="s">
        <v>1777</v>
      </c>
      <c r="D906" s="3">
        <v>0.32</v>
      </c>
      <c r="E906" s="3">
        <v>0.32</v>
      </c>
      <c r="F906" s="3">
        <v>0.99</v>
      </c>
      <c r="G906" s="3">
        <v>0.99</v>
      </c>
      <c r="H906" s="3">
        <v>0.99</v>
      </c>
      <c r="I906" s="3">
        <v>0.99</v>
      </c>
      <c r="J906" s="3">
        <v>0.99</v>
      </c>
      <c r="K906" s="3">
        <v>0.99</v>
      </c>
      <c r="L906" s="3">
        <v>0.99</v>
      </c>
      <c r="M906" s="3">
        <v>0.99</v>
      </c>
      <c r="N906" s="3">
        <v>0.99</v>
      </c>
      <c r="O906" s="3">
        <v>0.99</v>
      </c>
      <c r="P906" s="3" t="s">
        <v>81</v>
      </c>
      <c r="Q906" s="3" t="s">
        <v>90</v>
      </c>
      <c r="R906" s="3" t="s">
        <v>80</v>
      </c>
    </row>
    <row r="907" spans="1:18" ht="13.5" customHeight="1" x14ac:dyDescent="0.2">
      <c r="A907" s="3" t="s">
        <v>2116</v>
      </c>
      <c r="B907" s="3" t="s">
        <v>72</v>
      </c>
      <c r="C907" s="3" t="s">
        <v>2117</v>
      </c>
      <c r="D907" s="3">
        <v>2.2999999999999998</v>
      </c>
      <c r="E907" s="3">
        <v>2.5</v>
      </c>
      <c r="F907" s="3">
        <v>2.5</v>
      </c>
      <c r="G907" s="3">
        <v>2.5</v>
      </c>
      <c r="H907" s="3">
        <v>2.5</v>
      </c>
      <c r="I907" s="3">
        <v>2.5</v>
      </c>
      <c r="J907" s="3">
        <v>2.5</v>
      </c>
      <c r="K907" s="3">
        <v>2.5</v>
      </c>
      <c r="L907" s="3">
        <v>2.5</v>
      </c>
      <c r="M907" s="3">
        <v>2.5</v>
      </c>
      <c r="N907" s="3">
        <v>2.5</v>
      </c>
      <c r="O907" s="3">
        <v>2.5</v>
      </c>
      <c r="P907" s="3" t="s">
        <v>81</v>
      </c>
      <c r="Q907" s="3" t="s">
        <v>90</v>
      </c>
      <c r="R907" s="3" t="s">
        <v>80</v>
      </c>
    </row>
    <row r="908" spans="1:18" ht="13.5" customHeight="1" x14ac:dyDescent="0.2">
      <c r="A908" s="3" t="s">
        <v>2118</v>
      </c>
      <c r="B908" s="3" t="s">
        <v>72</v>
      </c>
      <c r="C908" s="3" t="s">
        <v>2286</v>
      </c>
      <c r="D908" s="3">
        <v>0.1</v>
      </c>
      <c r="E908" s="3">
        <v>0.1</v>
      </c>
      <c r="F908" s="3">
        <v>0.1</v>
      </c>
      <c r="G908" s="3">
        <v>0.1</v>
      </c>
      <c r="H908" s="3">
        <v>0.1</v>
      </c>
      <c r="I908" s="3">
        <v>0.1</v>
      </c>
      <c r="J908" s="3">
        <v>0.1</v>
      </c>
      <c r="K908" s="3">
        <v>0.1</v>
      </c>
      <c r="L908" s="3">
        <v>0.1</v>
      </c>
      <c r="M908" s="3">
        <v>0.1</v>
      </c>
      <c r="N908" s="3">
        <v>0.1</v>
      </c>
      <c r="O908" s="3">
        <v>0.1</v>
      </c>
      <c r="P908" s="3" t="s">
        <v>81</v>
      </c>
      <c r="Q908" s="3" t="s">
        <v>90</v>
      </c>
      <c r="R908" s="3" t="s">
        <v>80</v>
      </c>
    </row>
    <row r="909" spans="1:18" ht="13.5" customHeight="1" x14ac:dyDescent="0.2">
      <c r="A909" s="3" t="s">
        <v>2119</v>
      </c>
      <c r="B909" s="3" t="s">
        <v>72</v>
      </c>
      <c r="C909" s="3" t="s">
        <v>2287</v>
      </c>
      <c r="D909" s="3">
        <v>0.1</v>
      </c>
      <c r="E909" s="3">
        <v>0.1</v>
      </c>
      <c r="F909" s="3">
        <v>0.1</v>
      </c>
      <c r="G909" s="3">
        <v>0.1</v>
      </c>
      <c r="H909" s="3">
        <v>0.1</v>
      </c>
      <c r="I909" s="3">
        <v>0.1</v>
      </c>
      <c r="J909" s="3">
        <v>0.1</v>
      </c>
      <c r="K909" s="3">
        <v>0.1</v>
      </c>
      <c r="L909" s="3">
        <v>0.1</v>
      </c>
      <c r="M909" s="3">
        <v>0.1</v>
      </c>
      <c r="N909" s="3">
        <v>0.1</v>
      </c>
      <c r="O909" s="3">
        <v>0.1</v>
      </c>
      <c r="P909" s="3" t="s">
        <v>81</v>
      </c>
      <c r="Q909" s="3" t="s">
        <v>90</v>
      </c>
      <c r="R909" s="3" t="s">
        <v>80</v>
      </c>
    </row>
    <row r="910" spans="1:18" ht="13.5" customHeight="1" x14ac:dyDescent="0.2">
      <c r="A910" s="3" t="s">
        <v>1713</v>
      </c>
      <c r="B910" s="3" t="s">
        <v>72</v>
      </c>
      <c r="C910" s="3" t="s">
        <v>1713</v>
      </c>
      <c r="D910" s="3">
        <v>1</v>
      </c>
      <c r="E910" s="3">
        <v>1</v>
      </c>
      <c r="F910" s="3">
        <v>1</v>
      </c>
      <c r="G910" s="3">
        <v>1</v>
      </c>
      <c r="H910" s="3">
        <v>1</v>
      </c>
      <c r="I910" s="3">
        <v>1</v>
      </c>
      <c r="J910" s="3">
        <v>1</v>
      </c>
      <c r="K910" s="3">
        <v>1</v>
      </c>
      <c r="L910" s="3">
        <v>1</v>
      </c>
      <c r="M910" s="3">
        <v>1</v>
      </c>
      <c r="N910" s="3">
        <v>1</v>
      </c>
      <c r="O910" s="3">
        <v>1</v>
      </c>
      <c r="P910" s="3" t="s">
        <v>81</v>
      </c>
      <c r="Q910" s="3" t="s">
        <v>90</v>
      </c>
      <c r="R910" s="3" t="s">
        <v>80</v>
      </c>
    </row>
    <row r="911" spans="1:18" ht="13.5" customHeight="1" x14ac:dyDescent="0.2">
      <c r="A911" s="3" t="s">
        <v>1714</v>
      </c>
      <c r="B911" s="3" t="s">
        <v>72</v>
      </c>
      <c r="C911" s="3" t="s">
        <v>1714</v>
      </c>
      <c r="D911" s="3">
        <v>1</v>
      </c>
      <c r="E911" s="3">
        <v>1</v>
      </c>
      <c r="F911" s="3">
        <v>1</v>
      </c>
      <c r="G911" s="3">
        <v>1</v>
      </c>
      <c r="H911" s="3">
        <v>1</v>
      </c>
      <c r="I911" s="3">
        <v>1</v>
      </c>
      <c r="J911" s="3">
        <v>1</v>
      </c>
      <c r="K911" s="3">
        <v>1</v>
      </c>
      <c r="L911" s="3">
        <v>1</v>
      </c>
      <c r="M911" s="3">
        <v>1</v>
      </c>
      <c r="N911" s="3">
        <v>1</v>
      </c>
      <c r="O911" s="3">
        <v>1</v>
      </c>
      <c r="P911" s="3" t="s">
        <v>81</v>
      </c>
      <c r="Q911" s="3" t="s">
        <v>90</v>
      </c>
      <c r="R911" s="3" t="s">
        <v>80</v>
      </c>
    </row>
    <row r="912" spans="1:18" ht="13.5" customHeight="1" x14ac:dyDescent="0.2">
      <c r="A912" s="3" t="s">
        <v>2120</v>
      </c>
      <c r="B912" s="3" t="s">
        <v>72</v>
      </c>
      <c r="C912" s="3" t="s">
        <v>2121</v>
      </c>
      <c r="D912" s="3">
        <v>2</v>
      </c>
      <c r="E912" s="3">
        <v>2</v>
      </c>
      <c r="F912" s="3">
        <v>2.5</v>
      </c>
      <c r="G912" s="3">
        <v>3</v>
      </c>
      <c r="H912" s="3">
        <v>3</v>
      </c>
      <c r="I912" s="3">
        <v>3</v>
      </c>
      <c r="J912" s="3">
        <v>3</v>
      </c>
      <c r="K912" s="3">
        <v>3</v>
      </c>
      <c r="L912" s="3">
        <v>3</v>
      </c>
      <c r="M912" s="3">
        <v>3</v>
      </c>
      <c r="N912" s="3">
        <v>3</v>
      </c>
      <c r="O912" s="3">
        <v>3</v>
      </c>
      <c r="P912" s="3" t="s">
        <v>81</v>
      </c>
      <c r="Q912" s="3" t="s">
        <v>90</v>
      </c>
      <c r="R912" s="3" t="s">
        <v>80</v>
      </c>
    </row>
    <row r="913" spans="1:18" ht="13.5" customHeight="1" x14ac:dyDescent="0.2">
      <c r="A913" s="3" t="s">
        <v>1159</v>
      </c>
      <c r="B913" s="3" t="s">
        <v>1400</v>
      </c>
      <c r="C913" s="3" t="s">
        <v>1160</v>
      </c>
      <c r="D913" s="3">
        <v>327.7</v>
      </c>
      <c r="E913" s="3">
        <v>325</v>
      </c>
      <c r="F913" s="3">
        <v>321.60000000000002</v>
      </c>
      <c r="G913" s="3">
        <v>323.39999999999998</v>
      </c>
      <c r="H913" s="3">
        <v>299.39999999999998</v>
      </c>
      <c r="I913" s="3">
        <v>299.39999999999998</v>
      </c>
      <c r="J913" s="3">
        <v>299.39999999999998</v>
      </c>
      <c r="K913" s="3">
        <v>299.39999999999998</v>
      </c>
      <c r="L913" s="3">
        <v>299.39999999999998</v>
      </c>
      <c r="M913" s="3">
        <v>321</v>
      </c>
      <c r="N913" s="3">
        <v>322.89999999999998</v>
      </c>
      <c r="O913" s="3">
        <v>327.39999999999998</v>
      </c>
      <c r="P913" s="3" t="s">
        <v>81</v>
      </c>
      <c r="Q913" s="3" t="s">
        <v>79</v>
      </c>
      <c r="R913" s="3" t="s">
        <v>80</v>
      </c>
    </row>
    <row r="914" spans="1:18" ht="13.5" customHeight="1" x14ac:dyDescent="0.2">
      <c r="A914" s="3" t="s">
        <v>1161</v>
      </c>
      <c r="B914" s="3" t="s">
        <v>1398</v>
      </c>
      <c r="C914" s="3" t="s">
        <v>1162</v>
      </c>
      <c r="D914" s="3">
        <v>0.32</v>
      </c>
      <c r="E914" s="3">
        <v>0.65</v>
      </c>
      <c r="F914" s="3">
        <v>1.67</v>
      </c>
      <c r="G914" s="3">
        <v>7.75</v>
      </c>
      <c r="H914" s="3">
        <v>8.66</v>
      </c>
      <c r="I914" s="3">
        <v>8.3000000000000007</v>
      </c>
      <c r="J914" s="3">
        <v>7.59</v>
      </c>
      <c r="K914" s="3">
        <v>6.37</v>
      </c>
      <c r="L914" s="3">
        <v>6.52</v>
      </c>
      <c r="M914" s="3">
        <v>6.32</v>
      </c>
      <c r="N914" s="3">
        <v>0.04</v>
      </c>
      <c r="O914" s="3">
        <v>0.01</v>
      </c>
      <c r="P914" s="3" t="s">
        <v>81</v>
      </c>
      <c r="Q914" s="3" t="s">
        <v>79</v>
      </c>
      <c r="R914" s="3" t="s">
        <v>80</v>
      </c>
    </row>
    <row r="915" spans="1:18" ht="13.5" customHeight="1" x14ac:dyDescent="0.2">
      <c r="A915" s="3" t="s">
        <v>1163</v>
      </c>
      <c r="B915" s="3" t="s">
        <v>1398</v>
      </c>
      <c r="C915" s="3" t="s">
        <v>1164</v>
      </c>
      <c r="D915" s="3">
        <v>0.31</v>
      </c>
      <c r="E915" s="3">
        <v>0.67</v>
      </c>
      <c r="F915" s="3">
        <v>1.83</v>
      </c>
      <c r="G915" s="3">
        <v>8.77</v>
      </c>
      <c r="H915" s="3">
        <v>9.25</v>
      </c>
      <c r="I915" s="3">
        <v>8.98</v>
      </c>
      <c r="J915" s="3">
        <v>8.43</v>
      </c>
      <c r="K915" s="3">
        <v>9.26</v>
      </c>
      <c r="L915" s="3">
        <v>8.81</v>
      </c>
      <c r="M915" s="3">
        <v>6.84</v>
      </c>
      <c r="N915" s="3">
        <v>0.04</v>
      </c>
      <c r="O915" s="3">
        <v>0.01</v>
      </c>
      <c r="P915" s="3" t="s">
        <v>81</v>
      </c>
      <c r="Q915" s="3" t="s">
        <v>79</v>
      </c>
      <c r="R915" s="3" t="s">
        <v>80</v>
      </c>
    </row>
    <row r="916" spans="1:18" ht="13.5" customHeight="1" x14ac:dyDescent="0.2">
      <c r="A916" s="3" t="s">
        <v>2122</v>
      </c>
      <c r="B916" s="3" t="s">
        <v>72</v>
      </c>
      <c r="C916" s="3" t="s">
        <v>2123</v>
      </c>
      <c r="D916" s="3">
        <v>0.1</v>
      </c>
      <c r="E916" s="3">
        <v>0.1</v>
      </c>
      <c r="F916" s="3">
        <v>0.1</v>
      </c>
      <c r="G916" s="3">
        <v>0.1</v>
      </c>
      <c r="H916" s="3">
        <v>0.1</v>
      </c>
      <c r="I916" s="3">
        <v>0.1</v>
      </c>
      <c r="J916" s="3">
        <v>0.1</v>
      </c>
      <c r="K916" s="3">
        <v>0.1</v>
      </c>
      <c r="L916" s="3">
        <v>0.1</v>
      </c>
      <c r="M916" s="3">
        <v>0.1</v>
      </c>
      <c r="N916" s="3">
        <v>0.1</v>
      </c>
      <c r="O916" s="3">
        <v>0.1</v>
      </c>
      <c r="P916" s="3" t="s">
        <v>81</v>
      </c>
      <c r="Q916" s="3" t="s">
        <v>90</v>
      </c>
      <c r="R916" s="3" t="s">
        <v>80</v>
      </c>
    </row>
    <row r="917" spans="1:18" ht="13.5" customHeight="1" x14ac:dyDescent="0.2">
      <c r="A917" s="3" t="s">
        <v>1715</v>
      </c>
      <c r="B917" s="3" t="s">
        <v>72</v>
      </c>
      <c r="C917" s="3" t="s">
        <v>1715</v>
      </c>
      <c r="D917" s="3">
        <v>0.4</v>
      </c>
      <c r="E917" s="3">
        <v>0.4</v>
      </c>
      <c r="F917" s="3">
        <v>0.4</v>
      </c>
      <c r="G917" s="3">
        <v>0.4</v>
      </c>
      <c r="H917" s="3">
        <v>0.4</v>
      </c>
      <c r="I917" s="3">
        <v>0.4</v>
      </c>
      <c r="J917" s="3">
        <v>0.4</v>
      </c>
      <c r="K917" s="3">
        <v>0.4</v>
      </c>
      <c r="L917" s="3">
        <v>0.4</v>
      </c>
      <c r="M917" s="3">
        <v>0.4</v>
      </c>
      <c r="N917" s="3">
        <v>0.4</v>
      </c>
      <c r="O917" s="3">
        <v>0.4</v>
      </c>
      <c r="P917" s="3" t="s">
        <v>81</v>
      </c>
      <c r="Q917" s="3" t="s">
        <v>90</v>
      </c>
      <c r="R917" s="3" t="s">
        <v>80</v>
      </c>
    </row>
    <row r="918" spans="1:18" ht="13.5" customHeight="1" x14ac:dyDescent="0.2">
      <c r="A918" s="3" t="s">
        <v>1716</v>
      </c>
      <c r="B918" s="3" t="s">
        <v>72</v>
      </c>
      <c r="C918" s="3" t="s">
        <v>1716</v>
      </c>
      <c r="D918" s="3">
        <v>0.7</v>
      </c>
      <c r="E918" s="3">
        <v>0.7</v>
      </c>
      <c r="F918" s="3">
        <v>0.7</v>
      </c>
      <c r="G918" s="3">
        <v>0.7</v>
      </c>
      <c r="H918" s="3">
        <v>0.7</v>
      </c>
      <c r="I918" s="3">
        <v>0.7</v>
      </c>
      <c r="J918" s="3">
        <v>0.7</v>
      </c>
      <c r="K918" s="3">
        <v>0.7</v>
      </c>
      <c r="L918" s="3">
        <v>0.7</v>
      </c>
      <c r="M918" s="3">
        <v>0.7</v>
      </c>
      <c r="N918" s="3">
        <v>0.7</v>
      </c>
      <c r="O918" s="3">
        <v>0.7</v>
      </c>
      <c r="P918" s="3" t="s">
        <v>81</v>
      </c>
      <c r="Q918" s="3" t="s">
        <v>90</v>
      </c>
      <c r="R918" s="3" t="s">
        <v>80</v>
      </c>
    </row>
    <row r="919" spans="1:18" ht="13.5" customHeight="1" x14ac:dyDescent="0.2">
      <c r="A919" s="3" t="s">
        <v>1717</v>
      </c>
      <c r="B919" s="3" t="s">
        <v>72</v>
      </c>
      <c r="C919" s="3" t="s">
        <v>1717</v>
      </c>
      <c r="D919" s="3">
        <v>0.8</v>
      </c>
      <c r="E919" s="3">
        <v>0.8</v>
      </c>
      <c r="F919" s="3">
        <v>0.8</v>
      </c>
      <c r="G919" s="3">
        <v>0.8</v>
      </c>
      <c r="H919" s="3">
        <v>0.8</v>
      </c>
      <c r="I919" s="3">
        <v>0.8</v>
      </c>
      <c r="J919" s="3">
        <v>0.8</v>
      </c>
      <c r="K919" s="3">
        <v>0.8</v>
      </c>
      <c r="L919" s="3">
        <v>0.8</v>
      </c>
      <c r="M919" s="3">
        <v>0.8</v>
      </c>
      <c r="N919" s="3">
        <v>0.8</v>
      </c>
      <c r="O919" s="3">
        <v>0.8</v>
      </c>
      <c r="P919" s="3" t="s">
        <v>81</v>
      </c>
      <c r="Q919" s="3" t="s">
        <v>90</v>
      </c>
      <c r="R919" s="3" t="s">
        <v>80</v>
      </c>
    </row>
    <row r="920" spans="1:18" ht="13.5" customHeight="1" x14ac:dyDescent="0.2">
      <c r="A920" s="3" t="s">
        <v>1718</v>
      </c>
      <c r="B920" s="3" t="s">
        <v>72</v>
      </c>
      <c r="C920" s="3" t="s">
        <v>1718</v>
      </c>
      <c r="D920" s="3">
        <v>0.25</v>
      </c>
      <c r="E920" s="3">
        <v>0.25</v>
      </c>
      <c r="F920" s="3">
        <v>0.25</v>
      </c>
      <c r="G920" s="3">
        <v>0.25</v>
      </c>
      <c r="H920" s="3">
        <v>0.25</v>
      </c>
      <c r="I920" s="3">
        <v>0.25</v>
      </c>
      <c r="J920" s="3">
        <v>0.25</v>
      </c>
      <c r="K920" s="3">
        <v>0.25</v>
      </c>
      <c r="L920" s="3">
        <v>0.25</v>
      </c>
      <c r="M920" s="3">
        <v>0.25</v>
      </c>
      <c r="N920" s="3">
        <v>0.25</v>
      </c>
      <c r="O920" s="3">
        <v>0.25</v>
      </c>
      <c r="P920" s="3" t="s">
        <v>81</v>
      </c>
      <c r="Q920" s="3" t="s">
        <v>90</v>
      </c>
      <c r="R920" s="3" t="s">
        <v>80</v>
      </c>
    </row>
    <row r="921" spans="1:18" ht="13.5" customHeight="1" x14ac:dyDescent="0.2">
      <c r="A921" s="3" t="s">
        <v>2124</v>
      </c>
      <c r="B921" s="3" t="s">
        <v>72</v>
      </c>
      <c r="C921" s="3" t="s">
        <v>2125</v>
      </c>
      <c r="D921" s="3">
        <v>3.2</v>
      </c>
      <c r="E921" s="3">
        <v>3.2</v>
      </c>
      <c r="F921" s="3">
        <v>3.2</v>
      </c>
      <c r="G921" s="3">
        <v>3.4</v>
      </c>
      <c r="H921" s="3">
        <v>3.4</v>
      </c>
      <c r="I921" s="3">
        <v>3.4</v>
      </c>
      <c r="J921" s="3">
        <v>3.4</v>
      </c>
      <c r="K921" s="3">
        <v>3.4</v>
      </c>
      <c r="L921" s="3">
        <v>3.4</v>
      </c>
      <c r="M921" s="3">
        <v>3.4</v>
      </c>
      <c r="N921" s="3">
        <v>3.4</v>
      </c>
      <c r="O921" s="3">
        <v>3.4</v>
      </c>
      <c r="P921" s="3" t="s">
        <v>81</v>
      </c>
      <c r="Q921" s="3" t="s">
        <v>90</v>
      </c>
      <c r="R921" s="3" t="s">
        <v>80</v>
      </c>
    </row>
    <row r="922" spans="1:18" ht="13.5" customHeight="1" x14ac:dyDescent="0.2">
      <c r="A922" s="3" t="s">
        <v>1719</v>
      </c>
      <c r="B922" s="3" t="s">
        <v>72</v>
      </c>
      <c r="C922" s="3" t="s">
        <v>1776</v>
      </c>
      <c r="D922" s="3">
        <v>0.28000000000000003</v>
      </c>
      <c r="E922" s="3">
        <v>0.28000000000000003</v>
      </c>
      <c r="F922" s="3">
        <v>0.28000000000000003</v>
      </c>
      <c r="G922" s="3">
        <v>0.28000000000000003</v>
      </c>
      <c r="H922" s="3">
        <v>0.28000000000000003</v>
      </c>
      <c r="I922" s="3">
        <v>0.28000000000000003</v>
      </c>
      <c r="J922" s="3">
        <v>0.28000000000000003</v>
      </c>
      <c r="K922" s="3">
        <v>0.28000000000000003</v>
      </c>
      <c r="L922" s="3">
        <v>0.28000000000000003</v>
      </c>
      <c r="M922" s="3">
        <v>0.28000000000000003</v>
      </c>
      <c r="N922" s="3">
        <v>0.28000000000000003</v>
      </c>
      <c r="O922" s="3">
        <v>0.28000000000000003</v>
      </c>
      <c r="P922" s="3" t="s">
        <v>81</v>
      </c>
      <c r="Q922" s="3" t="s">
        <v>90</v>
      </c>
      <c r="R922" s="3" t="s">
        <v>80</v>
      </c>
    </row>
    <row r="923" spans="1:18" ht="13.5" customHeight="1" x14ac:dyDescent="0.2">
      <c r="A923" s="3" t="s">
        <v>1720</v>
      </c>
      <c r="B923" s="3" t="s">
        <v>72</v>
      </c>
      <c r="C923" s="3" t="s">
        <v>2288</v>
      </c>
      <c r="D923" s="3">
        <v>0.2</v>
      </c>
      <c r="E923" s="3">
        <v>0.2</v>
      </c>
      <c r="F923" s="3">
        <v>0.2</v>
      </c>
      <c r="G923" s="3">
        <v>0.2</v>
      </c>
      <c r="H923" s="3">
        <v>0.2</v>
      </c>
      <c r="I923" s="3">
        <v>0.2</v>
      </c>
      <c r="J923" s="3">
        <v>0.2</v>
      </c>
      <c r="K923" s="3">
        <v>0.25</v>
      </c>
      <c r="L923" s="3">
        <v>0.25</v>
      </c>
      <c r="M923" s="3">
        <v>0.25</v>
      </c>
      <c r="N923" s="3">
        <v>0.25</v>
      </c>
      <c r="O923" s="3">
        <v>0.25</v>
      </c>
      <c r="P923" s="3" t="s">
        <v>81</v>
      </c>
      <c r="Q923" s="3" t="s">
        <v>90</v>
      </c>
      <c r="R923" s="3" t="s">
        <v>80</v>
      </c>
    </row>
    <row r="924" spans="1:18" ht="13.5" customHeight="1" x14ac:dyDescent="0.2">
      <c r="A924" s="3" t="s">
        <v>1721</v>
      </c>
      <c r="B924" s="3" t="s">
        <v>72</v>
      </c>
      <c r="C924" s="3" t="s">
        <v>1721</v>
      </c>
      <c r="D924" s="3">
        <v>1.5</v>
      </c>
      <c r="E924" s="3">
        <v>1.5</v>
      </c>
      <c r="F924" s="3">
        <v>1.5</v>
      </c>
      <c r="G924" s="3">
        <v>1.5</v>
      </c>
      <c r="H924" s="3">
        <v>1.5</v>
      </c>
      <c r="I924" s="3">
        <v>1.5</v>
      </c>
      <c r="J924" s="3">
        <v>1.5</v>
      </c>
      <c r="K924" s="3">
        <v>1.5</v>
      </c>
      <c r="L924" s="3">
        <v>1.5</v>
      </c>
      <c r="M924" s="3">
        <v>1.5</v>
      </c>
      <c r="N924" s="3">
        <v>1.5</v>
      </c>
      <c r="O924" s="3">
        <v>1.5</v>
      </c>
      <c r="P924" s="3" t="s">
        <v>81</v>
      </c>
      <c r="Q924" s="3" t="s">
        <v>90</v>
      </c>
      <c r="R924" s="3" t="s">
        <v>80</v>
      </c>
    </row>
    <row r="925" spans="1:18" ht="13.5" customHeight="1" x14ac:dyDescent="0.2">
      <c r="A925" s="3" t="s">
        <v>1722</v>
      </c>
      <c r="B925" s="3" t="s">
        <v>72</v>
      </c>
      <c r="C925" s="3" t="s">
        <v>1722</v>
      </c>
      <c r="D925" s="3">
        <v>1.5</v>
      </c>
      <c r="E925" s="3">
        <v>1.5</v>
      </c>
      <c r="F925" s="3">
        <v>1.5</v>
      </c>
      <c r="G925" s="3">
        <v>1.5</v>
      </c>
      <c r="H925" s="3">
        <v>1.5</v>
      </c>
      <c r="I925" s="3">
        <v>1.5</v>
      </c>
      <c r="J925" s="3">
        <v>1.5</v>
      </c>
      <c r="K925" s="3">
        <v>1.5</v>
      </c>
      <c r="L925" s="3">
        <v>1.5</v>
      </c>
      <c r="M925" s="3">
        <v>1.5</v>
      </c>
      <c r="N925" s="3">
        <v>1.5</v>
      </c>
      <c r="O925" s="3">
        <v>1.5</v>
      </c>
      <c r="P925" s="3" t="s">
        <v>81</v>
      </c>
      <c r="Q925" s="3" t="s">
        <v>90</v>
      </c>
      <c r="R925" s="3" t="s">
        <v>80</v>
      </c>
    </row>
    <row r="926" spans="1:18" ht="13.5" customHeight="1" x14ac:dyDescent="0.2">
      <c r="A926" s="3" t="s">
        <v>1723</v>
      </c>
      <c r="B926" s="3" t="s">
        <v>72</v>
      </c>
      <c r="C926" s="3" t="s">
        <v>1723</v>
      </c>
      <c r="D926" s="3">
        <v>1.5</v>
      </c>
      <c r="E926" s="3">
        <v>1.5</v>
      </c>
      <c r="F926" s="3">
        <v>1.5</v>
      </c>
      <c r="G926" s="3">
        <v>1.5</v>
      </c>
      <c r="H926" s="3">
        <v>1.5</v>
      </c>
      <c r="I926" s="3">
        <v>1.5</v>
      </c>
      <c r="J926" s="3">
        <v>1.5</v>
      </c>
      <c r="K926" s="3">
        <v>1.5</v>
      </c>
      <c r="L926" s="3">
        <v>1.5</v>
      </c>
      <c r="M926" s="3">
        <v>1.5</v>
      </c>
      <c r="N926" s="3">
        <v>1.5</v>
      </c>
      <c r="O926" s="3">
        <v>1.5</v>
      </c>
      <c r="P926" s="3" t="s">
        <v>81</v>
      </c>
      <c r="Q926" s="3" t="s">
        <v>90</v>
      </c>
      <c r="R926" s="3" t="s">
        <v>80</v>
      </c>
    </row>
    <row r="927" spans="1:18" ht="13.5" customHeight="1" x14ac:dyDescent="0.2">
      <c r="A927" s="3" t="s">
        <v>1724</v>
      </c>
      <c r="B927" s="3" t="s">
        <v>72</v>
      </c>
      <c r="C927" s="3" t="s">
        <v>1724</v>
      </c>
      <c r="D927" s="3">
        <v>1.5</v>
      </c>
      <c r="E927" s="3">
        <v>1.5</v>
      </c>
      <c r="F927" s="3">
        <v>1.5</v>
      </c>
      <c r="G927" s="3">
        <v>1.5</v>
      </c>
      <c r="H927" s="3">
        <v>1.5</v>
      </c>
      <c r="I927" s="3">
        <v>1.5</v>
      </c>
      <c r="J927" s="3">
        <v>1.5</v>
      </c>
      <c r="K927" s="3">
        <v>1.5</v>
      </c>
      <c r="L927" s="3">
        <v>1.5</v>
      </c>
      <c r="M927" s="3">
        <v>1.5</v>
      </c>
      <c r="N927" s="3">
        <v>1.5</v>
      </c>
      <c r="O927" s="3">
        <v>1.5</v>
      </c>
      <c r="P927" s="3" t="s">
        <v>81</v>
      </c>
      <c r="Q927" s="3" t="s">
        <v>90</v>
      </c>
      <c r="R927" s="3" t="s">
        <v>80</v>
      </c>
    </row>
    <row r="928" spans="1:18" ht="13.5" customHeight="1" x14ac:dyDescent="0.2">
      <c r="A928" s="3" t="s">
        <v>1725</v>
      </c>
      <c r="B928" s="3" t="s">
        <v>72</v>
      </c>
      <c r="C928" s="3" t="s">
        <v>1725</v>
      </c>
      <c r="D928" s="3">
        <v>1.5</v>
      </c>
      <c r="E928" s="3">
        <v>1.5</v>
      </c>
      <c r="F928" s="3">
        <v>1.5</v>
      </c>
      <c r="G928" s="3">
        <v>1.5</v>
      </c>
      <c r="H928" s="3">
        <v>1.5</v>
      </c>
      <c r="I928" s="3">
        <v>1.5</v>
      </c>
      <c r="J928" s="3">
        <v>1.5</v>
      </c>
      <c r="K928" s="3">
        <v>1.5</v>
      </c>
      <c r="L928" s="3">
        <v>1.5</v>
      </c>
      <c r="M928" s="3">
        <v>1.5</v>
      </c>
      <c r="N928" s="3">
        <v>1.5</v>
      </c>
      <c r="O928" s="3">
        <v>1.5</v>
      </c>
      <c r="P928" s="3" t="s">
        <v>81</v>
      </c>
      <c r="Q928" s="3" t="s">
        <v>90</v>
      </c>
      <c r="R928" s="3" t="s">
        <v>80</v>
      </c>
    </row>
    <row r="929" spans="1:18" ht="13.5" customHeight="1" x14ac:dyDescent="0.2">
      <c r="A929" s="3" t="s">
        <v>1726</v>
      </c>
      <c r="B929" s="3" t="s">
        <v>72</v>
      </c>
      <c r="C929" s="3" t="s">
        <v>1726</v>
      </c>
      <c r="D929" s="3">
        <v>1.5</v>
      </c>
      <c r="E929" s="3">
        <v>1.5</v>
      </c>
      <c r="F929" s="3">
        <v>1.5</v>
      </c>
      <c r="G929" s="3">
        <v>1.5</v>
      </c>
      <c r="H929" s="3">
        <v>1.5</v>
      </c>
      <c r="I929" s="3">
        <v>1.5</v>
      </c>
      <c r="J929" s="3">
        <v>1.5</v>
      </c>
      <c r="K929" s="3">
        <v>1.5</v>
      </c>
      <c r="L929" s="3">
        <v>1.5</v>
      </c>
      <c r="M929" s="3">
        <v>1.5</v>
      </c>
      <c r="N929" s="3">
        <v>1.5</v>
      </c>
      <c r="O929" s="3">
        <v>1.5</v>
      </c>
      <c r="P929" s="3" t="s">
        <v>81</v>
      </c>
      <c r="Q929" s="3" t="s">
        <v>90</v>
      </c>
      <c r="R929" s="3" t="s">
        <v>80</v>
      </c>
    </row>
    <row r="930" spans="1:18" ht="13.5" customHeight="1" x14ac:dyDescent="0.2">
      <c r="A930" s="3" t="s">
        <v>2126</v>
      </c>
      <c r="B930" s="3" t="s">
        <v>72</v>
      </c>
      <c r="C930" s="3" t="s">
        <v>2126</v>
      </c>
      <c r="D930" s="3">
        <v>0.1</v>
      </c>
      <c r="E930" s="3">
        <v>0.1</v>
      </c>
      <c r="F930" s="3">
        <v>0.1</v>
      </c>
      <c r="G930" s="3">
        <v>0.1</v>
      </c>
      <c r="H930" s="3">
        <v>0.1</v>
      </c>
      <c r="I930" s="3">
        <v>0.1</v>
      </c>
      <c r="J930" s="3">
        <v>0.1</v>
      </c>
      <c r="K930" s="3">
        <v>0.1</v>
      </c>
      <c r="L930" s="3">
        <v>0.1</v>
      </c>
      <c r="M930" s="3">
        <v>0.1</v>
      </c>
      <c r="N930" s="3">
        <v>0.1</v>
      </c>
      <c r="O930" s="3">
        <v>0.1</v>
      </c>
      <c r="P930" s="3" t="s">
        <v>81</v>
      </c>
      <c r="Q930" s="3" t="s">
        <v>90</v>
      </c>
      <c r="R930" s="3" t="s">
        <v>80</v>
      </c>
    </row>
    <row r="931" spans="1:18" ht="13.5" customHeight="1" x14ac:dyDescent="0.2">
      <c r="A931" s="3" t="s">
        <v>2127</v>
      </c>
      <c r="B931" s="3" t="s">
        <v>72</v>
      </c>
      <c r="C931" s="3" t="s">
        <v>2127</v>
      </c>
      <c r="D931" s="3">
        <v>1</v>
      </c>
      <c r="E931" s="3">
        <v>1</v>
      </c>
      <c r="F931" s="3">
        <v>1</v>
      </c>
      <c r="G931" s="3">
        <v>1</v>
      </c>
      <c r="H931" s="3">
        <v>1</v>
      </c>
      <c r="I931" s="3">
        <v>1</v>
      </c>
      <c r="J931" s="3">
        <v>1</v>
      </c>
      <c r="K931" s="3">
        <v>1</v>
      </c>
      <c r="L931" s="3">
        <v>1</v>
      </c>
      <c r="M931" s="3">
        <v>1</v>
      </c>
      <c r="N931" s="3">
        <v>1</v>
      </c>
      <c r="O931" s="3">
        <v>1</v>
      </c>
      <c r="P931" s="3" t="s">
        <v>81</v>
      </c>
      <c r="Q931" s="3" t="s">
        <v>90</v>
      </c>
      <c r="R931" s="3" t="s">
        <v>80</v>
      </c>
    </row>
    <row r="932" spans="1:18" ht="13.5" customHeight="1" x14ac:dyDescent="0.2">
      <c r="A932" s="3" t="s">
        <v>2128</v>
      </c>
      <c r="B932" s="3" t="s">
        <v>72</v>
      </c>
      <c r="C932" s="3" t="s">
        <v>2128</v>
      </c>
      <c r="D932" s="3">
        <v>1</v>
      </c>
      <c r="E932" s="3">
        <v>1</v>
      </c>
      <c r="F932" s="3">
        <v>1</v>
      </c>
      <c r="G932" s="3">
        <v>1</v>
      </c>
      <c r="H932" s="3">
        <v>1</v>
      </c>
      <c r="I932" s="3">
        <v>1</v>
      </c>
      <c r="J932" s="3">
        <v>1</v>
      </c>
      <c r="K932" s="3">
        <v>1</v>
      </c>
      <c r="L932" s="3">
        <v>1</v>
      </c>
      <c r="M932" s="3">
        <v>1</v>
      </c>
      <c r="N932" s="3">
        <v>1</v>
      </c>
      <c r="O932" s="3">
        <v>1</v>
      </c>
      <c r="P932" s="3" t="s">
        <v>81</v>
      </c>
      <c r="Q932" s="3" t="s">
        <v>90</v>
      </c>
      <c r="R932" s="3" t="s">
        <v>80</v>
      </c>
    </row>
    <row r="933" spans="1:18" ht="13.5" customHeight="1" x14ac:dyDescent="0.2">
      <c r="A933" s="3" t="s">
        <v>2129</v>
      </c>
      <c r="B933" s="3" t="s">
        <v>72</v>
      </c>
      <c r="C933" s="3" t="s">
        <v>2130</v>
      </c>
      <c r="D933" s="3">
        <v>0.1</v>
      </c>
      <c r="E933" s="3">
        <v>0.1</v>
      </c>
      <c r="F933" s="3">
        <v>0.1</v>
      </c>
      <c r="G933" s="3">
        <v>0.1</v>
      </c>
      <c r="H933" s="3">
        <v>0.1</v>
      </c>
      <c r="I933" s="3">
        <v>0.1</v>
      </c>
      <c r="J933" s="3">
        <v>0.1</v>
      </c>
      <c r="K933" s="3">
        <v>0.1</v>
      </c>
      <c r="L933" s="3">
        <v>0.1</v>
      </c>
      <c r="M933" s="3">
        <v>0.1</v>
      </c>
      <c r="N933" s="3">
        <v>0.1</v>
      </c>
      <c r="O933" s="3">
        <v>0.1</v>
      </c>
      <c r="P933" s="3" t="s">
        <v>81</v>
      </c>
      <c r="Q933" s="3" t="s">
        <v>90</v>
      </c>
      <c r="R933" s="3" t="s">
        <v>80</v>
      </c>
    </row>
    <row r="934" spans="1:18" ht="13.5" customHeight="1" x14ac:dyDescent="0.2">
      <c r="A934" s="3" t="s">
        <v>2131</v>
      </c>
      <c r="B934" s="3" t="s">
        <v>72</v>
      </c>
      <c r="C934" s="3" t="s">
        <v>2289</v>
      </c>
      <c r="D934" s="3">
        <v>0.3</v>
      </c>
      <c r="E934" s="3">
        <v>0.3</v>
      </c>
      <c r="F934" s="3">
        <v>0.3</v>
      </c>
      <c r="G934" s="3">
        <v>0.3</v>
      </c>
      <c r="H934" s="3">
        <v>0.4</v>
      </c>
      <c r="I934" s="3">
        <v>0.4</v>
      </c>
      <c r="J934" s="3">
        <v>0.4</v>
      </c>
      <c r="K934" s="3">
        <v>0.4</v>
      </c>
      <c r="L934" s="3">
        <v>0.4</v>
      </c>
      <c r="M934" s="3">
        <v>0.4</v>
      </c>
      <c r="N934" s="3">
        <v>0.4</v>
      </c>
      <c r="O934" s="3">
        <v>0.4</v>
      </c>
      <c r="P934" s="3" t="s">
        <v>81</v>
      </c>
      <c r="Q934" s="3" t="s">
        <v>90</v>
      </c>
      <c r="R934" s="3" t="s">
        <v>80</v>
      </c>
    </row>
    <row r="935" spans="1:18" ht="13.5" customHeight="1" x14ac:dyDescent="0.2">
      <c r="A935" s="3" t="s">
        <v>2132</v>
      </c>
      <c r="B935" s="3" t="s">
        <v>72</v>
      </c>
      <c r="C935" s="3" t="s">
        <v>2290</v>
      </c>
      <c r="D935" s="3">
        <v>0.25</v>
      </c>
      <c r="E935" s="3">
        <v>0.25</v>
      </c>
      <c r="F935" s="3">
        <v>0.25</v>
      </c>
      <c r="G935" s="3">
        <v>0.25</v>
      </c>
      <c r="H935" s="3">
        <v>0.25</v>
      </c>
      <c r="I935" s="3">
        <v>0.25</v>
      </c>
      <c r="J935" s="3">
        <v>0.25</v>
      </c>
      <c r="K935" s="3">
        <v>0.25</v>
      </c>
      <c r="L935" s="3">
        <v>0.25</v>
      </c>
      <c r="M935" s="3">
        <v>0.25</v>
      </c>
      <c r="N935" s="3">
        <v>0.25</v>
      </c>
      <c r="O935" s="3">
        <v>0.25</v>
      </c>
      <c r="P935" s="3" t="s">
        <v>81</v>
      </c>
      <c r="Q935" s="3" t="s">
        <v>90</v>
      </c>
      <c r="R935" s="3" t="s">
        <v>80</v>
      </c>
    </row>
    <row r="936" spans="1:18" ht="13.5" customHeight="1" x14ac:dyDescent="0.2">
      <c r="A936" s="3" t="s">
        <v>2133</v>
      </c>
      <c r="B936" s="3" t="s">
        <v>72</v>
      </c>
      <c r="C936" s="3" t="s">
        <v>2291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0.56999999999999995</v>
      </c>
      <c r="K936" s="3">
        <v>0.56999999999999995</v>
      </c>
      <c r="L936" s="3">
        <v>0.56999999999999995</v>
      </c>
      <c r="M936" s="3">
        <v>0.56999999999999995</v>
      </c>
      <c r="N936" s="3">
        <v>0.56999999999999995</v>
      </c>
      <c r="O936" s="3">
        <v>0.56999999999999995</v>
      </c>
      <c r="P936" s="3" t="s">
        <v>81</v>
      </c>
      <c r="Q936" s="3" t="s">
        <v>90</v>
      </c>
      <c r="R936" s="3" t="s">
        <v>80</v>
      </c>
    </row>
    <row r="937" spans="1:18" ht="13.5" customHeight="1" x14ac:dyDescent="0.2">
      <c r="A937" s="3" t="s">
        <v>60</v>
      </c>
      <c r="B937" s="3" t="s">
        <v>72</v>
      </c>
      <c r="C937" s="3" t="s">
        <v>1165</v>
      </c>
      <c r="D937" s="3">
        <v>9.1083634408602148</v>
      </c>
      <c r="E937" s="3">
        <v>8.0458450903119871</v>
      </c>
      <c r="F937" s="3">
        <v>7.3791105376344079</v>
      </c>
      <c r="G937" s="3">
        <v>5.1202157777777773</v>
      </c>
      <c r="H937" s="3">
        <v>5.1180159139784953</v>
      </c>
      <c r="I937" s="3">
        <v>7.6954817777777764</v>
      </c>
      <c r="J937" s="3">
        <v>5.9288055913978477</v>
      </c>
      <c r="K937" s="3">
        <v>5.8226670967741931</v>
      </c>
      <c r="L937" s="3">
        <v>5.811791777777775</v>
      </c>
      <c r="M937" s="3">
        <v>4.415282303010752</v>
      </c>
      <c r="N937" s="3">
        <v>6.3268153888888889</v>
      </c>
      <c r="O937" s="3">
        <v>8.3161752731182776</v>
      </c>
      <c r="P937" s="3" t="s">
        <v>84</v>
      </c>
      <c r="Q937" s="3" t="s">
        <v>90</v>
      </c>
      <c r="R937" s="3" t="s">
        <v>80</v>
      </c>
    </row>
    <row r="938" spans="1:18" ht="13.5" customHeight="1" x14ac:dyDescent="0.2">
      <c r="A938" s="3" t="s">
        <v>2134</v>
      </c>
      <c r="B938" s="3" t="s">
        <v>72</v>
      </c>
      <c r="C938" s="3" t="s">
        <v>2292</v>
      </c>
      <c r="D938" s="3">
        <v>0</v>
      </c>
      <c r="E938" s="3">
        <v>0.48</v>
      </c>
      <c r="F938" s="3">
        <v>2.08</v>
      </c>
      <c r="G938" s="3">
        <v>6.6400000000000006</v>
      </c>
      <c r="H938" s="3">
        <v>6.1</v>
      </c>
      <c r="I938" s="3">
        <v>8.9600000000000009</v>
      </c>
      <c r="J938" s="3">
        <v>8.34</v>
      </c>
      <c r="K938" s="3">
        <v>8.1999999999999993</v>
      </c>
      <c r="L938" s="3">
        <v>6.6800000000000006</v>
      </c>
      <c r="M938" s="3">
        <v>5.88</v>
      </c>
      <c r="N938" s="3">
        <v>0.82000000000000006</v>
      </c>
      <c r="O938" s="3">
        <v>0</v>
      </c>
      <c r="P938" s="3" t="s">
        <v>84</v>
      </c>
      <c r="Q938" s="3" t="s">
        <v>90</v>
      </c>
      <c r="R938" s="3" t="s">
        <v>80</v>
      </c>
    </row>
    <row r="939" spans="1:18" ht="13.5" customHeight="1" x14ac:dyDescent="0.2">
      <c r="A939" s="3" t="s">
        <v>46</v>
      </c>
      <c r="B939" s="3" t="s">
        <v>73</v>
      </c>
      <c r="C939" s="3" t="s">
        <v>1166</v>
      </c>
      <c r="D939" s="3">
        <v>92.09</v>
      </c>
      <c r="E939" s="3">
        <v>92.09</v>
      </c>
      <c r="F939" s="3">
        <v>92.09</v>
      </c>
      <c r="G939" s="3">
        <v>92.09</v>
      </c>
      <c r="H939" s="3">
        <v>92.09</v>
      </c>
      <c r="I939" s="3">
        <v>92.09</v>
      </c>
      <c r="J939" s="3">
        <v>92.09</v>
      </c>
      <c r="K939" s="3">
        <v>92.09</v>
      </c>
      <c r="L939" s="3">
        <v>92.09</v>
      </c>
      <c r="M939" s="3">
        <v>92.09</v>
      </c>
      <c r="N939" s="3">
        <v>92.09</v>
      </c>
      <c r="O939" s="3">
        <v>92.09</v>
      </c>
      <c r="P939" s="3" t="s">
        <v>81</v>
      </c>
      <c r="Q939" s="3" t="s">
        <v>90</v>
      </c>
      <c r="R939" s="3" t="s">
        <v>80</v>
      </c>
    </row>
    <row r="940" spans="1:18" ht="13.5" customHeight="1" x14ac:dyDescent="0.2">
      <c r="A940" s="3" t="s">
        <v>47</v>
      </c>
      <c r="B940" s="3" t="s">
        <v>73</v>
      </c>
      <c r="C940" s="3" t="s">
        <v>1167</v>
      </c>
      <c r="D940" s="3">
        <v>92.4</v>
      </c>
      <c r="E940" s="3">
        <v>92.4</v>
      </c>
      <c r="F940" s="3">
        <v>92.4</v>
      </c>
      <c r="G940" s="3">
        <v>92.4</v>
      </c>
      <c r="H940" s="3">
        <v>92.4</v>
      </c>
      <c r="I940" s="3">
        <v>92.4</v>
      </c>
      <c r="J940" s="3">
        <v>92.4</v>
      </c>
      <c r="K940" s="3">
        <v>92.4</v>
      </c>
      <c r="L940" s="3">
        <v>92.4</v>
      </c>
      <c r="M940" s="3">
        <v>92.4</v>
      </c>
      <c r="N940" s="3">
        <v>92.4</v>
      </c>
      <c r="O940" s="3">
        <v>92.4</v>
      </c>
      <c r="P940" s="3" t="s">
        <v>81</v>
      </c>
      <c r="Q940" s="3" t="s">
        <v>90</v>
      </c>
      <c r="R940" s="3" t="s">
        <v>80</v>
      </c>
    </row>
    <row r="941" spans="1:18" ht="13.5" customHeight="1" x14ac:dyDescent="0.2">
      <c r="A941" s="3" t="s">
        <v>48</v>
      </c>
      <c r="B941" s="3" t="s">
        <v>73</v>
      </c>
      <c r="C941" s="3" t="s">
        <v>1168</v>
      </c>
      <c r="D941" s="3">
        <v>92.36</v>
      </c>
      <c r="E941" s="3">
        <v>92.36</v>
      </c>
      <c r="F941" s="3">
        <v>92.36</v>
      </c>
      <c r="G941" s="3">
        <v>92.36</v>
      </c>
      <c r="H941" s="3">
        <v>92.36</v>
      </c>
      <c r="I941" s="3">
        <v>92.36</v>
      </c>
      <c r="J941" s="3">
        <v>92.36</v>
      </c>
      <c r="K941" s="3">
        <v>92.36</v>
      </c>
      <c r="L941" s="3">
        <v>92.36</v>
      </c>
      <c r="M941" s="3">
        <v>92.36</v>
      </c>
      <c r="N941" s="3">
        <v>92.36</v>
      </c>
      <c r="O941" s="3">
        <v>92.36</v>
      </c>
      <c r="P941" s="3" t="s">
        <v>81</v>
      </c>
      <c r="Q941" s="3" t="s">
        <v>90</v>
      </c>
      <c r="R941" s="3" t="s">
        <v>80</v>
      </c>
    </row>
    <row r="942" spans="1:18" ht="13.5" customHeight="1" x14ac:dyDescent="0.2">
      <c r="A942" s="3" t="s">
        <v>49</v>
      </c>
      <c r="B942" s="3" t="s">
        <v>73</v>
      </c>
      <c r="C942" s="3" t="s">
        <v>1169</v>
      </c>
      <c r="D942" s="3">
        <v>91.98</v>
      </c>
      <c r="E942" s="3">
        <v>91.98</v>
      </c>
      <c r="F942" s="3">
        <v>91.98</v>
      </c>
      <c r="G942" s="3">
        <v>91.98</v>
      </c>
      <c r="H942" s="3">
        <v>91.98</v>
      </c>
      <c r="I942" s="3">
        <v>91.98</v>
      </c>
      <c r="J942" s="3">
        <v>91.98</v>
      </c>
      <c r="K942" s="3">
        <v>91.98</v>
      </c>
      <c r="L942" s="3">
        <v>91.98</v>
      </c>
      <c r="M942" s="3">
        <v>91.98</v>
      </c>
      <c r="N942" s="3">
        <v>91.98</v>
      </c>
      <c r="O942" s="3">
        <v>91.98</v>
      </c>
      <c r="P942" s="3" t="s">
        <v>81</v>
      </c>
      <c r="Q942" s="3" t="s">
        <v>90</v>
      </c>
      <c r="R942" s="3" t="s">
        <v>80</v>
      </c>
    </row>
    <row r="943" spans="1:18" ht="13.5" customHeight="1" x14ac:dyDescent="0.2">
      <c r="A943" s="3" t="s">
        <v>50</v>
      </c>
      <c r="B943" s="3" t="s">
        <v>73</v>
      </c>
      <c r="C943" s="3" t="s">
        <v>1170</v>
      </c>
      <c r="D943" s="3">
        <v>91.83</v>
      </c>
      <c r="E943" s="3">
        <v>91.83</v>
      </c>
      <c r="F943" s="3">
        <v>91.83</v>
      </c>
      <c r="G943" s="3">
        <v>91.83</v>
      </c>
      <c r="H943" s="3">
        <v>91.83</v>
      </c>
      <c r="I943" s="3">
        <v>91.83</v>
      </c>
      <c r="J943" s="3">
        <v>91.83</v>
      </c>
      <c r="K943" s="3">
        <v>91.83</v>
      </c>
      <c r="L943" s="3">
        <v>91.83</v>
      </c>
      <c r="M943" s="3">
        <v>91.83</v>
      </c>
      <c r="N943" s="3">
        <v>91.83</v>
      </c>
      <c r="O943" s="3">
        <v>91.83</v>
      </c>
      <c r="P943" s="3" t="s">
        <v>81</v>
      </c>
      <c r="Q943" s="3" t="s">
        <v>90</v>
      </c>
      <c r="R943" s="3" t="s">
        <v>80</v>
      </c>
    </row>
    <row r="944" spans="1:18" ht="13.5" customHeight="1" x14ac:dyDescent="0.2">
      <c r="A944" s="3" t="s">
        <v>51</v>
      </c>
      <c r="B944" s="3" t="s">
        <v>73</v>
      </c>
      <c r="C944" s="3" t="s">
        <v>1171</v>
      </c>
      <c r="D944" s="3">
        <v>92.16</v>
      </c>
      <c r="E944" s="3">
        <v>92.16</v>
      </c>
      <c r="F944" s="3">
        <v>92.16</v>
      </c>
      <c r="G944" s="3">
        <v>92.16</v>
      </c>
      <c r="H944" s="3">
        <v>92.16</v>
      </c>
      <c r="I944" s="3">
        <v>92.16</v>
      </c>
      <c r="J944" s="3">
        <v>92.16</v>
      </c>
      <c r="K944" s="3">
        <v>92.16</v>
      </c>
      <c r="L944" s="3">
        <v>92.16</v>
      </c>
      <c r="M944" s="3">
        <v>92.16</v>
      </c>
      <c r="N944" s="3">
        <v>92.16</v>
      </c>
      <c r="O944" s="3">
        <v>92.16</v>
      </c>
      <c r="P944" s="3" t="s">
        <v>81</v>
      </c>
      <c r="Q944" s="3" t="s">
        <v>90</v>
      </c>
      <c r="R944" s="3" t="s">
        <v>80</v>
      </c>
    </row>
    <row r="945" spans="1:18" ht="13.5" customHeight="1" x14ac:dyDescent="0.2">
      <c r="A945" s="3" t="s">
        <v>52</v>
      </c>
      <c r="B945" s="3" t="s">
        <v>73</v>
      </c>
      <c r="C945" s="3" t="s">
        <v>1172</v>
      </c>
      <c r="D945" s="3">
        <v>91.84</v>
      </c>
      <c r="E945" s="3">
        <v>91.84</v>
      </c>
      <c r="F945" s="3">
        <v>91.84</v>
      </c>
      <c r="G945" s="3">
        <v>91.84</v>
      </c>
      <c r="H945" s="3">
        <v>91.84</v>
      </c>
      <c r="I945" s="3">
        <v>91.84</v>
      </c>
      <c r="J945" s="3">
        <v>91.84</v>
      </c>
      <c r="K945" s="3">
        <v>91.84</v>
      </c>
      <c r="L945" s="3">
        <v>91.84</v>
      </c>
      <c r="M945" s="3">
        <v>91.84</v>
      </c>
      <c r="N945" s="3">
        <v>91.84</v>
      </c>
      <c r="O945" s="3">
        <v>91.84</v>
      </c>
      <c r="P945" s="3" t="s">
        <v>81</v>
      </c>
      <c r="Q945" s="3" t="s">
        <v>90</v>
      </c>
      <c r="R945" s="3" t="s">
        <v>80</v>
      </c>
    </row>
    <row r="946" spans="1:18" ht="13.5" customHeight="1" x14ac:dyDescent="0.2">
      <c r="A946" s="3" t="s">
        <v>53</v>
      </c>
      <c r="B946" s="3" t="s">
        <v>73</v>
      </c>
      <c r="C946" s="3" t="s">
        <v>1173</v>
      </c>
      <c r="D946" s="3">
        <v>91.56</v>
      </c>
      <c r="E946" s="3">
        <v>91.56</v>
      </c>
      <c r="F946" s="3">
        <v>91.56</v>
      </c>
      <c r="G946" s="3">
        <v>91.56</v>
      </c>
      <c r="H946" s="3">
        <v>91.56</v>
      </c>
      <c r="I946" s="3">
        <v>91.56</v>
      </c>
      <c r="J946" s="3">
        <v>91.56</v>
      </c>
      <c r="K946" s="3">
        <v>91.56</v>
      </c>
      <c r="L946" s="3">
        <v>91.56</v>
      </c>
      <c r="M946" s="3">
        <v>91.56</v>
      </c>
      <c r="N946" s="3">
        <v>91.56</v>
      </c>
      <c r="O946" s="3">
        <v>91.56</v>
      </c>
      <c r="P946" s="3" t="s">
        <v>81</v>
      </c>
      <c r="Q946" s="3" t="s">
        <v>90</v>
      </c>
      <c r="R946" s="3" t="s">
        <v>80</v>
      </c>
    </row>
    <row r="947" spans="1:18" ht="13.5" customHeight="1" x14ac:dyDescent="0.2">
      <c r="A947" s="3" t="s">
        <v>1174</v>
      </c>
      <c r="B947" s="3" t="s">
        <v>1398</v>
      </c>
      <c r="C947" s="3" t="s">
        <v>1175</v>
      </c>
      <c r="D947" s="3">
        <v>24.08</v>
      </c>
      <c r="E947" s="3">
        <v>23.06</v>
      </c>
      <c r="F947" s="3">
        <v>21.35</v>
      </c>
      <c r="G947" s="3">
        <v>48.08</v>
      </c>
      <c r="H947" s="3">
        <v>48.08</v>
      </c>
      <c r="I947" s="3">
        <v>48.08</v>
      </c>
      <c r="J947" s="3">
        <v>48.08</v>
      </c>
      <c r="K947" s="3">
        <v>48.08</v>
      </c>
      <c r="L947" s="3">
        <v>48.08</v>
      </c>
      <c r="M947" s="3">
        <v>48.08</v>
      </c>
      <c r="N947" s="3">
        <v>48.08</v>
      </c>
      <c r="O947" s="3">
        <v>48.08</v>
      </c>
      <c r="P947" s="3" t="s">
        <v>81</v>
      </c>
      <c r="Q947" s="3" t="s">
        <v>79</v>
      </c>
      <c r="R947" s="3" t="s">
        <v>80</v>
      </c>
    </row>
    <row r="948" spans="1:18" ht="13.5" customHeight="1" x14ac:dyDescent="0.2">
      <c r="A948" s="3" t="s">
        <v>1775</v>
      </c>
      <c r="B948" s="3" t="s">
        <v>74</v>
      </c>
      <c r="C948" s="3" t="s">
        <v>2004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 t="s">
        <v>84</v>
      </c>
      <c r="Q948" s="3" t="s">
        <v>90</v>
      </c>
      <c r="R948" s="3" t="s">
        <v>148</v>
      </c>
    </row>
    <row r="949" spans="1:18" ht="13.5" customHeight="1" x14ac:dyDescent="0.2">
      <c r="A949" s="3" t="s">
        <v>1176</v>
      </c>
      <c r="B949" s="3" t="s">
        <v>1397</v>
      </c>
      <c r="C949" s="3" t="s">
        <v>1177</v>
      </c>
      <c r="D949" s="3">
        <v>52.4</v>
      </c>
      <c r="E949" s="3">
        <v>51.4</v>
      </c>
      <c r="F949" s="3">
        <v>52.4</v>
      </c>
      <c r="G949" s="3">
        <v>52.4</v>
      </c>
      <c r="H949" s="3">
        <v>51.3</v>
      </c>
      <c r="I949" s="3">
        <v>52.4</v>
      </c>
      <c r="J949" s="3">
        <v>50</v>
      </c>
      <c r="K949" s="3">
        <v>52.2</v>
      </c>
      <c r="L949" s="3">
        <v>52.4</v>
      </c>
      <c r="M949" s="3">
        <v>52.4</v>
      </c>
      <c r="N949" s="3">
        <v>51.3</v>
      </c>
      <c r="O949" s="3">
        <v>52.4</v>
      </c>
      <c r="P949" s="3" t="s">
        <v>81</v>
      </c>
      <c r="Q949" s="3" t="s">
        <v>79</v>
      </c>
      <c r="R949" s="3" t="s">
        <v>80</v>
      </c>
    </row>
    <row r="950" spans="1:18" ht="13.5" customHeight="1" x14ac:dyDescent="0.2">
      <c r="A950" s="3" t="s">
        <v>1178</v>
      </c>
      <c r="B950" s="3" t="s">
        <v>72</v>
      </c>
      <c r="C950" s="3" t="s">
        <v>1179</v>
      </c>
      <c r="D950" s="3">
        <v>0.81616537634408604</v>
      </c>
      <c r="E950" s="3">
        <v>0.76047193760262788</v>
      </c>
      <c r="F950" s="3">
        <v>0.97711096774193573</v>
      </c>
      <c r="G950" s="3">
        <v>0.66189377777777736</v>
      </c>
      <c r="H950" s="3">
        <v>0.56291182795698946</v>
      </c>
      <c r="I950" s="3">
        <v>0.50617533333333398</v>
      </c>
      <c r="J950" s="3">
        <v>0.64241118279569909</v>
      </c>
      <c r="K950" s="3">
        <v>0.82705333333333364</v>
      </c>
      <c r="L950" s="3">
        <v>1.0905031111111116</v>
      </c>
      <c r="M950" s="3">
        <v>1.0657559139784947</v>
      </c>
      <c r="N950" s="3">
        <v>1.0562938222222218</v>
      </c>
      <c r="O950" s="3">
        <v>1.0130457634408589</v>
      </c>
      <c r="P950" s="3" t="s">
        <v>84</v>
      </c>
      <c r="Q950" s="3" t="s">
        <v>79</v>
      </c>
      <c r="R950" s="3" t="s">
        <v>80</v>
      </c>
    </row>
    <row r="951" spans="1:18" ht="13.5" customHeight="1" x14ac:dyDescent="0.2">
      <c r="A951" s="3" t="s">
        <v>1496</v>
      </c>
      <c r="B951" s="3" t="s">
        <v>1397</v>
      </c>
      <c r="C951" s="3" t="s">
        <v>1774</v>
      </c>
      <c r="D951" s="3">
        <v>0</v>
      </c>
      <c r="E951" s="3">
        <v>0.48</v>
      </c>
      <c r="F951" s="3">
        <v>2.08</v>
      </c>
      <c r="G951" s="3">
        <v>6.6400000000000006</v>
      </c>
      <c r="H951" s="3">
        <v>6.1</v>
      </c>
      <c r="I951" s="3">
        <v>8.9600000000000009</v>
      </c>
      <c r="J951" s="3">
        <v>8.34</v>
      </c>
      <c r="K951" s="3">
        <v>8.1999999999999993</v>
      </c>
      <c r="L951" s="3">
        <v>6.6800000000000006</v>
      </c>
      <c r="M951" s="3">
        <v>5.88</v>
      </c>
      <c r="N951" s="3">
        <v>0.82000000000000006</v>
      </c>
      <c r="O951" s="3">
        <v>0</v>
      </c>
      <c r="P951" s="3" t="s">
        <v>84</v>
      </c>
      <c r="Q951" s="3" t="s">
        <v>79</v>
      </c>
      <c r="R951" s="3" t="s">
        <v>80</v>
      </c>
    </row>
    <row r="952" spans="1:18" ht="13.5" customHeight="1" x14ac:dyDescent="0.2">
      <c r="A952" s="3" t="s">
        <v>2135</v>
      </c>
      <c r="B952" s="3" t="s">
        <v>1397</v>
      </c>
      <c r="C952" s="3" t="s">
        <v>2136</v>
      </c>
      <c r="D952" s="3">
        <v>0</v>
      </c>
      <c r="E952" s="3">
        <v>0.24</v>
      </c>
      <c r="F952" s="3">
        <v>1.04</v>
      </c>
      <c r="G952" s="3">
        <v>3.3200000000000003</v>
      </c>
      <c r="H952" s="3">
        <v>3.05</v>
      </c>
      <c r="I952" s="3">
        <v>4.4800000000000004</v>
      </c>
      <c r="J952" s="3">
        <v>4.17</v>
      </c>
      <c r="K952" s="3">
        <v>4.0999999999999996</v>
      </c>
      <c r="L952" s="3">
        <v>3.3400000000000003</v>
      </c>
      <c r="M952" s="3">
        <v>2.94</v>
      </c>
      <c r="N952" s="3">
        <v>0.41000000000000003</v>
      </c>
      <c r="O952" s="3">
        <v>0</v>
      </c>
      <c r="P952" s="3" t="s">
        <v>84</v>
      </c>
      <c r="Q952" s="3" t="s">
        <v>79</v>
      </c>
      <c r="R952" s="3" t="s">
        <v>80</v>
      </c>
    </row>
    <row r="953" spans="1:18" ht="13.5" customHeight="1" x14ac:dyDescent="0.2">
      <c r="A953" s="3" t="s">
        <v>1727</v>
      </c>
      <c r="B953" s="3" t="s">
        <v>72</v>
      </c>
      <c r="C953" s="3" t="s">
        <v>1728</v>
      </c>
      <c r="D953" s="3">
        <v>0</v>
      </c>
      <c r="E953" s="3">
        <v>2.5823999999999998</v>
      </c>
      <c r="F953" s="3">
        <v>11.190399999999999</v>
      </c>
      <c r="G953" s="3">
        <v>35.723199999999999</v>
      </c>
      <c r="H953" s="3">
        <v>32.817999999999998</v>
      </c>
      <c r="I953" s="3">
        <v>48.204799999999999</v>
      </c>
      <c r="J953" s="3">
        <v>44.869199999999992</v>
      </c>
      <c r="K953" s="3">
        <v>44.115999999999993</v>
      </c>
      <c r="L953" s="3">
        <v>35.938400000000001</v>
      </c>
      <c r="M953" s="3">
        <v>31.634399999999996</v>
      </c>
      <c r="N953" s="3">
        <v>4.4116</v>
      </c>
      <c r="O953" s="3">
        <v>0</v>
      </c>
      <c r="P953" s="3" t="s">
        <v>84</v>
      </c>
      <c r="Q953" s="3" t="s">
        <v>79</v>
      </c>
      <c r="R953" s="3" t="s">
        <v>80</v>
      </c>
    </row>
    <row r="954" spans="1:18" ht="13.5" customHeight="1" x14ac:dyDescent="0.2">
      <c r="A954" s="3" t="s">
        <v>1180</v>
      </c>
      <c r="B954" s="3" t="s">
        <v>72</v>
      </c>
      <c r="C954" s="3" t="s">
        <v>1181</v>
      </c>
      <c r="D954" s="3">
        <v>0</v>
      </c>
      <c r="E954" s="3">
        <v>7.44</v>
      </c>
      <c r="F954" s="3">
        <v>32.24</v>
      </c>
      <c r="G954" s="3">
        <v>102.92</v>
      </c>
      <c r="H954" s="3">
        <v>94.55</v>
      </c>
      <c r="I954" s="3">
        <v>138.88</v>
      </c>
      <c r="J954" s="3">
        <v>129.26999999999998</v>
      </c>
      <c r="K954" s="3">
        <v>127.1</v>
      </c>
      <c r="L954" s="3">
        <v>103.54</v>
      </c>
      <c r="M954" s="3">
        <v>91.14</v>
      </c>
      <c r="N954" s="3">
        <v>12.71</v>
      </c>
      <c r="O954" s="3">
        <v>0</v>
      </c>
      <c r="P954" s="3" t="s">
        <v>84</v>
      </c>
      <c r="Q954" s="3" t="s">
        <v>90</v>
      </c>
      <c r="R954" s="3" t="s">
        <v>80</v>
      </c>
    </row>
    <row r="955" spans="1:18" ht="13.5" customHeight="1" x14ac:dyDescent="0.2">
      <c r="A955" s="3" t="s">
        <v>1182</v>
      </c>
      <c r="B955" s="3" t="s">
        <v>72</v>
      </c>
      <c r="C955" s="3" t="s">
        <v>1183</v>
      </c>
      <c r="D955" s="3">
        <v>0</v>
      </c>
      <c r="E955" s="3">
        <v>6.6240000000000006</v>
      </c>
      <c r="F955" s="3">
        <v>28.703999999999997</v>
      </c>
      <c r="G955" s="3">
        <v>91.632000000000005</v>
      </c>
      <c r="H955" s="3">
        <v>84.179999999999993</v>
      </c>
      <c r="I955" s="3">
        <v>123.648</v>
      </c>
      <c r="J955" s="3">
        <v>115.092</v>
      </c>
      <c r="K955" s="3">
        <v>113.16</v>
      </c>
      <c r="L955" s="3">
        <v>92.184000000000012</v>
      </c>
      <c r="M955" s="3">
        <v>81.143999999999991</v>
      </c>
      <c r="N955" s="3">
        <v>11.316000000000001</v>
      </c>
      <c r="O955" s="3">
        <v>0</v>
      </c>
      <c r="P955" s="3" t="s">
        <v>84</v>
      </c>
      <c r="Q955" s="3" t="s">
        <v>90</v>
      </c>
      <c r="R955" s="3" t="s">
        <v>80</v>
      </c>
    </row>
    <row r="956" spans="1:18" ht="13.5" customHeight="1" x14ac:dyDescent="0.2">
      <c r="A956" s="3" t="s">
        <v>1184</v>
      </c>
      <c r="B956" s="3" t="s">
        <v>72</v>
      </c>
      <c r="C956" s="3" t="s">
        <v>1185</v>
      </c>
      <c r="D956" s="3">
        <v>5.0199999999999996</v>
      </c>
      <c r="E956" s="3">
        <v>19.79</v>
      </c>
      <c r="F956" s="3">
        <v>29</v>
      </c>
      <c r="G956" s="3">
        <v>49.02</v>
      </c>
      <c r="H956" s="3">
        <v>85.79</v>
      </c>
      <c r="I956" s="3">
        <v>104.82</v>
      </c>
      <c r="J956" s="3">
        <v>73.98</v>
      </c>
      <c r="K956" s="3">
        <v>56.78</v>
      </c>
      <c r="L956" s="3">
        <v>37.94</v>
      </c>
      <c r="M956" s="3">
        <v>42.48</v>
      </c>
      <c r="N956" s="3">
        <v>26.5</v>
      </c>
      <c r="O956" s="3">
        <v>38.770000000000003</v>
      </c>
      <c r="P956" s="3" t="s">
        <v>84</v>
      </c>
      <c r="Q956" s="3" t="s">
        <v>79</v>
      </c>
      <c r="R956" s="3" t="s">
        <v>80</v>
      </c>
    </row>
    <row r="957" spans="1:18" ht="13.5" customHeight="1" x14ac:dyDescent="0.2">
      <c r="A957" s="3" t="s">
        <v>1186</v>
      </c>
      <c r="B957" s="3" t="s">
        <v>1399</v>
      </c>
      <c r="C957" s="3" t="s">
        <v>1187</v>
      </c>
      <c r="D957" s="3">
        <v>13</v>
      </c>
      <c r="E957" s="3">
        <v>13</v>
      </c>
      <c r="F957" s="3">
        <v>13</v>
      </c>
      <c r="G957" s="3">
        <v>13</v>
      </c>
      <c r="H957" s="3">
        <v>13</v>
      </c>
      <c r="I957" s="3">
        <v>13</v>
      </c>
      <c r="J957" s="3">
        <v>13</v>
      </c>
      <c r="K957" s="3">
        <v>13</v>
      </c>
      <c r="L957" s="3">
        <v>13</v>
      </c>
      <c r="M957" s="3">
        <v>13</v>
      </c>
      <c r="N957" s="3">
        <v>13</v>
      </c>
      <c r="O957" s="3">
        <v>13</v>
      </c>
      <c r="P957" s="3" t="s">
        <v>81</v>
      </c>
      <c r="Q957" s="3" t="s">
        <v>79</v>
      </c>
      <c r="R957" s="3" t="s">
        <v>80</v>
      </c>
    </row>
    <row r="958" spans="1:18" ht="13.5" customHeight="1" x14ac:dyDescent="0.2">
      <c r="A958" s="3" t="s">
        <v>1188</v>
      </c>
      <c r="B958" s="3" t="s">
        <v>72</v>
      </c>
      <c r="C958" s="3" t="s">
        <v>1773</v>
      </c>
      <c r="D958" s="3">
        <v>45.6</v>
      </c>
      <c r="E958" s="3">
        <v>45.6</v>
      </c>
      <c r="F958" s="3">
        <v>45.6</v>
      </c>
      <c r="G958" s="3">
        <v>45.6</v>
      </c>
      <c r="H958" s="3">
        <v>45.6</v>
      </c>
      <c r="I958" s="3">
        <v>45.6</v>
      </c>
      <c r="J958" s="3">
        <v>45.6</v>
      </c>
      <c r="K958" s="3">
        <v>45.6</v>
      </c>
      <c r="L958" s="3">
        <v>45.6</v>
      </c>
      <c r="M958" s="3">
        <v>45.6</v>
      </c>
      <c r="N958" s="3">
        <v>45.6</v>
      </c>
      <c r="O958" s="3">
        <v>45.6</v>
      </c>
      <c r="P958" s="3" t="s">
        <v>81</v>
      </c>
      <c r="Q958" s="3" t="s">
        <v>79</v>
      </c>
      <c r="R958" s="3" t="s">
        <v>80</v>
      </c>
    </row>
    <row r="959" spans="1:18" ht="13.5" customHeight="1" x14ac:dyDescent="0.2">
      <c r="A959" s="3" t="s">
        <v>1189</v>
      </c>
      <c r="B959" s="3" t="s">
        <v>209</v>
      </c>
      <c r="C959" s="3" t="s">
        <v>1190</v>
      </c>
      <c r="D959" s="3">
        <v>1.4801073118279569</v>
      </c>
      <c r="E959" s="3">
        <v>1.4812903284072254</v>
      </c>
      <c r="F959" s="3">
        <v>1.4774380645161302</v>
      </c>
      <c r="G959" s="3">
        <v>1.4849111111111111</v>
      </c>
      <c r="H959" s="3">
        <v>1.4156916129032258</v>
      </c>
      <c r="I959" s="3">
        <v>1.4758980000000002</v>
      </c>
      <c r="J959" s="3">
        <v>1.4597634408602147</v>
      </c>
      <c r="K959" s="3">
        <v>1.5027855913978498</v>
      </c>
      <c r="L959" s="3">
        <v>1.4950242222222219</v>
      </c>
      <c r="M959" s="3">
        <v>1.4904656941935499</v>
      </c>
      <c r="N959" s="3">
        <v>1.4830252073333341</v>
      </c>
      <c r="O959" s="3">
        <v>1.4777376619354861</v>
      </c>
      <c r="P959" s="3" t="s">
        <v>84</v>
      </c>
      <c r="Q959" s="3" t="s">
        <v>90</v>
      </c>
      <c r="R959" s="3" t="s">
        <v>80</v>
      </c>
    </row>
    <row r="960" spans="1:18" ht="13.5" customHeight="1" x14ac:dyDescent="0.2">
      <c r="A960" s="3" t="s">
        <v>1191</v>
      </c>
      <c r="B960" s="3" t="s">
        <v>1396</v>
      </c>
      <c r="C960" s="3" t="s">
        <v>1192</v>
      </c>
      <c r="D960" s="3">
        <v>37</v>
      </c>
      <c r="E960" s="3">
        <v>37</v>
      </c>
      <c r="F960" s="3">
        <v>37</v>
      </c>
      <c r="G960" s="3">
        <v>37</v>
      </c>
      <c r="H960" s="3">
        <v>47</v>
      </c>
      <c r="I960" s="3">
        <v>47</v>
      </c>
      <c r="J960" s="3">
        <v>47</v>
      </c>
      <c r="K960" s="3">
        <v>47</v>
      </c>
      <c r="L960" s="3">
        <v>47</v>
      </c>
      <c r="M960" s="3">
        <v>47</v>
      </c>
      <c r="N960" s="3">
        <v>47</v>
      </c>
      <c r="O960" s="3">
        <v>47</v>
      </c>
      <c r="P960" s="3" t="s">
        <v>81</v>
      </c>
      <c r="Q960" s="3" t="s">
        <v>79</v>
      </c>
      <c r="R960" s="3" t="s">
        <v>80</v>
      </c>
    </row>
    <row r="961" spans="1:18" ht="13.5" customHeight="1" x14ac:dyDescent="0.2">
      <c r="A961" s="3" t="s">
        <v>71</v>
      </c>
      <c r="B961" s="3" t="s">
        <v>74</v>
      </c>
      <c r="C961" s="3" t="s">
        <v>1902</v>
      </c>
      <c r="D961" s="3">
        <v>7.04</v>
      </c>
      <c r="E961" s="3">
        <v>7.04</v>
      </c>
      <c r="F961" s="3">
        <v>6.3</v>
      </c>
      <c r="G961" s="3">
        <v>6.41</v>
      </c>
      <c r="H961" s="3">
        <v>6.52</v>
      </c>
      <c r="I961" s="3">
        <v>7.61</v>
      </c>
      <c r="J961" s="3">
        <v>7.87</v>
      </c>
      <c r="K961" s="3">
        <v>7.63</v>
      </c>
      <c r="L961" s="3">
        <v>7.29</v>
      </c>
      <c r="M961" s="3">
        <v>6.44</v>
      </c>
      <c r="N961" s="3">
        <v>6.6</v>
      </c>
      <c r="O961" s="3">
        <v>6.89</v>
      </c>
      <c r="P961" s="3" t="s">
        <v>84</v>
      </c>
      <c r="Q961" s="3" t="s">
        <v>90</v>
      </c>
      <c r="R961" s="3" t="s">
        <v>80</v>
      </c>
    </row>
    <row r="962" spans="1:18" ht="13.5" customHeight="1" x14ac:dyDescent="0.2">
      <c r="A962" s="3" t="s">
        <v>1772</v>
      </c>
      <c r="B962" s="3" t="s">
        <v>74</v>
      </c>
      <c r="C962" s="3" t="s">
        <v>1771</v>
      </c>
      <c r="D962" s="3">
        <v>0.25</v>
      </c>
      <c r="E962" s="3">
        <v>0.28999999999999998</v>
      </c>
      <c r="F962" s="3">
        <v>0.32</v>
      </c>
      <c r="G962" s="3">
        <v>0.26</v>
      </c>
      <c r="H962" s="3">
        <v>0.26030580645161289</v>
      </c>
      <c r="I962" s="3">
        <v>0.35041222222222218</v>
      </c>
      <c r="J962" s="3">
        <v>0.38017763440860214</v>
      </c>
      <c r="K962" s="3">
        <v>0.37913462365591394</v>
      </c>
      <c r="L962" s="3">
        <v>0.30135311111111113</v>
      </c>
      <c r="M962" s="3">
        <v>0.19508462688172043</v>
      </c>
      <c r="N962" s="3">
        <v>0.20496868466666665</v>
      </c>
      <c r="O962" s="3">
        <v>0.23333333333333331</v>
      </c>
      <c r="P962" s="3" t="s">
        <v>84</v>
      </c>
      <c r="Q962" s="3" t="s">
        <v>90</v>
      </c>
      <c r="R962" s="3" t="s">
        <v>80</v>
      </c>
    </row>
    <row r="963" spans="1:18" ht="13.5" customHeight="1" x14ac:dyDescent="0.2">
      <c r="A963" s="3" t="s">
        <v>1770</v>
      </c>
      <c r="B963" s="3" t="s">
        <v>74</v>
      </c>
      <c r="C963" s="3" t="s">
        <v>2137</v>
      </c>
      <c r="D963" s="3">
        <v>22.649999999999995</v>
      </c>
      <c r="E963" s="3">
        <v>22.42</v>
      </c>
      <c r="F963" s="3">
        <v>21.26</v>
      </c>
      <c r="G963" s="3">
        <v>17.821020444444443</v>
      </c>
      <c r="H963" s="3">
        <v>18.009405161290321</v>
      </c>
      <c r="I963" s="3">
        <v>19.241197777777778</v>
      </c>
      <c r="J963" s="3">
        <v>19.174073763440859</v>
      </c>
      <c r="K963" s="3">
        <v>19.031210967741938</v>
      </c>
      <c r="L963" s="3">
        <v>19.255607777777779</v>
      </c>
      <c r="M963" s="3">
        <v>18.378241995268812</v>
      </c>
      <c r="N963" s="3">
        <v>18.783333333333335</v>
      </c>
      <c r="O963" s="3">
        <v>19.360033510967735</v>
      </c>
      <c r="P963" s="3" t="s">
        <v>84</v>
      </c>
      <c r="Q963" s="3" t="s">
        <v>90</v>
      </c>
      <c r="R963" s="3" t="s">
        <v>80</v>
      </c>
    </row>
    <row r="964" spans="1:18" ht="13.5" customHeight="1" x14ac:dyDescent="0.2">
      <c r="A964" s="3" t="s">
        <v>1193</v>
      </c>
      <c r="B964" s="3" t="s">
        <v>74</v>
      </c>
      <c r="C964" s="3" t="s">
        <v>1194</v>
      </c>
      <c r="D964" s="3">
        <v>33.051095483870974</v>
      </c>
      <c r="E964" s="3">
        <v>33.285610656814448</v>
      </c>
      <c r="F964" s="3">
        <v>34.581306236559158</v>
      </c>
      <c r="G964" s="3">
        <v>31.871796</v>
      </c>
      <c r="H964" s="3">
        <v>26.933148387096775</v>
      </c>
      <c r="I964" s="3">
        <v>35.149141333333318</v>
      </c>
      <c r="J964" s="3">
        <v>34.079808172043016</v>
      </c>
      <c r="K964" s="3">
        <v>34.102904086021503</v>
      </c>
      <c r="L964" s="3">
        <v>34.14267377777778</v>
      </c>
      <c r="M964" s="3">
        <v>31.063992752077414</v>
      </c>
      <c r="N964" s="3">
        <v>32.102890610391093</v>
      </c>
      <c r="O964" s="3">
        <v>32.266414379647308</v>
      </c>
      <c r="P964" s="3" t="s">
        <v>84</v>
      </c>
      <c r="Q964" s="3" t="s">
        <v>90</v>
      </c>
      <c r="R964" s="3" t="s">
        <v>80</v>
      </c>
    </row>
    <row r="965" spans="1:18" ht="13.5" customHeight="1" x14ac:dyDescent="0.2">
      <c r="A965" s="3" t="s">
        <v>1195</v>
      </c>
      <c r="B965" s="3" t="s">
        <v>74</v>
      </c>
      <c r="C965" s="3" t="s">
        <v>1196</v>
      </c>
      <c r="D965" s="3">
        <v>46.301056344086049</v>
      </c>
      <c r="E965" s="3">
        <v>42.192204203612505</v>
      </c>
      <c r="F965" s="3">
        <v>32.874323440860216</v>
      </c>
      <c r="G965" s="3">
        <v>46.145098222222224</v>
      </c>
      <c r="H965" s="3">
        <v>45.160793978494631</v>
      </c>
      <c r="I965" s="3">
        <v>45.945812444444449</v>
      </c>
      <c r="J965" s="3">
        <v>45.82308645161293</v>
      </c>
      <c r="K965" s="3">
        <v>45.743367741935522</v>
      </c>
      <c r="L965" s="3">
        <v>45.74439733333336</v>
      </c>
      <c r="M965" s="3">
        <v>44.834608039363445</v>
      </c>
      <c r="N965" s="3">
        <v>44.854085314275558</v>
      </c>
      <c r="O965" s="3">
        <v>46.071594150692476</v>
      </c>
      <c r="P965" s="3" t="s">
        <v>84</v>
      </c>
      <c r="Q965" s="3" t="s">
        <v>90</v>
      </c>
      <c r="R965" s="3" t="s">
        <v>80</v>
      </c>
    </row>
    <row r="966" spans="1:18" ht="13.5" customHeight="1" x14ac:dyDescent="0.2">
      <c r="A966" s="3" t="s">
        <v>1197</v>
      </c>
      <c r="B966" s="3" t="s">
        <v>74</v>
      </c>
      <c r="C966" s="3" t="s">
        <v>1198</v>
      </c>
      <c r="D966" s="3">
        <v>3.0107526881720443E-3</v>
      </c>
      <c r="E966" s="3">
        <v>2.7093596059113313E-3</v>
      </c>
      <c r="F966" s="3">
        <v>2.9032258064516144E-3</v>
      </c>
      <c r="G966" s="3">
        <v>2.7777777777777788E-3</v>
      </c>
      <c r="H966" s="3">
        <v>3.0107526881720443E-3</v>
      </c>
      <c r="I966" s="3">
        <v>2.7777777777777788E-3</v>
      </c>
      <c r="J966" s="3">
        <v>2.7956989247311837E-3</v>
      </c>
      <c r="K966" s="3">
        <v>3.0107526881720443E-3</v>
      </c>
      <c r="L966" s="3">
        <v>2.555555555555557E-3</v>
      </c>
      <c r="M966" s="3">
        <v>2.6881720430107538E-3</v>
      </c>
      <c r="N966" s="3">
        <v>3.0000000000000014E-3</v>
      </c>
      <c r="O966" s="3">
        <v>1.1290322580645155E-2</v>
      </c>
      <c r="P966" s="3" t="s">
        <v>84</v>
      </c>
      <c r="Q966" s="3" t="s">
        <v>90</v>
      </c>
      <c r="R966" s="3" t="s">
        <v>80</v>
      </c>
    </row>
    <row r="967" spans="1:18" ht="13.5" customHeight="1" x14ac:dyDescent="0.2">
      <c r="A967" s="3" t="s">
        <v>1199</v>
      </c>
      <c r="B967" s="3" t="s">
        <v>74</v>
      </c>
      <c r="C967" s="3" t="s">
        <v>1200</v>
      </c>
      <c r="D967" s="3">
        <v>11.82</v>
      </c>
      <c r="E967" s="3">
        <v>12.38</v>
      </c>
      <c r="F967" s="3">
        <v>12.11</v>
      </c>
      <c r="G967" s="3">
        <v>12.89</v>
      </c>
      <c r="H967" s="3">
        <v>12.7</v>
      </c>
      <c r="I967" s="3">
        <v>13.71</v>
      </c>
      <c r="J967" s="3">
        <v>13.75</v>
      </c>
      <c r="K967" s="3">
        <v>13.61</v>
      </c>
      <c r="L967" s="3">
        <v>13.5</v>
      </c>
      <c r="M967" s="3">
        <v>12.27</v>
      </c>
      <c r="N967" s="3">
        <v>12.25</v>
      </c>
      <c r="O967" s="3">
        <v>12.32</v>
      </c>
      <c r="P967" s="3" t="s">
        <v>84</v>
      </c>
      <c r="Q967" s="3" t="s">
        <v>90</v>
      </c>
      <c r="R967" s="3" t="s">
        <v>80</v>
      </c>
    </row>
    <row r="968" spans="1:18" ht="13.5" customHeight="1" x14ac:dyDescent="0.2">
      <c r="A968" s="3" t="s">
        <v>1201</v>
      </c>
      <c r="B968" s="3" t="s">
        <v>1400</v>
      </c>
      <c r="C968" s="3" t="s">
        <v>2138</v>
      </c>
      <c r="D968" s="3">
        <v>4.0999999999999996</v>
      </c>
      <c r="E968" s="3">
        <v>4.75</v>
      </c>
      <c r="F968" s="3">
        <v>5.14</v>
      </c>
      <c r="G968" s="3">
        <v>4.22</v>
      </c>
      <c r="H968" s="3">
        <v>5.22</v>
      </c>
      <c r="I968" s="3">
        <v>6.95</v>
      </c>
      <c r="J968" s="3">
        <v>7.56</v>
      </c>
      <c r="K968" s="3">
        <v>7.06</v>
      </c>
      <c r="L968" s="3">
        <v>5.63</v>
      </c>
      <c r="M968" s="3">
        <v>3.6199999999999997</v>
      </c>
      <c r="N968" s="3">
        <v>4.32</v>
      </c>
      <c r="O968" s="3">
        <v>5.63</v>
      </c>
      <c r="P968" s="3" t="s">
        <v>84</v>
      </c>
      <c r="Q968" s="3" t="s">
        <v>79</v>
      </c>
      <c r="R968" s="3" t="s">
        <v>80</v>
      </c>
    </row>
    <row r="969" spans="1:18" ht="13.5" customHeight="1" x14ac:dyDescent="0.2">
      <c r="A969" s="3" t="s">
        <v>1202</v>
      </c>
      <c r="B969" s="3" t="s">
        <v>1396</v>
      </c>
      <c r="C969" s="3" t="s">
        <v>1203</v>
      </c>
      <c r="D969" s="3">
        <v>4.3532948387101724</v>
      </c>
      <c r="E969" s="3">
        <v>4.465218390804794</v>
      </c>
      <c r="F969" s="3">
        <v>4.4451944086022905</v>
      </c>
      <c r="G969" s="3">
        <v>4.3128795555555737</v>
      </c>
      <c r="H969" s="3">
        <v>4.3348049462365736</v>
      </c>
      <c r="I969" s="3">
        <v>4.2543262222217706</v>
      </c>
      <c r="J969" s="3">
        <v>3.9533333333333474</v>
      </c>
      <c r="K969" s="3">
        <v>3.9158894623651999</v>
      </c>
      <c r="L969" s="3">
        <v>4.2261888888890615</v>
      </c>
      <c r="M969" s="3">
        <v>4.217885161290849</v>
      </c>
      <c r="N969" s="3">
        <v>3.7967094333333939</v>
      </c>
      <c r="O969" s="3">
        <v>4.3090709677419845</v>
      </c>
      <c r="P969" s="3" t="s">
        <v>84</v>
      </c>
      <c r="Q969" s="3" t="s">
        <v>79</v>
      </c>
      <c r="R969" s="3" t="s">
        <v>80</v>
      </c>
    </row>
    <row r="970" spans="1:18" ht="13.5" customHeight="1" x14ac:dyDescent="0.2">
      <c r="A970" s="3" t="s">
        <v>1204</v>
      </c>
      <c r="B970" s="3" t="s">
        <v>72</v>
      </c>
      <c r="C970" s="3" t="s">
        <v>1205</v>
      </c>
      <c r="D970" s="3">
        <v>7.1</v>
      </c>
      <c r="E970" s="3">
        <v>7.1</v>
      </c>
      <c r="F970" s="3">
        <v>7.1</v>
      </c>
      <c r="G970" s="3">
        <v>7.1</v>
      </c>
      <c r="H970" s="3">
        <v>7.1</v>
      </c>
      <c r="I970" s="3">
        <v>7.1</v>
      </c>
      <c r="J970" s="3">
        <v>7.1</v>
      </c>
      <c r="K970" s="3">
        <v>7.1</v>
      </c>
      <c r="L970" s="3">
        <v>7.1</v>
      </c>
      <c r="M970" s="3">
        <v>7.1</v>
      </c>
      <c r="N970" s="3">
        <v>7.1</v>
      </c>
      <c r="O970" s="3">
        <v>7.1</v>
      </c>
      <c r="P970" s="3" t="s">
        <v>81</v>
      </c>
      <c r="Q970" s="3" t="s">
        <v>79</v>
      </c>
      <c r="R970" s="3" t="s">
        <v>80</v>
      </c>
    </row>
    <row r="971" spans="1:18" ht="13.5" customHeight="1" x14ac:dyDescent="0.2">
      <c r="A971" s="3" t="s">
        <v>1206</v>
      </c>
      <c r="B971" s="3" t="s">
        <v>1399</v>
      </c>
      <c r="C971" s="3" t="s">
        <v>1207</v>
      </c>
      <c r="D971" s="3">
        <v>6.5</v>
      </c>
      <c r="E971" s="3">
        <v>6.5</v>
      </c>
      <c r="F971" s="3">
        <v>6.5</v>
      </c>
      <c r="G971" s="3">
        <v>6.5</v>
      </c>
      <c r="H971" s="3">
        <v>6.5</v>
      </c>
      <c r="I971" s="3">
        <v>6.5</v>
      </c>
      <c r="J971" s="3">
        <v>6.5</v>
      </c>
      <c r="K971" s="3">
        <v>6.5</v>
      </c>
      <c r="L971" s="3">
        <v>6.5</v>
      </c>
      <c r="M971" s="3">
        <v>6.5</v>
      </c>
      <c r="N971" s="3">
        <v>6.5</v>
      </c>
      <c r="O971" s="3">
        <v>6.5</v>
      </c>
      <c r="P971" s="3" t="s">
        <v>81</v>
      </c>
      <c r="Q971" s="3" t="s">
        <v>79</v>
      </c>
      <c r="R971" s="3" t="s">
        <v>80</v>
      </c>
    </row>
    <row r="972" spans="1:18" ht="13.5" customHeight="1" x14ac:dyDescent="0.2">
      <c r="A972" s="3" t="s">
        <v>1208</v>
      </c>
      <c r="B972" s="3" t="s">
        <v>1399</v>
      </c>
      <c r="C972" s="3" t="s">
        <v>1209</v>
      </c>
      <c r="D972" s="3">
        <v>11.4</v>
      </c>
      <c r="E972" s="3">
        <v>11.4</v>
      </c>
      <c r="F972" s="3">
        <v>11.4</v>
      </c>
      <c r="G972" s="3">
        <v>11.4</v>
      </c>
      <c r="H972" s="3">
        <v>11.4</v>
      </c>
      <c r="I972" s="3">
        <v>11.4</v>
      </c>
      <c r="J972" s="3">
        <v>11.4</v>
      </c>
      <c r="K972" s="3">
        <v>11.4</v>
      </c>
      <c r="L972" s="3">
        <v>11.4</v>
      </c>
      <c r="M972" s="3">
        <v>11.4</v>
      </c>
      <c r="N972" s="3">
        <v>11.4</v>
      </c>
      <c r="O972" s="3">
        <v>11.4</v>
      </c>
      <c r="P972" s="3" t="s">
        <v>81</v>
      </c>
      <c r="Q972" s="3" t="s">
        <v>79</v>
      </c>
      <c r="R972" s="3" t="s">
        <v>80</v>
      </c>
    </row>
    <row r="973" spans="1:18" ht="13.5" customHeight="1" x14ac:dyDescent="0.2">
      <c r="A973" s="3" t="s">
        <v>1210</v>
      </c>
      <c r="B973" s="3" t="s">
        <v>72</v>
      </c>
      <c r="C973" s="3" t="s">
        <v>1769</v>
      </c>
      <c r="D973" s="3">
        <v>17.149999999999999</v>
      </c>
      <c r="E973" s="3">
        <v>16.920000000000002</v>
      </c>
      <c r="F973" s="3">
        <v>16.989999999999998</v>
      </c>
      <c r="G973" s="3">
        <v>15.63</v>
      </c>
      <c r="H973" s="3">
        <v>16</v>
      </c>
      <c r="I973" s="3">
        <v>18.21</v>
      </c>
      <c r="J973" s="3">
        <v>18.579999999999998</v>
      </c>
      <c r="K973" s="3">
        <v>18.489999999999998</v>
      </c>
      <c r="L973" s="3">
        <v>16.471239111111107</v>
      </c>
      <c r="M973" s="3">
        <v>12.964022997419354</v>
      </c>
      <c r="N973" s="3">
        <v>13.138295888444446</v>
      </c>
      <c r="O973" s="3">
        <v>13.816119711182795</v>
      </c>
      <c r="P973" s="3" t="s">
        <v>84</v>
      </c>
      <c r="Q973" s="3" t="s">
        <v>79</v>
      </c>
      <c r="R973" s="3" t="s">
        <v>80</v>
      </c>
    </row>
    <row r="974" spans="1:18" ht="13.5" customHeight="1" x14ac:dyDescent="0.2">
      <c r="A974" s="3" t="s">
        <v>1211</v>
      </c>
      <c r="B974" s="3" t="s">
        <v>72</v>
      </c>
      <c r="C974" s="3" t="s">
        <v>1211</v>
      </c>
      <c r="D974" s="3">
        <v>0.47</v>
      </c>
      <c r="E974" s="3">
        <v>0.78</v>
      </c>
      <c r="F974" s="3">
        <v>1.27</v>
      </c>
      <c r="G974" s="3">
        <v>0.66</v>
      </c>
      <c r="H974" s="3">
        <v>0.08</v>
      </c>
      <c r="I974" s="3">
        <v>0</v>
      </c>
      <c r="J974" s="3">
        <v>0</v>
      </c>
      <c r="K974" s="3">
        <v>0</v>
      </c>
      <c r="L974" s="3">
        <v>0</v>
      </c>
      <c r="M974" s="3">
        <v>0.05</v>
      </c>
      <c r="N974" s="3">
        <v>0.06</v>
      </c>
      <c r="O974" s="3">
        <v>0.94</v>
      </c>
      <c r="P974" s="3" t="s">
        <v>84</v>
      </c>
      <c r="Q974" s="3" t="s">
        <v>79</v>
      </c>
      <c r="R974" s="3" t="s">
        <v>80</v>
      </c>
    </row>
    <row r="975" spans="1:18" ht="13.5" customHeight="1" x14ac:dyDescent="0.2">
      <c r="A975" s="3" t="s">
        <v>1212</v>
      </c>
      <c r="B975" s="3" t="s">
        <v>1399</v>
      </c>
      <c r="C975" s="3" t="s">
        <v>1768</v>
      </c>
      <c r="D975" s="3">
        <v>11.042525376344086</v>
      </c>
      <c r="E975" s="3">
        <v>11.420257011494252</v>
      </c>
      <c r="F975" s="3">
        <v>11.110610107526881</v>
      </c>
      <c r="G975" s="3">
        <v>10.166184888888889</v>
      </c>
      <c r="H975" s="3">
        <v>10.985482795698923</v>
      </c>
      <c r="I975" s="3">
        <v>12.88692977777778</v>
      </c>
      <c r="J975" s="3">
        <v>13.088000000000001</v>
      </c>
      <c r="K975" s="3">
        <v>12.990964731182794</v>
      </c>
      <c r="L975" s="3">
        <v>10.96791488888889</v>
      </c>
      <c r="M975" s="3">
        <v>7.0900437883870957</v>
      </c>
      <c r="N975" s="3">
        <v>7.4701569451111105</v>
      </c>
      <c r="O975" s="3">
        <v>7.6484603412903214</v>
      </c>
      <c r="P975" s="3" t="s">
        <v>84</v>
      </c>
      <c r="Q975" s="3" t="s">
        <v>79</v>
      </c>
      <c r="R975" s="3" t="s">
        <v>80</v>
      </c>
    </row>
    <row r="976" spans="1:18" ht="13.5" customHeight="1" x14ac:dyDescent="0.2">
      <c r="A976" s="3" t="s">
        <v>1729</v>
      </c>
      <c r="B976" s="3" t="s">
        <v>72</v>
      </c>
      <c r="C976" s="3" t="s">
        <v>1767</v>
      </c>
      <c r="D976" s="3">
        <v>17.4416311827957</v>
      </c>
      <c r="E976" s="3">
        <v>17.823341149425286</v>
      </c>
      <c r="F976" s="3">
        <v>19.123587741935488</v>
      </c>
      <c r="G976" s="3">
        <v>17.150630666666665</v>
      </c>
      <c r="H976" s="3">
        <v>17.941377204301073</v>
      </c>
      <c r="I976" s="3">
        <v>21.898725111111109</v>
      </c>
      <c r="J976" s="3">
        <v>22.286283010752687</v>
      </c>
      <c r="K976" s="3">
        <v>22.24579870967742</v>
      </c>
      <c r="L976" s="3">
        <v>19.148053555555553</v>
      </c>
      <c r="M976" s="3">
        <v>12.607538335698925</v>
      </c>
      <c r="N976" s="3">
        <v>12.591707644222224</v>
      </c>
      <c r="O976" s="3">
        <v>15.582069004731181</v>
      </c>
      <c r="P976" s="3" t="s">
        <v>84</v>
      </c>
      <c r="Q976" s="3" t="s">
        <v>79</v>
      </c>
      <c r="R976" s="3" t="s">
        <v>80</v>
      </c>
    </row>
    <row r="977" spans="1:18" ht="13.5" customHeight="1" x14ac:dyDescent="0.2">
      <c r="A977" s="3" t="s">
        <v>1213</v>
      </c>
      <c r="B977" s="3" t="s">
        <v>72</v>
      </c>
      <c r="C977" s="3" t="s">
        <v>1214</v>
      </c>
      <c r="D977" s="3">
        <v>6</v>
      </c>
      <c r="E977" s="3">
        <v>6</v>
      </c>
      <c r="F977" s="3">
        <v>6</v>
      </c>
      <c r="G977" s="3">
        <v>6</v>
      </c>
      <c r="H977" s="3">
        <v>6</v>
      </c>
      <c r="I977" s="3">
        <v>6</v>
      </c>
      <c r="J977" s="3">
        <v>6</v>
      </c>
      <c r="K977" s="3">
        <v>6</v>
      </c>
      <c r="L977" s="3">
        <v>6</v>
      </c>
      <c r="M977" s="3">
        <v>6</v>
      </c>
      <c r="N977" s="3">
        <v>6</v>
      </c>
      <c r="O977" s="3">
        <v>6</v>
      </c>
      <c r="P977" s="3" t="s">
        <v>81</v>
      </c>
      <c r="Q977" s="3" t="s">
        <v>79</v>
      </c>
      <c r="R977" s="3" t="s">
        <v>80</v>
      </c>
    </row>
    <row r="978" spans="1:18" ht="13.5" customHeight="1" x14ac:dyDescent="0.2">
      <c r="A978" s="3" t="s">
        <v>1215</v>
      </c>
      <c r="B978" s="3" t="s">
        <v>1400</v>
      </c>
      <c r="C978" s="3" t="s">
        <v>1216</v>
      </c>
      <c r="D978" s="3">
        <v>1.9548283870967733</v>
      </c>
      <c r="E978" s="3">
        <v>1.8466063875205265</v>
      </c>
      <c r="F978" s="3">
        <v>1.7673122580645169</v>
      </c>
      <c r="G978" s="3">
        <v>1.3441844444444442</v>
      </c>
      <c r="H978" s="3">
        <v>2.0309741935483872</v>
      </c>
      <c r="I978" s="3">
        <v>2.2501288888888884</v>
      </c>
      <c r="J978" s="3">
        <v>2.3212279569892469</v>
      </c>
      <c r="K978" s="3">
        <v>2.3202619354838707</v>
      </c>
      <c r="L978" s="3">
        <v>1.9466679999999996</v>
      </c>
      <c r="M978" s="3">
        <v>1.5208793118279564</v>
      </c>
      <c r="N978" s="3">
        <v>1.9367085333333334</v>
      </c>
      <c r="O978" s="3">
        <v>2.019207311827957</v>
      </c>
      <c r="P978" s="3" t="s">
        <v>84</v>
      </c>
      <c r="Q978" s="3" t="s">
        <v>79</v>
      </c>
      <c r="R978" s="3" t="s">
        <v>80</v>
      </c>
    </row>
    <row r="979" spans="1:18" ht="13.5" customHeight="1" x14ac:dyDescent="0.2">
      <c r="A979" s="3" t="s">
        <v>1217</v>
      </c>
      <c r="B979" s="3" t="s">
        <v>72</v>
      </c>
      <c r="C979" s="3" t="s">
        <v>1766</v>
      </c>
      <c r="D979" s="3">
        <v>11.574012688172045</v>
      </c>
      <c r="E979" s="3">
        <v>10.500225270935962</v>
      </c>
      <c r="F979" s="3">
        <v>16.27890924731183</v>
      </c>
      <c r="G979" s="3">
        <v>16.290626888888884</v>
      </c>
      <c r="H979" s="3">
        <v>13.78173247311828</v>
      </c>
      <c r="I979" s="3">
        <v>19.324354888888887</v>
      </c>
      <c r="J979" s="3">
        <v>19.265929677419351</v>
      </c>
      <c r="K979" s="3">
        <v>19.071763655913983</v>
      </c>
      <c r="L979" s="3">
        <v>17.978583777777775</v>
      </c>
      <c r="M979" s="3">
        <v>8.0575202615053776</v>
      </c>
      <c r="N979" s="3">
        <v>6.4448115055555553</v>
      </c>
      <c r="O979" s="3">
        <v>7.9076969909677421</v>
      </c>
      <c r="P979" s="3" t="s">
        <v>84</v>
      </c>
      <c r="Q979" s="3" t="s">
        <v>79</v>
      </c>
      <c r="R979" s="3" t="s">
        <v>80</v>
      </c>
    </row>
    <row r="980" spans="1:18" ht="13.5" customHeight="1" x14ac:dyDescent="0.2">
      <c r="A980" s="3" t="s">
        <v>1218</v>
      </c>
      <c r="B980" s="3" t="s">
        <v>1400</v>
      </c>
      <c r="C980" s="3" t="s">
        <v>1219</v>
      </c>
      <c r="D980" s="3">
        <v>7</v>
      </c>
      <c r="E980" s="3">
        <v>7</v>
      </c>
      <c r="F980" s="3">
        <v>7</v>
      </c>
      <c r="G980" s="3">
        <v>7</v>
      </c>
      <c r="H980" s="3">
        <v>7</v>
      </c>
      <c r="I980" s="3">
        <v>7</v>
      </c>
      <c r="J980" s="3">
        <v>7</v>
      </c>
      <c r="K980" s="3">
        <v>7</v>
      </c>
      <c r="L980" s="3">
        <v>7</v>
      </c>
      <c r="M980" s="3">
        <v>7</v>
      </c>
      <c r="N980" s="3">
        <v>7</v>
      </c>
      <c r="O980" s="3">
        <v>7</v>
      </c>
      <c r="P980" s="3" t="s">
        <v>81</v>
      </c>
      <c r="Q980" s="3" t="s">
        <v>79</v>
      </c>
      <c r="R980" s="3" t="s">
        <v>80</v>
      </c>
    </row>
    <row r="981" spans="1:18" ht="13.5" customHeight="1" x14ac:dyDescent="0.2">
      <c r="A981" s="3" t="s">
        <v>2293</v>
      </c>
      <c r="B981" s="3" t="s">
        <v>74</v>
      </c>
      <c r="C981" s="3" t="s">
        <v>2294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 t="s">
        <v>84</v>
      </c>
      <c r="Q981" s="3" t="s">
        <v>90</v>
      </c>
      <c r="R981" s="3" t="s">
        <v>148</v>
      </c>
    </row>
    <row r="982" spans="1:18" ht="13.5" customHeight="1" x14ac:dyDescent="0.2">
      <c r="A982" s="3" t="s">
        <v>1220</v>
      </c>
      <c r="B982" s="3" t="s">
        <v>74</v>
      </c>
      <c r="C982" s="3" t="s">
        <v>1221</v>
      </c>
      <c r="D982" s="3">
        <v>0.01</v>
      </c>
      <c r="E982" s="3">
        <v>0.01</v>
      </c>
      <c r="F982" s="3">
        <v>0.01</v>
      </c>
      <c r="G982" s="3">
        <v>0</v>
      </c>
      <c r="H982" s="3">
        <v>0</v>
      </c>
      <c r="I982" s="3">
        <v>0</v>
      </c>
      <c r="J982" s="3">
        <v>0.05</v>
      </c>
      <c r="K982" s="3">
        <v>0.12</v>
      </c>
      <c r="L982" s="3">
        <v>0.01</v>
      </c>
      <c r="M982" s="3">
        <v>0</v>
      </c>
      <c r="N982" s="3">
        <v>0</v>
      </c>
      <c r="O982" s="3">
        <v>0</v>
      </c>
      <c r="P982" s="3" t="s">
        <v>84</v>
      </c>
      <c r="Q982" s="3" t="s">
        <v>90</v>
      </c>
      <c r="R982" s="3" t="s">
        <v>80</v>
      </c>
    </row>
    <row r="983" spans="1:18" ht="13.5" customHeight="1" x14ac:dyDescent="0.2">
      <c r="A983" s="3" t="s">
        <v>1222</v>
      </c>
      <c r="B983" s="3" t="s">
        <v>74</v>
      </c>
      <c r="C983" s="3" t="s">
        <v>1223</v>
      </c>
      <c r="D983" s="3">
        <v>6.4</v>
      </c>
      <c r="E983" s="3">
        <v>6.4</v>
      </c>
      <c r="F983" s="3">
        <v>6.4</v>
      </c>
      <c r="G983" s="3">
        <v>6.4</v>
      </c>
      <c r="H983" s="3">
        <v>6.4</v>
      </c>
      <c r="I983" s="3">
        <v>6.4</v>
      </c>
      <c r="J983" s="3">
        <v>6.4</v>
      </c>
      <c r="K983" s="3">
        <v>6.4</v>
      </c>
      <c r="L983" s="3">
        <v>6.4</v>
      </c>
      <c r="M983" s="3">
        <v>6.4</v>
      </c>
      <c r="N983" s="3">
        <v>6.4</v>
      </c>
      <c r="O983" s="3">
        <v>6.4</v>
      </c>
      <c r="P983" s="3" t="s">
        <v>81</v>
      </c>
      <c r="Q983" s="3" t="s">
        <v>90</v>
      </c>
      <c r="R983" s="3" t="s">
        <v>80</v>
      </c>
    </row>
    <row r="984" spans="1:18" ht="13.5" customHeight="1" x14ac:dyDescent="0.2">
      <c r="A984" s="3" t="s">
        <v>1224</v>
      </c>
      <c r="B984" s="3" t="s">
        <v>74</v>
      </c>
      <c r="C984" s="3" t="s">
        <v>1225</v>
      </c>
      <c r="D984" s="3">
        <v>1.41</v>
      </c>
      <c r="E984" s="3">
        <v>1.66</v>
      </c>
      <c r="F984" s="3">
        <v>1.82</v>
      </c>
      <c r="G984" s="3">
        <v>1.74</v>
      </c>
      <c r="H984" s="3">
        <v>1.72</v>
      </c>
      <c r="I984" s="3">
        <v>0.87</v>
      </c>
      <c r="J984" s="3">
        <v>0.28000000000000003</v>
      </c>
      <c r="K984" s="3">
        <v>0.03</v>
      </c>
      <c r="L984" s="3">
        <v>-0.01</v>
      </c>
      <c r="M984" s="3">
        <v>0.02</v>
      </c>
      <c r="N984" s="3">
        <v>0.33</v>
      </c>
      <c r="O984" s="3">
        <v>0.94</v>
      </c>
      <c r="P984" s="3" t="s">
        <v>84</v>
      </c>
      <c r="Q984" s="3" t="s">
        <v>90</v>
      </c>
      <c r="R984" s="3" t="s">
        <v>80</v>
      </c>
    </row>
    <row r="985" spans="1:18" ht="13.5" customHeight="1" x14ac:dyDescent="0.2">
      <c r="A985" s="3" t="s">
        <v>1226</v>
      </c>
      <c r="B985" s="3" t="s">
        <v>75</v>
      </c>
      <c r="C985" s="3" t="s">
        <v>1227</v>
      </c>
      <c r="D985" s="3">
        <v>1.2692159139784944</v>
      </c>
      <c r="E985" s="3">
        <v>1.2123525451559933</v>
      </c>
      <c r="F985" s="3">
        <v>1.1454288172043012</v>
      </c>
      <c r="G985" s="3">
        <v>0.47055022222222204</v>
      </c>
      <c r="H985" s="3">
        <v>0.8991931182795696</v>
      </c>
      <c r="I985" s="3">
        <v>0.81892977777777753</v>
      </c>
      <c r="J985" s="3">
        <v>0.56284559139784907</v>
      </c>
      <c r="K985" s="3">
        <v>0.33905720430107539</v>
      </c>
      <c r="L985" s="3">
        <v>0.31476888888888899</v>
      </c>
      <c r="M985" s="3">
        <v>0.49632086018924754</v>
      </c>
      <c r="N985" s="3">
        <v>1.2623982220977776</v>
      </c>
      <c r="O985" s="3">
        <v>1.2954283870623655</v>
      </c>
      <c r="P985" s="3" t="s">
        <v>84</v>
      </c>
      <c r="Q985" s="3" t="s">
        <v>79</v>
      </c>
      <c r="R985" s="3" t="s">
        <v>80</v>
      </c>
    </row>
    <row r="986" spans="1:18" ht="13.5" customHeight="1" x14ac:dyDescent="0.2">
      <c r="A986" s="3" t="s">
        <v>1228</v>
      </c>
      <c r="B986" s="3" t="s">
        <v>1400</v>
      </c>
      <c r="C986" s="3" t="s">
        <v>1229</v>
      </c>
      <c r="D986" s="3">
        <v>91</v>
      </c>
      <c r="E986" s="3">
        <v>91</v>
      </c>
      <c r="F986" s="3">
        <v>91</v>
      </c>
      <c r="G986" s="3">
        <v>91</v>
      </c>
      <c r="H986" s="3">
        <v>91</v>
      </c>
      <c r="I986" s="3">
        <v>91</v>
      </c>
      <c r="J986" s="3">
        <v>91</v>
      </c>
      <c r="K986" s="3">
        <v>91</v>
      </c>
      <c r="L986" s="3">
        <v>91</v>
      </c>
      <c r="M986" s="3">
        <v>91</v>
      </c>
      <c r="N986" s="3">
        <v>91</v>
      </c>
      <c r="O986" s="3">
        <v>91</v>
      </c>
      <c r="P986" s="3" t="s">
        <v>81</v>
      </c>
      <c r="Q986" s="3" t="s">
        <v>79</v>
      </c>
      <c r="R986" s="3" t="s">
        <v>80</v>
      </c>
    </row>
    <row r="987" spans="1:18" ht="13.5" customHeight="1" x14ac:dyDescent="0.2">
      <c r="A987" s="3" t="s">
        <v>1230</v>
      </c>
      <c r="B987" s="3" t="s">
        <v>75</v>
      </c>
      <c r="C987" s="3" t="s">
        <v>1231</v>
      </c>
      <c r="D987" s="3">
        <v>0.23299483870967749</v>
      </c>
      <c r="E987" s="3">
        <v>0.19340622331691301</v>
      </c>
      <c r="F987" s="3">
        <v>0.17907655913978493</v>
      </c>
      <c r="G987" s="3">
        <v>3.0601777777777773E-2</v>
      </c>
      <c r="H987" s="3">
        <v>9.6529892473118273E-2</v>
      </c>
      <c r="I987" s="3">
        <v>3.1579555555555548E-2</v>
      </c>
      <c r="J987" s="3">
        <v>3.0892043010752684E-2</v>
      </c>
      <c r="K987" s="3">
        <v>2.393204301075269E-2</v>
      </c>
      <c r="L987" s="3">
        <v>1.6187555555555556E-2</v>
      </c>
      <c r="M987" s="3">
        <v>5.6918709694623641E-2</v>
      </c>
      <c r="N987" s="3">
        <v>5.9506222239999997E-2</v>
      </c>
      <c r="O987" s="3">
        <v>0.27382451609462355</v>
      </c>
      <c r="P987" s="3" t="s">
        <v>84</v>
      </c>
      <c r="Q987" s="3" t="s">
        <v>79</v>
      </c>
      <c r="R987" s="3" t="s">
        <v>80</v>
      </c>
    </row>
    <row r="988" spans="1:18" ht="13.5" customHeight="1" x14ac:dyDescent="0.2">
      <c r="A988" s="3" t="s">
        <v>1232</v>
      </c>
      <c r="B988" s="3" t="s">
        <v>1399</v>
      </c>
      <c r="C988" s="3" t="s">
        <v>1233</v>
      </c>
      <c r="D988" s="3">
        <v>49.5</v>
      </c>
      <c r="E988" s="3">
        <v>49.5</v>
      </c>
      <c r="F988" s="3">
        <v>49.5</v>
      </c>
      <c r="G988" s="3">
        <v>49.5</v>
      </c>
      <c r="H988" s="3">
        <v>49.5</v>
      </c>
      <c r="I988" s="3">
        <v>49.5</v>
      </c>
      <c r="J988" s="3">
        <v>49.5</v>
      </c>
      <c r="K988" s="3">
        <v>49.5</v>
      </c>
      <c r="L988" s="3">
        <v>49.5</v>
      </c>
      <c r="M988" s="3">
        <v>49.5</v>
      </c>
      <c r="N988" s="3">
        <v>49.5</v>
      </c>
      <c r="O988" s="3">
        <v>49.5</v>
      </c>
      <c r="P988" s="3" t="s">
        <v>81</v>
      </c>
      <c r="Q988" s="3" t="s">
        <v>79</v>
      </c>
      <c r="R988" s="3" t="s">
        <v>80</v>
      </c>
    </row>
    <row r="989" spans="1:18" ht="13.5" customHeight="1" x14ac:dyDescent="0.2">
      <c r="A989" s="3" t="s">
        <v>1234</v>
      </c>
      <c r="B989" s="3" t="s">
        <v>1400</v>
      </c>
      <c r="C989" s="3" t="s">
        <v>1765</v>
      </c>
      <c r="D989" s="3">
        <v>19.500817419354842</v>
      </c>
      <c r="E989" s="3">
        <v>19.607365114942535</v>
      </c>
      <c r="F989" s="3">
        <v>18.811472473118283</v>
      </c>
      <c r="G989" s="3">
        <v>12.550996000000007</v>
      </c>
      <c r="H989" s="3">
        <v>18.76455935483872</v>
      </c>
      <c r="I989" s="3">
        <v>19.068336444444459</v>
      </c>
      <c r="J989" s="3">
        <v>19.533952258064531</v>
      </c>
      <c r="K989" s="3">
        <v>19.270290537634427</v>
      </c>
      <c r="L989" s="3">
        <v>19.278992444444452</v>
      </c>
      <c r="M989" s="3">
        <v>17.066714209032259</v>
      </c>
      <c r="N989" s="3">
        <v>19.168953000222224</v>
      </c>
      <c r="O989" s="3">
        <v>19.34445385032258</v>
      </c>
      <c r="P989" s="3" t="s">
        <v>84</v>
      </c>
      <c r="Q989" s="3" t="s">
        <v>79</v>
      </c>
      <c r="R989" s="3" t="s">
        <v>80</v>
      </c>
    </row>
    <row r="990" spans="1:18" ht="13.5" customHeight="1" x14ac:dyDescent="0.2">
      <c r="A990" s="3" t="s">
        <v>1235</v>
      </c>
      <c r="B990" s="3" t="s">
        <v>75</v>
      </c>
      <c r="C990" s="3" t="s">
        <v>1764</v>
      </c>
      <c r="D990" s="3">
        <v>0.45212989247311847</v>
      </c>
      <c r="E990" s="3">
        <v>0.95406476190476164</v>
      </c>
      <c r="F990" s="3">
        <v>0.62162236559139805</v>
      </c>
      <c r="G990" s="3">
        <v>0.25819555555555557</v>
      </c>
      <c r="H990" s="3">
        <v>0</v>
      </c>
      <c r="I990" s="3">
        <v>0</v>
      </c>
      <c r="J990" s="3">
        <v>8.6425806451612894E-3</v>
      </c>
      <c r="K990" s="3">
        <v>3.0109677419354841</v>
      </c>
      <c r="L990" s="3">
        <v>1.4408888888888888E-2</v>
      </c>
      <c r="M990" s="3">
        <v>5.6163096774193546</v>
      </c>
      <c r="N990" s="3">
        <v>5.5968444444444465</v>
      </c>
      <c r="O990" s="3">
        <v>3.9966967741935484</v>
      </c>
      <c r="P990" s="3" t="s">
        <v>84</v>
      </c>
      <c r="Q990" s="3" t="s">
        <v>79</v>
      </c>
      <c r="R990" s="3" t="s">
        <v>80</v>
      </c>
    </row>
    <row r="991" spans="1:18" ht="13.5" customHeight="1" x14ac:dyDescent="0.2">
      <c r="A991" s="3" t="s">
        <v>1763</v>
      </c>
      <c r="B991" s="3" t="s">
        <v>1398</v>
      </c>
      <c r="C991" s="3" t="s">
        <v>2139</v>
      </c>
      <c r="D991" s="3">
        <v>0.14000000000000001</v>
      </c>
      <c r="E991" s="3">
        <v>0.16</v>
      </c>
      <c r="F991" s="3">
        <v>0.18000000000000002</v>
      </c>
      <c r="G991" s="3">
        <v>0.15</v>
      </c>
      <c r="H991" s="3">
        <v>0.18000000000000002</v>
      </c>
      <c r="I991" s="3">
        <v>0.24</v>
      </c>
      <c r="J991" s="3">
        <v>0.26</v>
      </c>
      <c r="K991" s="3">
        <v>0.21279225806451615</v>
      </c>
      <c r="L991" s="3">
        <v>0.12666666666666668</v>
      </c>
      <c r="M991" s="3">
        <v>8.666666666666667E-2</v>
      </c>
      <c r="N991" s="3">
        <v>9.9999999999999992E-2</v>
      </c>
      <c r="O991" s="3">
        <v>0.12666666666666668</v>
      </c>
      <c r="P991" s="3" t="s">
        <v>84</v>
      </c>
      <c r="Q991" s="3" t="s">
        <v>79</v>
      </c>
      <c r="R991" s="3" t="s">
        <v>80</v>
      </c>
    </row>
    <row r="992" spans="1:18" ht="13.5" customHeight="1" x14ac:dyDescent="0.2">
      <c r="A992" s="3" t="s">
        <v>1762</v>
      </c>
      <c r="B992" s="3" t="s">
        <v>1398</v>
      </c>
      <c r="C992" s="3" t="s">
        <v>2140</v>
      </c>
      <c r="D992" s="3">
        <v>0.11</v>
      </c>
      <c r="E992" s="3">
        <v>0.12</v>
      </c>
      <c r="F992" s="3">
        <v>0.13</v>
      </c>
      <c r="G992" s="3">
        <v>0.11</v>
      </c>
      <c r="H992" s="3">
        <v>0.14000000000000001</v>
      </c>
      <c r="I992" s="3">
        <v>0.18000000000000002</v>
      </c>
      <c r="J992" s="3">
        <v>0.20000000000000004</v>
      </c>
      <c r="K992" s="3">
        <v>0.17593978494623652</v>
      </c>
      <c r="L992" s="3">
        <v>0.10082422222222222</v>
      </c>
      <c r="M992" s="3">
        <v>0.06</v>
      </c>
      <c r="N992" s="3">
        <v>7.3333333333333334E-2</v>
      </c>
      <c r="O992" s="3">
        <v>9.9999999999999992E-2</v>
      </c>
      <c r="P992" s="3" t="s">
        <v>84</v>
      </c>
      <c r="Q992" s="3" t="s">
        <v>79</v>
      </c>
      <c r="R992" s="3" t="s">
        <v>80</v>
      </c>
    </row>
    <row r="993" spans="1:20" ht="13.5" customHeight="1" x14ac:dyDescent="0.2">
      <c r="A993" s="3" t="s">
        <v>2295</v>
      </c>
      <c r="B993" s="3" t="s">
        <v>1398</v>
      </c>
      <c r="C993" s="3" t="s">
        <v>2296</v>
      </c>
      <c r="D993" s="3">
        <v>0.23</v>
      </c>
      <c r="E993" s="3">
        <v>0.27</v>
      </c>
      <c r="F993" s="3">
        <v>0.28999999999999998</v>
      </c>
      <c r="G993" s="3">
        <v>0.24</v>
      </c>
      <c r="H993" s="3">
        <v>0.3</v>
      </c>
      <c r="I993" s="3">
        <v>0.38999999999999996</v>
      </c>
      <c r="J993" s="3">
        <v>0.4363886021505376</v>
      </c>
      <c r="K993" s="3">
        <v>0.26666666666666666</v>
      </c>
      <c r="L993" s="3">
        <v>0.21333333333333335</v>
      </c>
      <c r="M993" s="3">
        <v>0.13999999999999999</v>
      </c>
      <c r="N993" s="3">
        <v>0.16666666666666666</v>
      </c>
      <c r="O993" s="3">
        <v>0.21333333333333335</v>
      </c>
      <c r="P993" s="3" t="s">
        <v>84</v>
      </c>
      <c r="Q993" s="3" t="s">
        <v>79</v>
      </c>
      <c r="R993" s="3" t="s">
        <v>80</v>
      </c>
    </row>
    <row r="994" spans="1:20" ht="13.5" customHeight="1" x14ac:dyDescent="0.2">
      <c r="A994" s="3" t="s">
        <v>1236</v>
      </c>
      <c r="B994" s="3" t="s">
        <v>1398</v>
      </c>
      <c r="C994" s="3" t="s">
        <v>1761</v>
      </c>
      <c r="D994" s="3">
        <v>0</v>
      </c>
      <c r="E994" s="3">
        <v>0</v>
      </c>
      <c r="F994" s="3">
        <v>0.11</v>
      </c>
      <c r="G994" s="3">
        <v>0.36</v>
      </c>
      <c r="H994" s="3">
        <v>0.19</v>
      </c>
      <c r="I994" s="3">
        <v>0.46</v>
      </c>
      <c r="J994" s="3">
        <v>0.42</v>
      </c>
      <c r="K994" s="3">
        <v>0.21</v>
      </c>
      <c r="L994" s="3">
        <v>0</v>
      </c>
      <c r="M994" s="3">
        <v>0</v>
      </c>
      <c r="N994" s="3">
        <v>0</v>
      </c>
      <c r="O994" s="3">
        <v>0</v>
      </c>
      <c r="P994" s="3" t="s">
        <v>84</v>
      </c>
      <c r="Q994" s="3" t="s">
        <v>79</v>
      </c>
      <c r="R994" s="3" t="s">
        <v>80</v>
      </c>
    </row>
    <row r="995" spans="1:20" ht="13.5" customHeight="1" x14ac:dyDescent="0.2">
      <c r="A995" s="3" t="s">
        <v>1237</v>
      </c>
      <c r="B995" s="3" t="s">
        <v>1398</v>
      </c>
      <c r="C995" s="3" t="s">
        <v>1238</v>
      </c>
      <c r="D995" s="3">
        <v>0.16</v>
      </c>
      <c r="E995" s="3">
        <v>0.34</v>
      </c>
      <c r="F995" s="3">
        <v>0.95</v>
      </c>
      <c r="G995" s="3">
        <v>4.4000000000000004</v>
      </c>
      <c r="H995" s="3">
        <v>4.76</v>
      </c>
      <c r="I995" s="3">
        <v>1.81</v>
      </c>
      <c r="J995" s="3">
        <v>1.72</v>
      </c>
      <c r="K995" s="3">
        <v>5.12</v>
      </c>
      <c r="L995" s="3">
        <v>4.9800000000000004</v>
      </c>
      <c r="M995" s="3">
        <v>2.5499999999999998</v>
      </c>
      <c r="N995" s="3">
        <v>0.02</v>
      </c>
      <c r="O995" s="3">
        <v>0.01</v>
      </c>
      <c r="P995" s="3" t="s">
        <v>81</v>
      </c>
      <c r="Q995" s="3" t="s">
        <v>79</v>
      </c>
      <c r="R995" s="3" t="s">
        <v>109</v>
      </c>
      <c r="S995" s="3">
        <v>1</v>
      </c>
      <c r="T995" s="3" t="s">
        <v>1960</v>
      </c>
    </row>
    <row r="996" spans="1:20" ht="13.5" customHeight="1" x14ac:dyDescent="0.2">
      <c r="A996" s="3" t="s">
        <v>1239</v>
      </c>
      <c r="B996" s="3" t="s">
        <v>72</v>
      </c>
      <c r="C996" s="3" t="s">
        <v>1240</v>
      </c>
      <c r="D996" s="3">
        <v>586.02</v>
      </c>
      <c r="E996" s="3">
        <v>586.02</v>
      </c>
      <c r="F996" s="3">
        <v>586.02</v>
      </c>
      <c r="G996" s="3">
        <v>586.02</v>
      </c>
      <c r="H996" s="3">
        <v>586.02</v>
      </c>
      <c r="I996" s="3">
        <v>586.02</v>
      </c>
      <c r="J996" s="3">
        <v>586.02</v>
      </c>
      <c r="K996" s="3">
        <v>586.02</v>
      </c>
      <c r="L996" s="3">
        <v>586.02</v>
      </c>
      <c r="M996" s="3">
        <v>586.02</v>
      </c>
      <c r="N996" s="3">
        <v>586.02</v>
      </c>
      <c r="O996" s="3">
        <v>586.02</v>
      </c>
      <c r="P996" s="3" t="s">
        <v>81</v>
      </c>
      <c r="Q996" s="3" t="s">
        <v>79</v>
      </c>
      <c r="R996" s="3" t="s">
        <v>80</v>
      </c>
    </row>
    <row r="997" spans="1:20" ht="13.5" customHeight="1" x14ac:dyDescent="0.2">
      <c r="A997" s="3" t="s">
        <v>1241</v>
      </c>
      <c r="B997" s="3" t="s">
        <v>72</v>
      </c>
      <c r="C997" s="3" t="s">
        <v>1242</v>
      </c>
      <c r="D997" s="3">
        <v>245.57</v>
      </c>
      <c r="E997" s="3">
        <v>236.48</v>
      </c>
      <c r="F997" s="3">
        <v>235.2</v>
      </c>
      <c r="G997" s="3">
        <v>241.1</v>
      </c>
      <c r="H997" s="3">
        <v>227.89</v>
      </c>
      <c r="I997" s="3">
        <v>236.45</v>
      </c>
      <c r="J997" s="3">
        <v>235.15</v>
      </c>
      <c r="K997" s="3">
        <v>236.4</v>
      </c>
      <c r="L997" s="3">
        <v>219.62</v>
      </c>
      <c r="M997" s="3">
        <v>207.16</v>
      </c>
      <c r="N997" s="3">
        <v>219.39</v>
      </c>
      <c r="O997" s="3">
        <v>220.14</v>
      </c>
      <c r="P997" s="3" t="s">
        <v>81</v>
      </c>
      <c r="Q997" s="3" t="s">
        <v>79</v>
      </c>
      <c r="R997" s="3" t="s">
        <v>80</v>
      </c>
    </row>
    <row r="998" spans="1:20" ht="13.5" customHeight="1" x14ac:dyDescent="0.2">
      <c r="A998" s="3" t="s">
        <v>1497</v>
      </c>
      <c r="B998" s="3" t="s">
        <v>74</v>
      </c>
      <c r="C998" s="3" t="s">
        <v>1760</v>
      </c>
      <c r="D998" s="3">
        <v>17.560311397849457</v>
      </c>
      <c r="E998" s="3">
        <v>17.427103678160922</v>
      </c>
      <c r="F998" s="3">
        <v>17.359157419354833</v>
      </c>
      <c r="G998" s="3">
        <v>13.882786222222215</v>
      </c>
      <c r="H998" s="3">
        <v>15.703431827957003</v>
      </c>
      <c r="I998" s="3">
        <v>16.369022222222227</v>
      </c>
      <c r="J998" s="3">
        <v>17.26493032258065</v>
      </c>
      <c r="K998" s="3">
        <v>16.645644301075265</v>
      </c>
      <c r="L998" s="3">
        <v>15.239430222222216</v>
      </c>
      <c r="M998" s="3">
        <v>15.76099113978494</v>
      </c>
      <c r="N998" s="3">
        <v>16.421972244222225</v>
      </c>
      <c r="O998" s="3">
        <v>17.436800662795704</v>
      </c>
      <c r="P998" s="3" t="s">
        <v>84</v>
      </c>
      <c r="Q998" s="3" t="s">
        <v>90</v>
      </c>
      <c r="R998" s="3" t="s">
        <v>109</v>
      </c>
      <c r="S998" s="3">
        <v>1</v>
      </c>
      <c r="T998" s="3" t="s">
        <v>1532</v>
      </c>
    </row>
    <row r="999" spans="1:20" ht="13.5" customHeight="1" x14ac:dyDescent="0.2">
      <c r="A999" s="3" t="s">
        <v>1243</v>
      </c>
      <c r="B999" s="3" t="s">
        <v>72</v>
      </c>
      <c r="C999" s="3" t="s">
        <v>1244</v>
      </c>
      <c r="D999" s="3">
        <v>525</v>
      </c>
      <c r="E999" s="3">
        <v>525</v>
      </c>
      <c r="F999" s="3">
        <v>525</v>
      </c>
      <c r="G999" s="3">
        <v>525</v>
      </c>
      <c r="H999" s="3">
        <v>525</v>
      </c>
      <c r="I999" s="3">
        <v>515</v>
      </c>
      <c r="J999" s="3">
        <v>505</v>
      </c>
      <c r="K999" s="3">
        <v>500</v>
      </c>
      <c r="L999" s="3">
        <v>515</v>
      </c>
      <c r="M999" s="3">
        <v>520</v>
      </c>
      <c r="N999" s="3">
        <v>525</v>
      </c>
      <c r="O999" s="3">
        <v>525</v>
      </c>
      <c r="P999" s="3" t="s">
        <v>81</v>
      </c>
      <c r="Q999" s="3" t="s">
        <v>79</v>
      </c>
      <c r="R999" s="3" t="s">
        <v>80</v>
      </c>
    </row>
    <row r="1000" spans="1:20" ht="13.5" customHeight="1" x14ac:dyDescent="0.2">
      <c r="A1000" s="3" t="s">
        <v>66</v>
      </c>
      <c r="B1000" s="3" t="s">
        <v>74</v>
      </c>
      <c r="C1000" s="3" t="s">
        <v>1245</v>
      </c>
      <c r="D1000" s="3">
        <v>85.002731182795699</v>
      </c>
      <c r="E1000" s="3">
        <v>84.938321839080459</v>
      </c>
      <c r="F1000" s="3">
        <v>85</v>
      </c>
      <c r="G1000" s="3">
        <v>85</v>
      </c>
      <c r="H1000" s="3">
        <v>85</v>
      </c>
      <c r="I1000" s="3">
        <v>85</v>
      </c>
      <c r="J1000" s="3">
        <v>85</v>
      </c>
      <c r="K1000" s="3">
        <v>85</v>
      </c>
      <c r="L1000" s="3">
        <v>85</v>
      </c>
      <c r="M1000" s="3">
        <v>85</v>
      </c>
      <c r="N1000" s="3">
        <v>85</v>
      </c>
      <c r="O1000" s="3">
        <v>85</v>
      </c>
      <c r="P1000" s="3" t="s">
        <v>84</v>
      </c>
      <c r="Q1000" s="3" t="s">
        <v>90</v>
      </c>
      <c r="R1000" s="3" t="s">
        <v>80</v>
      </c>
    </row>
    <row r="1001" spans="1:20" ht="13.5" customHeight="1" x14ac:dyDescent="0.2">
      <c r="A1001" s="3" t="s">
        <v>67</v>
      </c>
      <c r="B1001" s="3" t="s">
        <v>74</v>
      </c>
      <c r="C1001" s="3" t="s">
        <v>1246</v>
      </c>
      <c r="D1001" s="3">
        <v>85</v>
      </c>
      <c r="E1001" s="3">
        <v>85</v>
      </c>
      <c r="F1001" s="3">
        <v>85</v>
      </c>
      <c r="G1001" s="3">
        <v>85</v>
      </c>
      <c r="H1001" s="3">
        <v>85</v>
      </c>
      <c r="I1001" s="3">
        <v>85</v>
      </c>
      <c r="J1001" s="3">
        <v>85</v>
      </c>
      <c r="K1001" s="3">
        <v>85</v>
      </c>
      <c r="L1001" s="3">
        <v>85</v>
      </c>
      <c r="M1001" s="3">
        <v>85</v>
      </c>
      <c r="N1001" s="3">
        <v>85</v>
      </c>
      <c r="O1001" s="3">
        <v>85</v>
      </c>
      <c r="P1001" s="3" t="s">
        <v>81</v>
      </c>
      <c r="Q1001" s="3" t="s">
        <v>90</v>
      </c>
      <c r="R1001" s="3" t="s">
        <v>80</v>
      </c>
    </row>
    <row r="1002" spans="1:20" ht="13.5" customHeight="1" x14ac:dyDescent="0.2">
      <c r="A1002" s="3" t="s">
        <v>1247</v>
      </c>
      <c r="B1002" s="3" t="s">
        <v>74</v>
      </c>
      <c r="C1002" s="3" t="s">
        <v>1248</v>
      </c>
      <c r="D1002" s="3">
        <v>85</v>
      </c>
      <c r="E1002" s="3">
        <v>84.956151724137939</v>
      </c>
      <c r="F1002" s="3">
        <v>85.001376344086026</v>
      </c>
      <c r="G1002" s="3">
        <v>85</v>
      </c>
      <c r="H1002" s="3">
        <v>85</v>
      </c>
      <c r="I1002" s="3">
        <v>85</v>
      </c>
      <c r="J1002" s="3">
        <v>85</v>
      </c>
      <c r="K1002" s="3">
        <v>85</v>
      </c>
      <c r="L1002" s="3">
        <v>85</v>
      </c>
      <c r="M1002" s="3">
        <v>85</v>
      </c>
      <c r="N1002" s="3">
        <v>85.001146666666671</v>
      </c>
      <c r="O1002" s="3">
        <v>85</v>
      </c>
      <c r="P1002" s="3" t="s">
        <v>84</v>
      </c>
      <c r="Q1002" s="3" t="s">
        <v>90</v>
      </c>
      <c r="R1002" s="3" t="s">
        <v>80</v>
      </c>
    </row>
    <row r="1003" spans="1:20" ht="13.5" customHeight="1" x14ac:dyDescent="0.2">
      <c r="A1003" s="3" t="s">
        <v>68</v>
      </c>
      <c r="B1003" s="3" t="s">
        <v>74</v>
      </c>
      <c r="C1003" s="3" t="s">
        <v>1249</v>
      </c>
      <c r="D1003" s="3">
        <v>85</v>
      </c>
      <c r="E1003" s="3">
        <v>85</v>
      </c>
      <c r="F1003" s="3">
        <v>85</v>
      </c>
      <c r="G1003" s="3">
        <v>85</v>
      </c>
      <c r="H1003" s="3">
        <v>85</v>
      </c>
      <c r="I1003" s="3">
        <v>85</v>
      </c>
      <c r="J1003" s="3">
        <v>85</v>
      </c>
      <c r="K1003" s="3">
        <v>85</v>
      </c>
      <c r="L1003" s="3">
        <v>85</v>
      </c>
      <c r="M1003" s="3">
        <v>85</v>
      </c>
      <c r="N1003" s="3">
        <v>85</v>
      </c>
      <c r="O1003" s="3">
        <v>85</v>
      </c>
      <c r="P1003" s="3" t="s">
        <v>81</v>
      </c>
      <c r="Q1003" s="3" t="s">
        <v>90</v>
      </c>
      <c r="R1003" s="3" t="s">
        <v>80</v>
      </c>
    </row>
    <row r="1004" spans="1:20" ht="13.5" customHeight="1" x14ac:dyDescent="0.2">
      <c r="A1004" s="3" t="s">
        <v>1250</v>
      </c>
      <c r="B1004" s="3" t="s">
        <v>72</v>
      </c>
      <c r="C1004" s="3" t="s">
        <v>1251</v>
      </c>
      <c r="D1004" s="3">
        <v>10.246030107526877</v>
      </c>
      <c r="E1004" s="3">
        <v>10.731575574712645</v>
      </c>
      <c r="F1004" s="3">
        <v>9.9840053763440864</v>
      </c>
      <c r="G1004" s="3">
        <v>9.3871004444444441</v>
      </c>
      <c r="H1004" s="3">
        <v>10.497842580645161</v>
      </c>
      <c r="I1004" s="3">
        <v>9.870141999999996</v>
      </c>
      <c r="J1004" s="3">
        <v>10.091783010752689</v>
      </c>
      <c r="K1004" s="3">
        <v>9.837399999999997</v>
      </c>
      <c r="L1004" s="3">
        <v>9.1582904444444413</v>
      </c>
      <c r="M1004" s="3">
        <v>9.8234597913978501</v>
      </c>
      <c r="N1004" s="3">
        <v>9.6765250762222177</v>
      </c>
      <c r="O1004" s="3">
        <v>11.210560526451617</v>
      </c>
      <c r="P1004" s="3" t="s">
        <v>84</v>
      </c>
      <c r="Q1004" s="3" t="s">
        <v>79</v>
      </c>
      <c r="R1004" s="3" t="s">
        <v>80</v>
      </c>
    </row>
    <row r="1005" spans="1:20" ht="13.5" customHeight="1" x14ac:dyDescent="0.2">
      <c r="A1005" s="3" t="s">
        <v>1252</v>
      </c>
      <c r="B1005" s="3" t="s">
        <v>72</v>
      </c>
      <c r="C1005" s="3" t="s">
        <v>1253</v>
      </c>
      <c r="D1005" s="3">
        <v>0.77</v>
      </c>
      <c r="E1005" s="3">
        <v>0.95</v>
      </c>
      <c r="F1005" s="3">
        <v>1.1299999999999999</v>
      </c>
      <c r="G1005" s="3">
        <v>1.02</v>
      </c>
      <c r="H1005" s="3">
        <v>0.72</v>
      </c>
      <c r="I1005" s="3">
        <v>0.45</v>
      </c>
      <c r="J1005" s="3">
        <v>0.27</v>
      </c>
      <c r="K1005" s="3">
        <v>0.2</v>
      </c>
      <c r="L1005" s="3">
        <v>0.2</v>
      </c>
      <c r="M1005" s="3">
        <v>0.21</v>
      </c>
      <c r="N1005" s="3">
        <v>0.22</v>
      </c>
      <c r="O1005" s="3">
        <v>0.69</v>
      </c>
      <c r="P1005" s="3" t="s">
        <v>84</v>
      </c>
      <c r="Q1005" s="3" t="s">
        <v>79</v>
      </c>
      <c r="R1005" s="3" t="s">
        <v>80</v>
      </c>
    </row>
    <row r="1006" spans="1:20" ht="13.5" customHeight="1" x14ac:dyDescent="0.2">
      <c r="A1006" s="3" t="s">
        <v>1759</v>
      </c>
      <c r="B1006" s="3" t="s">
        <v>72</v>
      </c>
      <c r="C1006" s="3" t="s">
        <v>2141</v>
      </c>
      <c r="D1006" s="3">
        <v>1.6825700000000001</v>
      </c>
      <c r="E1006" s="3">
        <v>2.5759699999999999</v>
      </c>
      <c r="F1006" s="3">
        <v>2.7248700000000001</v>
      </c>
      <c r="G1006" s="3">
        <v>4.6754600000000002</v>
      </c>
      <c r="H1006" s="3">
        <v>4.5563400000000005</v>
      </c>
      <c r="I1006" s="3">
        <v>7.0727500000000001</v>
      </c>
      <c r="J1006" s="3">
        <v>4.4223299999999997</v>
      </c>
      <c r="K1006" s="3">
        <v>3.9458500000000005</v>
      </c>
      <c r="L1006" s="3">
        <v>3.9458500000000005</v>
      </c>
      <c r="M1006" s="3">
        <v>1.3103199999999999</v>
      </c>
      <c r="N1006" s="3">
        <v>1.2507600000000001</v>
      </c>
      <c r="O1006" s="3">
        <v>2.26328</v>
      </c>
      <c r="P1006" s="3" t="s">
        <v>84</v>
      </c>
      <c r="Q1006" s="3" t="s">
        <v>90</v>
      </c>
      <c r="R1006" s="3" t="s">
        <v>80</v>
      </c>
    </row>
    <row r="1007" spans="1:20" ht="13.5" customHeight="1" x14ac:dyDescent="0.2">
      <c r="A1007" s="3" t="s">
        <v>1758</v>
      </c>
      <c r="B1007" s="3" t="s">
        <v>72</v>
      </c>
      <c r="C1007" s="3" t="s">
        <v>2142</v>
      </c>
      <c r="D1007" s="3">
        <v>2.4001199999999998</v>
      </c>
      <c r="E1007" s="3">
        <v>3.6745199999999993</v>
      </c>
      <c r="F1007" s="3">
        <v>3.8869199999999995</v>
      </c>
      <c r="G1007" s="3">
        <v>6.6693599999999993</v>
      </c>
      <c r="H1007" s="3">
        <v>6.499439999999999</v>
      </c>
      <c r="I1007" s="3">
        <v>10.088999999999999</v>
      </c>
      <c r="J1007" s="3">
        <v>6.308279999999999</v>
      </c>
      <c r="K1007" s="3">
        <v>5.6285999999999996</v>
      </c>
      <c r="L1007" s="3">
        <v>5.6285999999999996</v>
      </c>
      <c r="M1007" s="3">
        <v>1.8691199999999997</v>
      </c>
      <c r="N1007" s="3">
        <v>1.78416</v>
      </c>
      <c r="O1007" s="3">
        <v>3.2284799999999998</v>
      </c>
      <c r="P1007" s="3" t="s">
        <v>84</v>
      </c>
      <c r="Q1007" s="3" t="s">
        <v>90</v>
      </c>
      <c r="R1007" s="3" t="s">
        <v>80</v>
      </c>
    </row>
    <row r="1008" spans="1:20" ht="13.5" customHeight="1" x14ac:dyDescent="0.2">
      <c r="A1008" s="3" t="s">
        <v>57</v>
      </c>
      <c r="B1008" s="3" t="s">
        <v>74</v>
      </c>
      <c r="C1008" s="3" t="s">
        <v>1254</v>
      </c>
      <c r="D1008" s="3">
        <v>32.676640645161292</v>
      </c>
      <c r="E1008" s="3">
        <v>31.774633620689656</v>
      </c>
      <c r="F1008" s="3">
        <v>36.742702365591398</v>
      </c>
      <c r="G1008" s="3">
        <v>32.292096444444446</v>
      </c>
      <c r="H1008" s="3">
        <v>28.685481290322581</v>
      </c>
      <c r="I1008" s="3">
        <v>37.141430000000007</v>
      </c>
      <c r="J1008" s="3">
        <v>36.953059139784948</v>
      </c>
      <c r="K1008" s="3">
        <v>37.125146881720433</v>
      </c>
      <c r="L1008" s="3">
        <v>37.125213777777773</v>
      </c>
      <c r="M1008" s="3">
        <v>30.245904155268828</v>
      </c>
      <c r="N1008" s="3">
        <v>33.595287943333339</v>
      </c>
      <c r="O1008" s="3">
        <v>37.176744653118277</v>
      </c>
      <c r="P1008" s="3" t="s">
        <v>84</v>
      </c>
      <c r="Q1008" s="3" t="s">
        <v>90</v>
      </c>
      <c r="R1008" s="3" t="s">
        <v>80</v>
      </c>
    </row>
    <row r="1009" spans="1:20" ht="13.5" customHeight="1" x14ac:dyDescent="0.2">
      <c r="A1009" s="3" t="s">
        <v>1255</v>
      </c>
      <c r="B1009" s="3" t="s">
        <v>209</v>
      </c>
      <c r="C1009" s="3" t="s">
        <v>1256</v>
      </c>
      <c r="D1009" s="3">
        <v>605</v>
      </c>
      <c r="E1009" s="3">
        <v>605</v>
      </c>
      <c r="F1009" s="3">
        <v>605</v>
      </c>
      <c r="G1009" s="3">
        <v>605</v>
      </c>
      <c r="H1009" s="3">
        <v>601</v>
      </c>
      <c r="I1009" s="3">
        <v>593</v>
      </c>
      <c r="J1009" s="3">
        <v>591</v>
      </c>
      <c r="K1009" s="3">
        <v>593</v>
      </c>
      <c r="L1009" s="3">
        <v>596</v>
      </c>
      <c r="M1009" s="3">
        <v>605</v>
      </c>
      <c r="N1009" s="3">
        <v>605</v>
      </c>
      <c r="O1009" s="3">
        <v>605</v>
      </c>
      <c r="P1009" s="3" t="s">
        <v>81</v>
      </c>
      <c r="Q1009" s="3" t="s">
        <v>90</v>
      </c>
      <c r="R1009" s="3" t="s">
        <v>80</v>
      </c>
    </row>
    <row r="1010" spans="1:20" ht="13.5" customHeight="1" x14ac:dyDescent="0.2">
      <c r="A1010" s="3" t="s">
        <v>1257</v>
      </c>
      <c r="B1010" s="3" t="s">
        <v>72</v>
      </c>
      <c r="C1010" s="3" t="s">
        <v>1258</v>
      </c>
      <c r="D1010" s="3">
        <v>0.06</v>
      </c>
      <c r="E1010" s="3">
        <v>7.0000000000000007E-2</v>
      </c>
      <c r="F1010" s="3">
        <v>0.28999999999999998</v>
      </c>
      <c r="G1010" s="3">
        <v>0.3</v>
      </c>
      <c r="H1010" s="3">
        <v>0.31</v>
      </c>
      <c r="I1010" s="3">
        <v>0.38</v>
      </c>
      <c r="J1010" s="3">
        <v>0.34</v>
      </c>
      <c r="K1010" s="3">
        <v>0.28999999999999998</v>
      </c>
      <c r="L1010" s="3">
        <v>0.25</v>
      </c>
      <c r="M1010" s="3">
        <v>0.11</v>
      </c>
      <c r="N1010" s="3">
        <v>7.0000000000000007E-2</v>
      </c>
      <c r="O1010" s="3">
        <v>0.1</v>
      </c>
      <c r="P1010" s="3" t="s">
        <v>84</v>
      </c>
      <c r="Q1010" s="3" t="s">
        <v>79</v>
      </c>
      <c r="R1010" s="3" t="s">
        <v>80</v>
      </c>
    </row>
    <row r="1011" spans="1:20" ht="13.5" customHeight="1" x14ac:dyDescent="0.2">
      <c r="A1011" s="3" t="s">
        <v>1259</v>
      </c>
      <c r="B1011" s="3" t="s">
        <v>72</v>
      </c>
      <c r="C1011" s="3" t="s">
        <v>1757</v>
      </c>
      <c r="D1011" s="3">
        <v>6.0696909677419404</v>
      </c>
      <c r="E1011" s="3">
        <v>6.0713407142857116</v>
      </c>
      <c r="F1011" s="3">
        <v>5.8729163440860193</v>
      </c>
      <c r="G1011" s="3">
        <v>3.0957162222222223</v>
      </c>
      <c r="H1011" s="3">
        <v>6.03433182795699</v>
      </c>
      <c r="I1011" s="3">
        <v>6.0321804444444451</v>
      </c>
      <c r="J1011" s="3">
        <v>5.4427780645161272</v>
      </c>
      <c r="K1011" s="3">
        <v>4.8891178494623633</v>
      </c>
      <c r="L1011" s="3">
        <v>6.0013537777777763</v>
      </c>
      <c r="M1011" s="3">
        <v>5.559606451612904</v>
      </c>
      <c r="N1011" s="3">
        <v>0</v>
      </c>
      <c r="O1011" s="3">
        <v>0</v>
      </c>
      <c r="P1011" s="3" t="s">
        <v>84</v>
      </c>
      <c r="Q1011" s="3" t="s">
        <v>79</v>
      </c>
      <c r="R1011" s="3" t="s">
        <v>80</v>
      </c>
    </row>
    <row r="1012" spans="1:20" ht="13.5" customHeight="1" x14ac:dyDescent="0.2">
      <c r="A1012" s="3" t="s">
        <v>1260</v>
      </c>
      <c r="B1012" s="3" t="s">
        <v>75</v>
      </c>
      <c r="C1012" s="3" t="s">
        <v>1261</v>
      </c>
      <c r="D1012" s="3">
        <v>45.167412903225816</v>
      </c>
      <c r="E1012" s="3">
        <v>46.556932758620682</v>
      </c>
      <c r="F1012" s="3">
        <v>43.997948387096777</v>
      </c>
      <c r="G1012" s="3">
        <v>46.376653333333337</v>
      </c>
      <c r="H1012" s="3">
        <v>15.677167741935481</v>
      </c>
      <c r="I1012" s="3">
        <v>12.342806666666666</v>
      </c>
      <c r="J1012" s="3">
        <v>6.7357677419354811</v>
      </c>
      <c r="K1012" s="3">
        <v>9.8481015053763432</v>
      </c>
      <c r="L1012" s="3">
        <v>17.185897777777779</v>
      </c>
      <c r="M1012" s="3">
        <v>20.699200000000001</v>
      </c>
      <c r="N1012" s="3">
        <v>24.85332444444445</v>
      </c>
      <c r="O1012" s="3">
        <v>16.045578494623658</v>
      </c>
      <c r="P1012" s="3" t="s">
        <v>84</v>
      </c>
      <c r="Q1012" s="3" t="s">
        <v>79</v>
      </c>
      <c r="R1012" s="3" t="s">
        <v>80</v>
      </c>
    </row>
    <row r="1013" spans="1:20" ht="13.5" customHeight="1" x14ac:dyDescent="0.2">
      <c r="A1013" s="3" t="s">
        <v>1262</v>
      </c>
      <c r="B1013" s="3" t="s">
        <v>73</v>
      </c>
      <c r="C1013" s="3" t="s">
        <v>1262</v>
      </c>
      <c r="D1013" s="3">
        <v>5.085</v>
      </c>
      <c r="E1013" s="3">
        <v>7.7849999999999993</v>
      </c>
      <c r="F1013" s="3">
        <v>8.2349999999999994</v>
      </c>
      <c r="G1013" s="3">
        <v>14.13</v>
      </c>
      <c r="H1013" s="3">
        <v>13.77</v>
      </c>
      <c r="I1013" s="3">
        <v>21.375</v>
      </c>
      <c r="J1013" s="3">
        <v>13.365</v>
      </c>
      <c r="K1013" s="3">
        <v>11.925000000000001</v>
      </c>
      <c r="L1013" s="3">
        <v>11.925000000000001</v>
      </c>
      <c r="M1013" s="3">
        <v>3.96</v>
      </c>
      <c r="N1013" s="3">
        <v>3.7800000000000002</v>
      </c>
      <c r="O1013" s="3">
        <v>6.84</v>
      </c>
      <c r="P1013" s="3" t="s">
        <v>84</v>
      </c>
      <c r="Q1013" s="3" t="s">
        <v>90</v>
      </c>
      <c r="R1013" s="3" t="s">
        <v>80</v>
      </c>
    </row>
    <row r="1014" spans="1:20" ht="13.5" customHeight="1" x14ac:dyDescent="0.2">
      <c r="A1014" s="3" t="s">
        <v>1263</v>
      </c>
      <c r="B1014" s="3" t="s">
        <v>72</v>
      </c>
      <c r="C1014" s="3" t="s">
        <v>1264</v>
      </c>
      <c r="D1014" s="3">
        <v>62</v>
      </c>
      <c r="E1014" s="3">
        <v>62</v>
      </c>
      <c r="F1014" s="3">
        <v>62</v>
      </c>
      <c r="G1014" s="3">
        <v>62</v>
      </c>
      <c r="H1014" s="3">
        <v>62</v>
      </c>
      <c r="I1014" s="3">
        <v>62</v>
      </c>
      <c r="J1014" s="3">
        <v>62</v>
      </c>
      <c r="K1014" s="3">
        <v>62</v>
      </c>
      <c r="L1014" s="3">
        <v>62</v>
      </c>
      <c r="M1014" s="3">
        <v>62</v>
      </c>
      <c r="N1014" s="3">
        <v>62</v>
      </c>
      <c r="O1014" s="3">
        <v>62</v>
      </c>
      <c r="P1014" s="3" t="s">
        <v>81</v>
      </c>
      <c r="Q1014" s="3" t="s">
        <v>79</v>
      </c>
      <c r="R1014" s="3" t="s">
        <v>80</v>
      </c>
    </row>
    <row r="1015" spans="1:20" ht="13.5" customHeight="1" x14ac:dyDescent="0.2">
      <c r="A1015" s="3" t="s">
        <v>1756</v>
      </c>
      <c r="B1015" s="3" t="s">
        <v>72</v>
      </c>
      <c r="C1015" s="3" t="s">
        <v>1755</v>
      </c>
      <c r="D1015" s="3">
        <v>0.72000000000000008</v>
      </c>
      <c r="E1015" s="3">
        <v>0.83</v>
      </c>
      <c r="F1015" s="3">
        <v>0.9</v>
      </c>
      <c r="G1015" s="3">
        <v>0.73999999999999988</v>
      </c>
      <c r="H1015" s="3">
        <v>0.70897956989247313</v>
      </c>
      <c r="I1015" s="3">
        <v>0.80666666666666664</v>
      </c>
      <c r="J1015" s="3">
        <v>0.88</v>
      </c>
      <c r="K1015" s="3">
        <v>0.82</v>
      </c>
      <c r="L1015" s="3">
        <v>0.65333333333333332</v>
      </c>
      <c r="M1015" s="3">
        <v>0.45395885526881719</v>
      </c>
      <c r="N1015" s="3">
        <v>0.69894378400000023</v>
      </c>
      <c r="O1015" s="3">
        <v>1.2225997569892473</v>
      </c>
      <c r="P1015" s="3" t="s">
        <v>84</v>
      </c>
      <c r="Q1015" s="3" t="s">
        <v>79</v>
      </c>
      <c r="R1015" s="3" t="s">
        <v>80</v>
      </c>
    </row>
    <row r="1016" spans="1:20" ht="13.5" customHeight="1" x14ac:dyDescent="0.2">
      <c r="A1016" s="3" t="s">
        <v>1498</v>
      </c>
      <c r="B1016" s="3" t="s">
        <v>72</v>
      </c>
      <c r="C1016" s="3" t="s">
        <v>1499</v>
      </c>
      <c r="D1016" s="3">
        <v>0</v>
      </c>
      <c r="E1016" s="3">
        <v>3.6000000000000004E-2</v>
      </c>
      <c r="F1016" s="3">
        <v>0.156</v>
      </c>
      <c r="G1016" s="3">
        <v>0.498</v>
      </c>
      <c r="H1016" s="3">
        <v>0.45750000000000002</v>
      </c>
      <c r="I1016" s="3">
        <v>0.67200000000000004</v>
      </c>
      <c r="J1016" s="3">
        <v>0.62549999999999994</v>
      </c>
      <c r="K1016" s="3">
        <v>0.61499999999999999</v>
      </c>
      <c r="L1016" s="3">
        <v>0.501</v>
      </c>
      <c r="M1016" s="3">
        <v>0.44099999999999995</v>
      </c>
      <c r="N1016" s="3">
        <v>6.1499999999999999E-2</v>
      </c>
      <c r="O1016" s="3">
        <v>0</v>
      </c>
      <c r="P1016" s="3" t="s">
        <v>84</v>
      </c>
      <c r="Q1016" s="3" t="s">
        <v>79</v>
      </c>
      <c r="R1016" s="3" t="s">
        <v>109</v>
      </c>
      <c r="S1016" s="3" t="s">
        <v>1905</v>
      </c>
      <c r="T1016" s="3" t="s">
        <v>2143</v>
      </c>
    </row>
    <row r="1017" spans="1:20" ht="13.5" customHeight="1" x14ac:dyDescent="0.2">
      <c r="A1017" s="3" t="s">
        <v>1265</v>
      </c>
      <c r="B1017" s="3" t="s">
        <v>72</v>
      </c>
      <c r="C1017" s="3" t="s">
        <v>1266</v>
      </c>
      <c r="D1017" s="3">
        <v>1.5</v>
      </c>
      <c r="E1017" s="3">
        <v>1.5</v>
      </c>
      <c r="F1017" s="3">
        <v>1.5</v>
      </c>
      <c r="G1017" s="3">
        <v>1.5</v>
      </c>
      <c r="H1017" s="3">
        <v>1.5</v>
      </c>
      <c r="I1017" s="3">
        <v>1.5</v>
      </c>
      <c r="J1017" s="3">
        <v>1.5</v>
      </c>
      <c r="K1017" s="3">
        <v>1.5</v>
      </c>
      <c r="L1017" s="3">
        <v>1.5</v>
      </c>
      <c r="M1017" s="3">
        <v>1.5</v>
      </c>
      <c r="N1017" s="3">
        <v>1.5</v>
      </c>
      <c r="O1017" s="3">
        <v>1.5</v>
      </c>
      <c r="P1017" s="3" t="s">
        <v>81</v>
      </c>
      <c r="Q1017" s="3" t="s">
        <v>79</v>
      </c>
      <c r="R1017" s="3" t="s">
        <v>80</v>
      </c>
    </row>
    <row r="1018" spans="1:20" ht="13.5" customHeight="1" x14ac:dyDescent="0.2">
      <c r="A1018" s="3" t="s">
        <v>1267</v>
      </c>
      <c r="B1018" s="3" t="s">
        <v>72</v>
      </c>
      <c r="C1018" s="3" t="s">
        <v>1268</v>
      </c>
      <c r="D1018" s="3">
        <v>0</v>
      </c>
      <c r="E1018" s="3">
        <v>13.200000000000001</v>
      </c>
      <c r="F1018" s="3">
        <v>57.199999999999996</v>
      </c>
      <c r="G1018" s="3">
        <v>182.60000000000002</v>
      </c>
      <c r="H1018" s="3">
        <v>167.75</v>
      </c>
      <c r="I1018" s="3">
        <v>246.4</v>
      </c>
      <c r="J1018" s="3">
        <v>229.35</v>
      </c>
      <c r="K1018" s="3">
        <v>225.5</v>
      </c>
      <c r="L1018" s="3">
        <v>183.70000000000002</v>
      </c>
      <c r="M1018" s="3">
        <v>161.69999999999999</v>
      </c>
      <c r="N1018" s="3">
        <v>22.55</v>
      </c>
      <c r="O1018" s="3">
        <v>0</v>
      </c>
      <c r="P1018" s="3" t="s">
        <v>84</v>
      </c>
      <c r="Q1018" s="3" t="s">
        <v>79</v>
      </c>
      <c r="R1018" s="3" t="s">
        <v>80</v>
      </c>
    </row>
    <row r="1019" spans="1:20" ht="13.5" customHeight="1" x14ac:dyDescent="0.2">
      <c r="A1019" s="3" t="s">
        <v>2297</v>
      </c>
      <c r="B1019" s="3" t="s">
        <v>72</v>
      </c>
      <c r="C1019" s="3" t="s">
        <v>2298</v>
      </c>
      <c r="D1019" s="3">
        <v>0</v>
      </c>
      <c r="E1019" s="3">
        <v>0.48</v>
      </c>
      <c r="F1019" s="3">
        <v>2.08</v>
      </c>
      <c r="G1019" s="3">
        <v>6.6400000000000006</v>
      </c>
      <c r="H1019" s="3">
        <v>6.1</v>
      </c>
      <c r="I1019" s="3">
        <v>8.9600000000000009</v>
      </c>
      <c r="J1019" s="3">
        <v>8.34</v>
      </c>
      <c r="K1019" s="3">
        <v>8.1999999999999993</v>
      </c>
      <c r="L1019" s="3">
        <v>6.6800000000000006</v>
      </c>
      <c r="M1019" s="3">
        <v>5.88</v>
      </c>
      <c r="N1019" s="3">
        <v>0.82000000000000006</v>
      </c>
      <c r="O1019" s="3">
        <v>0</v>
      </c>
      <c r="P1019" s="3" t="s">
        <v>84</v>
      </c>
      <c r="Q1019" s="3" t="s">
        <v>90</v>
      </c>
      <c r="R1019" s="3" t="s">
        <v>80</v>
      </c>
    </row>
    <row r="1020" spans="1:20" ht="13.5" customHeight="1" x14ac:dyDescent="0.2">
      <c r="A1020" s="3" t="s">
        <v>1754</v>
      </c>
      <c r="B1020" s="3" t="s">
        <v>1398</v>
      </c>
      <c r="C1020" s="3" t="s">
        <v>1753</v>
      </c>
      <c r="D1020" s="3">
        <v>0</v>
      </c>
      <c r="E1020" s="3">
        <v>4.8</v>
      </c>
      <c r="F1020" s="3">
        <v>20.8</v>
      </c>
      <c r="G1020" s="3">
        <v>66.400000000000006</v>
      </c>
      <c r="H1020" s="3">
        <v>61</v>
      </c>
      <c r="I1020" s="3">
        <v>89.600000000000009</v>
      </c>
      <c r="J1020" s="3">
        <v>83.399999999999991</v>
      </c>
      <c r="K1020" s="3">
        <v>82</v>
      </c>
      <c r="L1020" s="3">
        <v>66.8</v>
      </c>
      <c r="M1020" s="3">
        <v>58.8</v>
      </c>
      <c r="N1020" s="3">
        <v>8.2000000000000011</v>
      </c>
      <c r="O1020" s="3">
        <v>0</v>
      </c>
      <c r="P1020" s="3" t="s">
        <v>84</v>
      </c>
      <c r="Q1020" s="3" t="s">
        <v>79</v>
      </c>
      <c r="R1020" s="3" t="s">
        <v>109</v>
      </c>
      <c r="S1020" s="3" t="s">
        <v>1905</v>
      </c>
      <c r="T1020" s="3" t="s">
        <v>2144</v>
      </c>
    </row>
    <row r="1021" spans="1:20" ht="13.5" customHeight="1" x14ac:dyDescent="0.2">
      <c r="A1021" s="3" t="s">
        <v>1500</v>
      </c>
      <c r="B1021" s="3" t="s">
        <v>73</v>
      </c>
      <c r="C1021" s="3" t="s">
        <v>1501</v>
      </c>
      <c r="D1021" s="3">
        <v>4.4036099999999996</v>
      </c>
      <c r="E1021" s="3">
        <v>6.7418099999999992</v>
      </c>
      <c r="F1021" s="3">
        <v>7.1315099999999996</v>
      </c>
      <c r="G1021" s="3">
        <v>12.23658</v>
      </c>
      <c r="H1021" s="3">
        <v>11.924819999999999</v>
      </c>
      <c r="I1021" s="3">
        <v>18.510749999999998</v>
      </c>
      <c r="J1021" s="3">
        <v>11.57409</v>
      </c>
      <c r="K1021" s="3">
        <v>10.32705</v>
      </c>
      <c r="L1021" s="3">
        <v>10.32705</v>
      </c>
      <c r="M1021" s="3">
        <v>3.4293599999999995</v>
      </c>
      <c r="N1021" s="3">
        <v>3.2734800000000002</v>
      </c>
      <c r="O1021" s="3">
        <v>5.9234399999999994</v>
      </c>
      <c r="P1021" s="3" t="s">
        <v>84</v>
      </c>
      <c r="Q1021" s="3" t="s">
        <v>90</v>
      </c>
      <c r="R1021" s="3" t="s">
        <v>80</v>
      </c>
    </row>
    <row r="1022" spans="1:20" ht="13.5" customHeight="1" x14ac:dyDescent="0.2">
      <c r="A1022" s="3" t="s">
        <v>1269</v>
      </c>
      <c r="B1022" s="3" t="s">
        <v>1400</v>
      </c>
      <c r="C1022" s="3" t="s">
        <v>1752</v>
      </c>
      <c r="D1022" s="3">
        <v>2.37</v>
      </c>
      <c r="E1022" s="3">
        <v>2.16</v>
      </c>
      <c r="F1022" s="3">
        <v>8.2200000000000006</v>
      </c>
      <c r="G1022" s="3">
        <v>15.73</v>
      </c>
      <c r="H1022" s="3">
        <v>16.98</v>
      </c>
      <c r="I1022" s="3">
        <v>15.01</v>
      </c>
      <c r="J1022" s="3">
        <v>15.7</v>
      </c>
      <c r="K1022" s="3">
        <v>13.72</v>
      </c>
      <c r="L1022" s="3">
        <v>9.86</v>
      </c>
      <c r="M1022" s="3">
        <v>7.16</v>
      </c>
      <c r="N1022" s="3">
        <v>2.77</v>
      </c>
      <c r="O1022" s="3">
        <v>1.55</v>
      </c>
      <c r="P1022" s="3" t="s">
        <v>84</v>
      </c>
      <c r="Q1022" s="3" t="s">
        <v>79</v>
      </c>
      <c r="R1022" s="3" t="s">
        <v>80</v>
      </c>
    </row>
    <row r="1023" spans="1:20" ht="13.5" customHeight="1" x14ac:dyDescent="0.2">
      <c r="A1023" s="3" t="s">
        <v>1751</v>
      </c>
      <c r="B1023" s="3" t="s">
        <v>72</v>
      </c>
      <c r="C1023" s="3" t="s">
        <v>2145</v>
      </c>
      <c r="D1023" s="3">
        <v>0.47</v>
      </c>
      <c r="E1023" s="3">
        <v>0.46</v>
      </c>
      <c r="F1023" s="3">
        <v>0.46</v>
      </c>
      <c r="G1023" s="3">
        <v>0.43</v>
      </c>
      <c r="H1023" s="3">
        <v>0.44</v>
      </c>
      <c r="I1023" s="3">
        <v>0.5</v>
      </c>
      <c r="J1023" s="3">
        <v>0.4366666666666667</v>
      </c>
      <c r="K1023" s="3">
        <v>0.42130408602150521</v>
      </c>
      <c r="L1023" s="3">
        <v>0.45431844444444441</v>
      </c>
      <c r="M1023" s="3">
        <v>0.42438619634408603</v>
      </c>
      <c r="N1023" s="3">
        <v>0.39616429888888877</v>
      </c>
      <c r="O1023" s="3">
        <v>0.4217517264516128</v>
      </c>
      <c r="P1023" s="3" t="s">
        <v>84</v>
      </c>
      <c r="Q1023" s="3" t="s">
        <v>79</v>
      </c>
      <c r="R1023" s="3" t="s">
        <v>80</v>
      </c>
    </row>
    <row r="1024" spans="1:20" ht="13.5" customHeight="1" x14ac:dyDescent="0.2">
      <c r="A1024" s="3" t="s">
        <v>1270</v>
      </c>
      <c r="B1024" s="3" t="s">
        <v>72</v>
      </c>
      <c r="C1024" s="3" t="s">
        <v>1271</v>
      </c>
      <c r="D1024" s="3">
        <v>0</v>
      </c>
      <c r="E1024" s="3">
        <v>3.6000000000000004E-2</v>
      </c>
      <c r="F1024" s="3">
        <v>0.156</v>
      </c>
      <c r="G1024" s="3">
        <v>0.498</v>
      </c>
      <c r="H1024" s="3">
        <v>0.45750000000000002</v>
      </c>
      <c r="I1024" s="3">
        <v>0.67200000000000004</v>
      </c>
      <c r="J1024" s="3">
        <v>0.62549999999999994</v>
      </c>
      <c r="K1024" s="3">
        <v>0.61499999999999999</v>
      </c>
      <c r="L1024" s="3">
        <v>0.501</v>
      </c>
      <c r="M1024" s="3">
        <v>0.44099999999999995</v>
      </c>
      <c r="N1024" s="3">
        <v>6.1499999999999999E-2</v>
      </c>
      <c r="O1024" s="3">
        <v>0</v>
      </c>
      <c r="P1024" s="3" t="s">
        <v>84</v>
      </c>
      <c r="Q1024" s="3" t="s">
        <v>79</v>
      </c>
      <c r="R1024" s="3" t="s">
        <v>80</v>
      </c>
    </row>
    <row r="1025" spans="1:18" ht="13.5" customHeight="1" x14ac:dyDescent="0.2">
      <c r="A1025" s="3" t="s">
        <v>1502</v>
      </c>
      <c r="B1025" s="3" t="s">
        <v>72</v>
      </c>
      <c r="C1025" s="3" t="s">
        <v>1750</v>
      </c>
      <c r="D1025" s="3">
        <v>0</v>
      </c>
      <c r="E1025" s="3">
        <v>0.48</v>
      </c>
      <c r="F1025" s="3">
        <v>2.08</v>
      </c>
      <c r="G1025" s="3">
        <v>6.6400000000000006</v>
      </c>
      <c r="H1025" s="3">
        <v>6.1</v>
      </c>
      <c r="I1025" s="3">
        <v>8.9600000000000009</v>
      </c>
      <c r="J1025" s="3">
        <v>8.34</v>
      </c>
      <c r="K1025" s="3">
        <v>8.1999999999999993</v>
      </c>
      <c r="L1025" s="3">
        <v>6.6800000000000006</v>
      </c>
      <c r="M1025" s="3">
        <v>5.88</v>
      </c>
      <c r="N1025" s="3">
        <v>0.82000000000000006</v>
      </c>
      <c r="O1025" s="3">
        <v>0</v>
      </c>
      <c r="P1025" s="3" t="s">
        <v>84</v>
      </c>
      <c r="Q1025" s="3" t="s">
        <v>79</v>
      </c>
      <c r="R1025" s="3" t="s">
        <v>80</v>
      </c>
    </row>
    <row r="1026" spans="1:18" ht="13.5" customHeight="1" x14ac:dyDescent="0.2">
      <c r="A1026" s="3" t="s">
        <v>1749</v>
      </c>
      <c r="B1026" s="3" t="s">
        <v>72</v>
      </c>
      <c r="C1026" s="3" t="s">
        <v>2146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 t="s">
        <v>84</v>
      </c>
      <c r="Q1026" s="3" t="s">
        <v>79</v>
      </c>
      <c r="R1026" s="3" t="s">
        <v>148</v>
      </c>
    </row>
    <row r="1027" spans="1:18" ht="13.5" customHeight="1" x14ac:dyDescent="0.2">
      <c r="A1027" s="3" t="s">
        <v>1272</v>
      </c>
      <c r="B1027" s="3" t="s">
        <v>72</v>
      </c>
      <c r="C1027" s="3" t="s">
        <v>1273</v>
      </c>
      <c r="D1027" s="3">
        <v>1.8652836559139787</v>
      </c>
      <c r="E1027" s="3">
        <v>2.3252017569786534</v>
      </c>
      <c r="F1027" s="3">
        <v>2.486384946236559</v>
      </c>
      <c r="G1027" s="3">
        <v>2.2990053333333336</v>
      </c>
      <c r="H1027" s="3">
        <v>2.620411182795698</v>
      </c>
      <c r="I1027" s="3">
        <v>2.3303851111111094</v>
      </c>
      <c r="J1027" s="3">
        <v>2.1884782795698925</v>
      </c>
      <c r="K1027" s="3">
        <v>2.3122716129032264</v>
      </c>
      <c r="L1027" s="3">
        <v>2.7279635555555566</v>
      </c>
      <c r="M1027" s="3">
        <v>2.9970668896774186</v>
      </c>
      <c r="N1027" s="3">
        <v>3.1018316548888905</v>
      </c>
      <c r="O1027" s="3">
        <v>2.5425746823655913</v>
      </c>
      <c r="P1027" s="3" t="s">
        <v>84</v>
      </c>
      <c r="Q1027" s="3" t="s">
        <v>79</v>
      </c>
      <c r="R1027" s="3" t="s">
        <v>80</v>
      </c>
    </row>
    <row r="1028" spans="1:18" ht="13.5" customHeight="1" x14ac:dyDescent="0.2">
      <c r="A1028" s="3" t="s">
        <v>1274</v>
      </c>
      <c r="B1028" s="3" t="s">
        <v>1396</v>
      </c>
      <c r="C1028" s="3" t="s">
        <v>1275</v>
      </c>
      <c r="D1028" s="3">
        <v>1.7</v>
      </c>
      <c r="E1028" s="3">
        <v>1.7</v>
      </c>
      <c r="F1028" s="3">
        <v>1.7</v>
      </c>
      <c r="G1028" s="3">
        <v>1.7</v>
      </c>
      <c r="H1028" s="3">
        <v>1.7</v>
      </c>
      <c r="I1028" s="3">
        <v>1.7</v>
      </c>
      <c r="J1028" s="3">
        <v>1.7</v>
      </c>
      <c r="K1028" s="3">
        <v>1.7</v>
      </c>
      <c r="L1028" s="3">
        <v>1.7</v>
      </c>
      <c r="M1028" s="3">
        <v>1.7</v>
      </c>
      <c r="N1028" s="3">
        <v>1.7</v>
      </c>
      <c r="O1028" s="3">
        <v>1.7</v>
      </c>
      <c r="P1028" s="3" t="s">
        <v>81</v>
      </c>
      <c r="Q1028" s="3" t="s">
        <v>79</v>
      </c>
      <c r="R1028" s="3" t="s">
        <v>80</v>
      </c>
    </row>
    <row r="1029" spans="1:18" ht="13.5" customHeight="1" x14ac:dyDescent="0.2">
      <c r="A1029" s="3" t="s">
        <v>1276</v>
      </c>
      <c r="B1029" s="3" t="s">
        <v>1400</v>
      </c>
      <c r="C1029" s="3" t="s">
        <v>1277</v>
      </c>
      <c r="D1029" s="3">
        <v>16.84</v>
      </c>
      <c r="E1029" s="3">
        <v>16.73</v>
      </c>
      <c r="F1029" s="3">
        <v>16.52</v>
      </c>
      <c r="G1029" s="3">
        <v>12.21</v>
      </c>
      <c r="H1029" s="3">
        <v>12.06</v>
      </c>
      <c r="I1029" s="3">
        <v>16.920000000000002</v>
      </c>
      <c r="J1029" s="3">
        <v>16.170000000000002</v>
      </c>
      <c r="K1029" s="3">
        <v>16.190000000000001</v>
      </c>
      <c r="L1029" s="3">
        <v>15.85</v>
      </c>
      <c r="M1029" s="3">
        <v>16.12</v>
      </c>
      <c r="N1029" s="3">
        <v>14.15</v>
      </c>
      <c r="O1029" s="3">
        <v>17.850000000000001</v>
      </c>
      <c r="P1029" s="3" t="s">
        <v>84</v>
      </c>
      <c r="Q1029" s="3" t="s">
        <v>79</v>
      </c>
      <c r="R1029" s="3" t="s">
        <v>80</v>
      </c>
    </row>
    <row r="1030" spans="1:18" ht="13.5" customHeight="1" x14ac:dyDescent="0.2">
      <c r="A1030" s="3" t="s">
        <v>1278</v>
      </c>
      <c r="B1030" s="3" t="s">
        <v>1398</v>
      </c>
      <c r="C1030" s="3" t="s">
        <v>1279</v>
      </c>
      <c r="D1030" s="3">
        <v>21.707031397849477</v>
      </c>
      <c r="E1030" s="3">
        <v>16.869918981937602</v>
      </c>
      <c r="F1030" s="3">
        <v>24.439138494623663</v>
      </c>
      <c r="G1030" s="3">
        <v>24.043742222222232</v>
      </c>
      <c r="H1030" s="3">
        <v>15.664420645161286</v>
      </c>
      <c r="I1030" s="3">
        <v>23.28654666666667</v>
      </c>
      <c r="J1030" s="3">
        <v>23.358218494623657</v>
      </c>
      <c r="K1030" s="3">
        <v>24.066727741935484</v>
      </c>
      <c r="L1030" s="3">
        <v>19.03714311111111</v>
      </c>
      <c r="M1030" s="3">
        <v>24.066590107664542</v>
      </c>
      <c r="N1030" s="3">
        <v>23.066762666666673</v>
      </c>
      <c r="O1030" s="3">
        <v>23.928122150675282</v>
      </c>
      <c r="P1030" s="3" t="s">
        <v>84</v>
      </c>
      <c r="Q1030" s="3" t="s">
        <v>79</v>
      </c>
      <c r="R1030" s="3" t="s">
        <v>80</v>
      </c>
    </row>
    <row r="1031" spans="1:18" ht="13.5" customHeight="1" x14ac:dyDescent="0.2">
      <c r="A1031" s="3" t="s">
        <v>1280</v>
      </c>
      <c r="B1031" s="3" t="s">
        <v>1399</v>
      </c>
      <c r="C1031" s="3" t="s">
        <v>1281</v>
      </c>
      <c r="D1031" s="3">
        <v>23.869855483870964</v>
      </c>
      <c r="E1031" s="3">
        <v>19.447967717569785</v>
      </c>
      <c r="F1031" s="3">
        <v>24.443039999999993</v>
      </c>
      <c r="G1031" s="3">
        <v>24.124434666666659</v>
      </c>
      <c r="H1031" s="3">
        <v>14.718151397849468</v>
      </c>
      <c r="I1031" s="3">
        <v>24.254234666666662</v>
      </c>
      <c r="J1031" s="3">
        <v>23.518102365591389</v>
      </c>
      <c r="K1031" s="3">
        <v>22.827287741935468</v>
      </c>
      <c r="L1031" s="3">
        <v>18.465727999999995</v>
      </c>
      <c r="M1031" s="3">
        <v>23.202754838460212</v>
      </c>
      <c r="N1031" s="3">
        <v>18.823135999991102</v>
      </c>
      <c r="O1031" s="3">
        <v>23.080460214941919</v>
      </c>
      <c r="P1031" s="3" t="s">
        <v>84</v>
      </c>
      <c r="Q1031" s="3" t="s">
        <v>79</v>
      </c>
      <c r="R1031" s="3" t="s">
        <v>80</v>
      </c>
    </row>
    <row r="1032" spans="1:18" ht="13.5" customHeight="1" x14ac:dyDescent="0.2">
      <c r="A1032" s="3" t="s">
        <v>1282</v>
      </c>
      <c r="B1032" s="3" t="s">
        <v>75</v>
      </c>
      <c r="C1032" s="3" t="s">
        <v>1283</v>
      </c>
      <c r="D1032" s="3">
        <v>13.465923440860214</v>
      </c>
      <c r="E1032" s="3">
        <v>12.699732676518884</v>
      </c>
      <c r="F1032" s="3">
        <v>11.382296774193549</v>
      </c>
      <c r="G1032" s="3">
        <v>11.409674666666662</v>
      </c>
      <c r="H1032" s="3">
        <v>12.090876559139787</v>
      </c>
      <c r="I1032" s="3">
        <v>11.771164444444443</v>
      </c>
      <c r="J1032" s="3">
        <v>10.632918709677419</v>
      </c>
      <c r="K1032" s="3">
        <v>11.072918709677419</v>
      </c>
      <c r="L1032" s="3">
        <v>11.72103111111111</v>
      </c>
      <c r="M1032" s="3">
        <v>11.88262888795699</v>
      </c>
      <c r="N1032" s="3">
        <v>11.822321792888888</v>
      </c>
      <c r="O1032" s="3">
        <v>12.014317444731185</v>
      </c>
      <c r="P1032" s="3" t="s">
        <v>84</v>
      </c>
      <c r="Q1032" s="3" t="s">
        <v>79</v>
      </c>
      <c r="R1032" s="3" t="s">
        <v>80</v>
      </c>
    </row>
    <row r="1033" spans="1:18" ht="13.5" customHeight="1" x14ac:dyDescent="0.2">
      <c r="A1033" s="3" t="s">
        <v>1284</v>
      </c>
      <c r="B1033" s="3" t="s">
        <v>75</v>
      </c>
      <c r="C1033" s="3" t="s">
        <v>1285</v>
      </c>
      <c r="D1033" s="3">
        <v>10.751050322580683</v>
      </c>
      <c r="E1033" s="3">
        <v>6.6981289655172374</v>
      </c>
      <c r="F1033" s="3">
        <v>2.4771161290322601</v>
      </c>
      <c r="G1033" s="3">
        <v>1.5112897777777763</v>
      </c>
      <c r="H1033" s="3">
        <v>0.39285419354838602</v>
      </c>
      <c r="I1033" s="3">
        <v>0.63308266666666835</v>
      </c>
      <c r="J1033" s="3">
        <v>0.21280860215053812</v>
      </c>
      <c r="K1033" s="3">
        <v>0.75256774193548459</v>
      </c>
      <c r="L1033" s="3">
        <v>0.54200177777778102</v>
      </c>
      <c r="M1033" s="3">
        <v>1.2556984945978495</v>
      </c>
      <c r="N1033" s="3">
        <v>2.9806173333599975</v>
      </c>
      <c r="O1033" s="3">
        <v>3.8137359139182805</v>
      </c>
      <c r="P1033" s="3" t="s">
        <v>84</v>
      </c>
      <c r="Q1033" s="3" t="s">
        <v>79</v>
      </c>
      <c r="R1033" s="3" t="s">
        <v>80</v>
      </c>
    </row>
    <row r="1034" spans="1:18" ht="13.5" customHeight="1" x14ac:dyDescent="0.2">
      <c r="A1034" s="3" t="s">
        <v>1286</v>
      </c>
      <c r="B1034" s="3" t="s">
        <v>72</v>
      </c>
      <c r="C1034" s="3" t="s">
        <v>1287</v>
      </c>
      <c r="D1034" s="3">
        <v>36.703426021505365</v>
      </c>
      <c r="E1034" s="3">
        <v>36.580774646962233</v>
      </c>
      <c r="F1034" s="3">
        <v>26.78610150537634</v>
      </c>
      <c r="G1034" s="3">
        <v>36.467769333333329</v>
      </c>
      <c r="H1034" s="3">
        <v>36.305584516129024</v>
      </c>
      <c r="I1034" s="3">
        <v>35.526325111111113</v>
      </c>
      <c r="J1034" s="3">
        <v>35.270047956989266</v>
      </c>
      <c r="K1034" s="3">
        <v>35.410622795698941</v>
      </c>
      <c r="L1034" s="3">
        <v>35.788026222222221</v>
      </c>
      <c r="M1034" s="3">
        <v>36.141926933333338</v>
      </c>
      <c r="N1034" s="3">
        <v>31.435819427333342</v>
      </c>
      <c r="O1034" s="3">
        <v>37.020788487526886</v>
      </c>
      <c r="P1034" s="3" t="s">
        <v>84</v>
      </c>
      <c r="Q1034" s="3" t="s">
        <v>79</v>
      </c>
      <c r="R1034" s="3" t="s">
        <v>80</v>
      </c>
    </row>
    <row r="1035" spans="1:18" ht="13.5" customHeight="1" x14ac:dyDescent="0.2">
      <c r="A1035" s="3" t="s">
        <v>1730</v>
      </c>
      <c r="B1035" s="3" t="s">
        <v>72</v>
      </c>
      <c r="C1035" s="3" t="s">
        <v>1731</v>
      </c>
      <c r="D1035" s="3">
        <v>4.8544800000000006</v>
      </c>
      <c r="E1035" s="3">
        <v>7.43208</v>
      </c>
      <c r="F1035" s="3">
        <v>7.8616799999999998</v>
      </c>
      <c r="G1035" s="3">
        <v>13.48944</v>
      </c>
      <c r="H1035" s="3">
        <v>13.145759999999999</v>
      </c>
      <c r="I1035" s="3">
        <v>20.405999999999999</v>
      </c>
      <c r="J1035" s="3">
        <v>12.759119999999999</v>
      </c>
      <c r="K1035" s="3">
        <v>11.384400000000001</v>
      </c>
      <c r="L1035" s="3">
        <v>11.384400000000001</v>
      </c>
      <c r="M1035" s="3">
        <v>3.7804799999999998</v>
      </c>
      <c r="N1035" s="3">
        <v>3.6086400000000003</v>
      </c>
      <c r="O1035" s="3">
        <v>6.5299199999999997</v>
      </c>
      <c r="P1035" s="3" t="s">
        <v>84</v>
      </c>
      <c r="Q1035" s="3" t="s">
        <v>79</v>
      </c>
      <c r="R1035" s="3" t="s">
        <v>80</v>
      </c>
    </row>
    <row r="1036" spans="1:18" ht="13.5" customHeight="1" x14ac:dyDescent="0.2">
      <c r="A1036" s="3" t="s">
        <v>1732</v>
      </c>
      <c r="B1036" s="3" t="s">
        <v>72</v>
      </c>
      <c r="C1036" s="3" t="s">
        <v>1733</v>
      </c>
      <c r="D1036" s="3">
        <v>4.8544800000000006</v>
      </c>
      <c r="E1036" s="3">
        <v>7.43208</v>
      </c>
      <c r="F1036" s="3">
        <v>7.8616799999999998</v>
      </c>
      <c r="G1036" s="3">
        <v>13.48944</v>
      </c>
      <c r="H1036" s="3">
        <v>13.145759999999999</v>
      </c>
      <c r="I1036" s="3">
        <v>20.405999999999999</v>
      </c>
      <c r="J1036" s="3">
        <v>12.759119999999999</v>
      </c>
      <c r="K1036" s="3">
        <v>11.384400000000001</v>
      </c>
      <c r="L1036" s="3">
        <v>11.384400000000001</v>
      </c>
      <c r="M1036" s="3">
        <v>3.7804799999999998</v>
      </c>
      <c r="N1036" s="3">
        <v>3.6086400000000003</v>
      </c>
      <c r="O1036" s="3">
        <v>6.5299199999999997</v>
      </c>
      <c r="P1036" s="3" t="s">
        <v>84</v>
      </c>
      <c r="Q1036" s="3" t="s">
        <v>79</v>
      </c>
      <c r="R1036" s="3" t="s">
        <v>80</v>
      </c>
    </row>
    <row r="1037" spans="1:18" ht="13.5" customHeight="1" x14ac:dyDescent="0.2">
      <c r="A1037" s="3" t="s">
        <v>1288</v>
      </c>
      <c r="B1037" s="3" t="s">
        <v>72</v>
      </c>
      <c r="C1037" s="3" t="s">
        <v>1289</v>
      </c>
      <c r="D1037" s="3">
        <v>1.4916</v>
      </c>
      <c r="E1037" s="3">
        <v>2.2835999999999999</v>
      </c>
      <c r="F1037" s="3">
        <v>2.4156</v>
      </c>
      <c r="G1037" s="3">
        <v>4.1448</v>
      </c>
      <c r="H1037" s="3">
        <v>4.0392000000000001</v>
      </c>
      <c r="I1037" s="3">
        <v>6.27</v>
      </c>
      <c r="J1037" s="3">
        <v>3.9203999999999994</v>
      </c>
      <c r="K1037" s="3">
        <v>3.4979999999999998</v>
      </c>
      <c r="L1037" s="3">
        <v>3.4979999999999998</v>
      </c>
      <c r="M1037" s="3">
        <v>1.1616</v>
      </c>
      <c r="N1037" s="3">
        <v>1.1088</v>
      </c>
      <c r="O1037" s="3">
        <v>2.0063999999999997</v>
      </c>
      <c r="P1037" s="3" t="s">
        <v>84</v>
      </c>
      <c r="Q1037" s="3" t="s">
        <v>79</v>
      </c>
      <c r="R1037" s="3" t="s">
        <v>80</v>
      </c>
    </row>
    <row r="1038" spans="1:18" ht="13.5" customHeight="1" x14ac:dyDescent="0.2">
      <c r="A1038" s="3" t="s">
        <v>1290</v>
      </c>
      <c r="B1038" s="3" t="s">
        <v>75</v>
      </c>
      <c r="C1038" s="3" t="s">
        <v>1291</v>
      </c>
      <c r="D1038" s="3">
        <v>11.546340000000001</v>
      </c>
      <c r="E1038" s="3">
        <v>17.677140000000001</v>
      </c>
      <c r="F1038" s="3">
        <v>18.69894</v>
      </c>
      <c r="G1038" s="3">
        <v>32.084520000000005</v>
      </c>
      <c r="H1038" s="3">
        <v>31.26708</v>
      </c>
      <c r="I1038" s="3">
        <v>48.535499999999999</v>
      </c>
      <c r="J1038" s="3">
        <v>30.347460000000002</v>
      </c>
      <c r="K1038" s="3">
        <v>27.077700000000004</v>
      </c>
      <c r="L1038" s="3">
        <v>27.077700000000004</v>
      </c>
      <c r="M1038" s="3">
        <v>8.9918399999999998</v>
      </c>
      <c r="N1038" s="3">
        <v>8.583120000000001</v>
      </c>
      <c r="O1038" s="3">
        <v>15.531360000000001</v>
      </c>
      <c r="P1038" s="3" t="s">
        <v>84</v>
      </c>
      <c r="Q1038" s="3" t="s">
        <v>79</v>
      </c>
      <c r="R1038" s="3" t="s">
        <v>80</v>
      </c>
    </row>
    <row r="1039" spans="1:18" ht="13.5" customHeight="1" x14ac:dyDescent="0.2">
      <c r="A1039" s="3" t="s">
        <v>1292</v>
      </c>
      <c r="B1039" s="3" t="s">
        <v>75</v>
      </c>
      <c r="C1039" s="3" t="s">
        <v>1293</v>
      </c>
      <c r="D1039" s="3">
        <v>14.4414</v>
      </c>
      <c r="E1039" s="3">
        <v>22.109399999999997</v>
      </c>
      <c r="F1039" s="3">
        <v>23.3874</v>
      </c>
      <c r="G1039" s="3">
        <v>40.129199999999997</v>
      </c>
      <c r="H1039" s="3">
        <v>39.1068</v>
      </c>
      <c r="I1039" s="3">
        <v>60.704999999999998</v>
      </c>
      <c r="J1039" s="3">
        <v>37.956599999999995</v>
      </c>
      <c r="K1039" s="3">
        <v>33.867000000000004</v>
      </c>
      <c r="L1039" s="3">
        <v>33.867000000000004</v>
      </c>
      <c r="M1039" s="3">
        <v>11.2464</v>
      </c>
      <c r="N1039" s="3">
        <v>10.735200000000001</v>
      </c>
      <c r="O1039" s="3">
        <v>19.425599999999999</v>
      </c>
      <c r="P1039" s="3" t="s">
        <v>84</v>
      </c>
      <c r="Q1039" s="3" t="s">
        <v>79</v>
      </c>
      <c r="R1039" s="3" t="s">
        <v>80</v>
      </c>
    </row>
    <row r="1040" spans="1:18" ht="13.5" customHeight="1" x14ac:dyDescent="0.2">
      <c r="A1040" s="3" t="s">
        <v>1294</v>
      </c>
      <c r="B1040" s="3" t="s">
        <v>75</v>
      </c>
      <c r="C1040" s="3" t="s">
        <v>1295</v>
      </c>
      <c r="D1040" s="3">
        <v>6.7348000000000008</v>
      </c>
      <c r="E1040" s="3">
        <v>10.310799999999999</v>
      </c>
      <c r="F1040" s="3">
        <v>10.9068</v>
      </c>
      <c r="G1040" s="3">
        <v>18.714400000000001</v>
      </c>
      <c r="H1040" s="3">
        <v>18.2376</v>
      </c>
      <c r="I1040" s="3">
        <v>28.31</v>
      </c>
      <c r="J1040" s="3">
        <v>17.7012</v>
      </c>
      <c r="K1040" s="3">
        <v>15.794</v>
      </c>
      <c r="L1040" s="3">
        <v>15.794</v>
      </c>
      <c r="M1040" s="3">
        <v>5.2447999999999997</v>
      </c>
      <c r="N1040" s="3">
        <v>5.0064000000000002</v>
      </c>
      <c r="O1040" s="3">
        <v>9.0592000000000006</v>
      </c>
      <c r="P1040" s="3" t="s">
        <v>84</v>
      </c>
      <c r="Q1040" s="3" t="s">
        <v>79</v>
      </c>
      <c r="R1040" s="3" t="s">
        <v>80</v>
      </c>
    </row>
    <row r="1041" spans="1:20" ht="13.5" customHeight="1" x14ac:dyDescent="0.2">
      <c r="A1041" s="3" t="s">
        <v>1296</v>
      </c>
      <c r="B1041" s="3" t="s">
        <v>75</v>
      </c>
      <c r="C1041" s="3" t="s">
        <v>1297</v>
      </c>
      <c r="D1041" s="3">
        <v>8.8366000000000007</v>
      </c>
      <c r="E1041" s="3">
        <v>13.528599999999999</v>
      </c>
      <c r="F1041" s="3">
        <v>14.310600000000001</v>
      </c>
      <c r="G1041" s="3">
        <v>24.5548</v>
      </c>
      <c r="H1041" s="3">
        <v>23.929200000000002</v>
      </c>
      <c r="I1041" s="3">
        <v>37.145000000000003</v>
      </c>
      <c r="J1041" s="3">
        <v>23.2254</v>
      </c>
      <c r="K1041" s="3">
        <v>20.723000000000003</v>
      </c>
      <c r="L1041" s="3">
        <v>20.723000000000003</v>
      </c>
      <c r="M1041" s="3">
        <v>6.8815999999999997</v>
      </c>
      <c r="N1041" s="3">
        <v>6.5688000000000004</v>
      </c>
      <c r="O1041" s="3">
        <v>11.8864</v>
      </c>
      <c r="P1041" s="3" t="s">
        <v>84</v>
      </c>
      <c r="Q1041" s="3" t="s">
        <v>79</v>
      </c>
      <c r="R1041" s="3" t="s">
        <v>80</v>
      </c>
    </row>
    <row r="1042" spans="1:20" ht="13.5" customHeight="1" x14ac:dyDescent="0.2">
      <c r="A1042" s="3" t="s">
        <v>1531</v>
      </c>
      <c r="B1042" s="3" t="s">
        <v>72</v>
      </c>
      <c r="C1042" s="3" t="s">
        <v>1530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 t="s">
        <v>81</v>
      </c>
      <c r="Q1042" s="3" t="s">
        <v>79</v>
      </c>
      <c r="R1042" s="3" t="s">
        <v>148</v>
      </c>
    </row>
    <row r="1043" spans="1:20" ht="13.5" customHeight="1" x14ac:dyDescent="0.2">
      <c r="A1043" s="3" t="s">
        <v>1298</v>
      </c>
      <c r="B1043" s="3" t="s">
        <v>72</v>
      </c>
      <c r="C1043" s="3" t="s">
        <v>1299</v>
      </c>
      <c r="D1043" s="3">
        <v>0.01</v>
      </c>
      <c r="E1043" s="3">
        <v>0.03</v>
      </c>
      <c r="F1043" s="3">
        <v>0.1</v>
      </c>
      <c r="G1043" s="3">
        <v>1.28</v>
      </c>
      <c r="H1043" s="3">
        <v>1.34</v>
      </c>
      <c r="I1043" s="3">
        <v>1.25</v>
      </c>
      <c r="J1043" s="3">
        <v>1.59</v>
      </c>
      <c r="K1043" s="3">
        <v>1.52</v>
      </c>
      <c r="L1043" s="3">
        <v>1.43</v>
      </c>
      <c r="M1043" s="3">
        <v>1.07</v>
      </c>
      <c r="N1043" s="3">
        <v>0.01</v>
      </c>
      <c r="O1043" s="3">
        <v>0</v>
      </c>
      <c r="P1043" s="3" t="s">
        <v>81</v>
      </c>
      <c r="Q1043" s="3" t="s">
        <v>79</v>
      </c>
      <c r="R1043" s="3" t="s">
        <v>80</v>
      </c>
    </row>
    <row r="1044" spans="1:20" ht="13.5" customHeight="1" x14ac:dyDescent="0.2">
      <c r="A1044" s="3" t="s">
        <v>1300</v>
      </c>
      <c r="B1044" s="3" t="s">
        <v>72</v>
      </c>
      <c r="C1044" s="3" t="s">
        <v>1301</v>
      </c>
      <c r="D1044" s="3">
        <v>48</v>
      </c>
      <c r="E1044" s="3">
        <v>48</v>
      </c>
      <c r="F1044" s="3">
        <v>48</v>
      </c>
      <c r="G1044" s="3">
        <v>48</v>
      </c>
      <c r="H1044" s="3">
        <v>48</v>
      </c>
      <c r="I1044" s="3">
        <v>48</v>
      </c>
      <c r="J1044" s="3">
        <v>48</v>
      </c>
      <c r="K1044" s="3">
        <v>48</v>
      </c>
      <c r="L1044" s="3">
        <v>48</v>
      </c>
      <c r="M1044" s="3">
        <v>48</v>
      </c>
      <c r="N1044" s="3">
        <v>48</v>
      </c>
      <c r="O1044" s="3">
        <v>48</v>
      </c>
      <c r="P1044" s="3" t="s">
        <v>81</v>
      </c>
      <c r="Q1044" s="3" t="s">
        <v>79</v>
      </c>
      <c r="R1044" s="3" t="s">
        <v>80</v>
      </c>
    </row>
    <row r="1045" spans="1:20" ht="13.5" customHeight="1" x14ac:dyDescent="0.2">
      <c r="A1045" s="3" t="s">
        <v>1302</v>
      </c>
      <c r="B1045" s="3" t="s">
        <v>73</v>
      </c>
      <c r="C1045" s="3" t="s">
        <v>1303</v>
      </c>
      <c r="D1045" s="3">
        <v>7.94</v>
      </c>
      <c r="E1045" s="3">
        <v>7.94</v>
      </c>
      <c r="F1045" s="3">
        <v>7.94</v>
      </c>
      <c r="G1045" s="3">
        <v>7.94</v>
      </c>
      <c r="H1045" s="3">
        <v>7.94</v>
      </c>
      <c r="I1045" s="3">
        <v>7.94</v>
      </c>
      <c r="J1045" s="3">
        <v>7.94</v>
      </c>
      <c r="K1045" s="3">
        <v>7.94</v>
      </c>
      <c r="L1045" s="3">
        <v>7.94</v>
      </c>
      <c r="M1045" s="3">
        <v>7.94</v>
      </c>
      <c r="N1045" s="3">
        <v>7.94</v>
      </c>
      <c r="O1045" s="3">
        <v>7.94</v>
      </c>
      <c r="P1045" s="3" t="s">
        <v>81</v>
      </c>
      <c r="Q1045" s="3" t="s">
        <v>90</v>
      </c>
      <c r="R1045" s="3" t="s">
        <v>80</v>
      </c>
    </row>
    <row r="1046" spans="1:20" ht="13.5" customHeight="1" x14ac:dyDescent="0.2">
      <c r="A1046" s="3" t="s">
        <v>1304</v>
      </c>
      <c r="B1046" s="3" t="s">
        <v>73</v>
      </c>
      <c r="C1046" s="3" t="s">
        <v>1305</v>
      </c>
      <c r="D1046" s="3">
        <v>3.01</v>
      </c>
      <c r="E1046" s="3">
        <v>2.88</v>
      </c>
      <c r="F1046" s="3">
        <v>1.78</v>
      </c>
      <c r="G1046" s="3">
        <v>1.79</v>
      </c>
      <c r="H1046" s="3">
        <v>1.37</v>
      </c>
      <c r="I1046" s="3">
        <v>1.21</v>
      </c>
      <c r="J1046" s="3">
        <v>1.24</v>
      </c>
      <c r="K1046" s="3">
        <v>2.2000000000000002</v>
      </c>
      <c r="L1046" s="3">
        <v>2.57</v>
      </c>
      <c r="M1046" s="3">
        <v>2.88</v>
      </c>
      <c r="N1046" s="3">
        <v>1.39</v>
      </c>
      <c r="O1046" s="3">
        <v>2.4300000000000002</v>
      </c>
      <c r="P1046" s="3" t="s">
        <v>84</v>
      </c>
      <c r="Q1046" s="3" t="s">
        <v>90</v>
      </c>
      <c r="R1046" s="3" t="s">
        <v>80</v>
      </c>
    </row>
    <row r="1047" spans="1:20" ht="13.5" customHeight="1" x14ac:dyDescent="0.2">
      <c r="A1047" s="3" t="s">
        <v>1503</v>
      </c>
      <c r="B1047" s="3" t="s">
        <v>73</v>
      </c>
      <c r="C1047" s="3" t="s">
        <v>1504</v>
      </c>
      <c r="D1047" s="3">
        <v>0</v>
      </c>
      <c r="E1047" s="3">
        <v>0.192</v>
      </c>
      <c r="F1047" s="3">
        <v>0.83199999999999996</v>
      </c>
      <c r="G1047" s="3">
        <v>2.6560000000000001</v>
      </c>
      <c r="H1047" s="3">
        <v>2.44</v>
      </c>
      <c r="I1047" s="3">
        <v>3.5840000000000001</v>
      </c>
      <c r="J1047" s="3">
        <v>3.3359999999999999</v>
      </c>
      <c r="K1047" s="3">
        <v>3.28</v>
      </c>
      <c r="L1047" s="3">
        <v>2.6720000000000002</v>
      </c>
      <c r="M1047" s="3">
        <v>2.3519999999999999</v>
      </c>
      <c r="N1047" s="3">
        <v>0.32800000000000001</v>
      </c>
      <c r="O1047" s="3">
        <v>0</v>
      </c>
      <c r="P1047" s="3" t="s">
        <v>84</v>
      </c>
      <c r="Q1047" s="3" t="s">
        <v>90</v>
      </c>
      <c r="R1047" s="3" t="s">
        <v>80</v>
      </c>
    </row>
    <row r="1048" spans="1:20" ht="13.5" customHeight="1" x14ac:dyDescent="0.2">
      <c r="A1048" s="3" t="s">
        <v>1529</v>
      </c>
      <c r="B1048" s="3" t="s">
        <v>73</v>
      </c>
      <c r="C1048" s="3" t="s">
        <v>1528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 t="s">
        <v>84</v>
      </c>
      <c r="Q1048" s="3" t="s">
        <v>90</v>
      </c>
      <c r="R1048" s="3" t="s">
        <v>148</v>
      </c>
    </row>
    <row r="1049" spans="1:20" ht="13.5" customHeight="1" x14ac:dyDescent="0.2">
      <c r="A1049" s="3" t="s">
        <v>1734</v>
      </c>
      <c r="B1049" s="3" t="s">
        <v>73</v>
      </c>
      <c r="C1049" s="3" t="s">
        <v>1748</v>
      </c>
      <c r="D1049" s="3">
        <v>0</v>
      </c>
      <c r="E1049" s="3">
        <v>0.48</v>
      </c>
      <c r="F1049" s="3">
        <v>2.08</v>
      </c>
      <c r="G1049" s="3">
        <v>6.6400000000000006</v>
      </c>
      <c r="H1049" s="3">
        <v>6.1</v>
      </c>
      <c r="I1049" s="3">
        <v>8.9600000000000009</v>
      </c>
      <c r="J1049" s="3">
        <v>8.34</v>
      </c>
      <c r="K1049" s="3">
        <v>8.1999999999999993</v>
      </c>
      <c r="L1049" s="3">
        <v>6.6800000000000006</v>
      </c>
      <c r="M1049" s="3">
        <v>5.88</v>
      </c>
      <c r="N1049" s="3">
        <v>0.82000000000000006</v>
      </c>
      <c r="O1049" s="3">
        <v>0</v>
      </c>
      <c r="P1049" s="3" t="s">
        <v>84</v>
      </c>
      <c r="Q1049" s="3" t="s">
        <v>90</v>
      </c>
      <c r="R1049" s="3" t="s">
        <v>109</v>
      </c>
      <c r="S1049" s="3" t="s">
        <v>1905</v>
      </c>
      <c r="T1049" s="3" t="s">
        <v>1596</v>
      </c>
    </row>
    <row r="1050" spans="1:20" ht="13.5" customHeight="1" x14ac:dyDescent="0.2">
      <c r="A1050" s="3" t="s">
        <v>1306</v>
      </c>
      <c r="B1050" s="3" t="s">
        <v>73</v>
      </c>
      <c r="C1050" s="3" t="s">
        <v>1306</v>
      </c>
      <c r="D1050" s="3">
        <v>0.95762150537634538</v>
      </c>
      <c r="E1050" s="3">
        <v>0.96503333333333396</v>
      </c>
      <c r="F1050" s="3">
        <v>0.79971182795698981</v>
      </c>
      <c r="G1050" s="3">
        <v>0.82495022222222281</v>
      </c>
      <c r="H1050" s="3">
        <v>0.84209870967741862</v>
      </c>
      <c r="I1050" s="3">
        <v>0.83943355555555577</v>
      </c>
      <c r="J1050" s="3">
        <v>0.55746709677419426</v>
      </c>
      <c r="K1050" s="3">
        <v>0.57768860215053863</v>
      </c>
      <c r="L1050" s="3">
        <v>0.54921933333333384</v>
      </c>
      <c r="M1050" s="3">
        <v>0.82026589333333444</v>
      </c>
      <c r="N1050" s="3">
        <v>0.74387400000000037</v>
      </c>
      <c r="O1050" s="3">
        <v>0.79111440860215121</v>
      </c>
      <c r="P1050" s="3" t="s">
        <v>84</v>
      </c>
      <c r="Q1050" s="3" t="s">
        <v>90</v>
      </c>
      <c r="R1050" s="3" t="s">
        <v>80</v>
      </c>
    </row>
    <row r="1051" spans="1:20" ht="13.5" customHeight="1" x14ac:dyDescent="0.2">
      <c r="A1051" s="3" t="s">
        <v>2299</v>
      </c>
      <c r="B1051" s="3" t="s">
        <v>72</v>
      </c>
      <c r="C1051" s="3" t="s">
        <v>2300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 t="s">
        <v>84</v>
      </c>
      <c r="Q1051" s="3" t="s">
        <v>90</v>
      </c>
      <c r="R1051" s="3" t="s">
        <v>148</v>
      </c>
    </row>
    <row r="1052" spans="1:20" ht="13.5" customHeight="1" x14ac:dyDescent="0.2">
      <c r="A1052" s="3" t="s">
        <v>1307</v>
      </c>
      <c r="B1052" s="3" t="s">
        <v>1397</v>
      </c>
      <c r="C1052" s="3" t="s">
        <v>1308</v>
      </c>
      <c r="D1052" s="3">
        <v>10.095823655913987</v>
      </c>
      <c r="E1052" s="3">
        <v>9.4821921182266031</v>
      </c>
      <c r="F1052" s="3">
        <v>11.527435698924732</v>
      </c>
      <c r="G1052" s="3">
        <v>12.319578222222228</v>
      </c>
      <c r="H1052" s="3">
        <v>9.1056103225806506</v>
      </c>
      <c r="I1052" s="3">
        <v>11.33656088888889</v>
      </c>
      <c r="J1052" s="3">
        <v>11.137326451612902</v>
      </c>
      <c r="K1052" s="3">
        <v>9.4632825806451617</v>
      </c>
      <c r="L1052" s="3">
        <v>8.502754666666668</v>
      </c>
      <c r="M1052" s="3">
        <v>8.7705329032258081</v>
      </c>
      <c r="N1052" s="3">
        <v>7.5674191110399995</v>
      </c>
      <c r="O1052" s="3">
        <v>4.6656486021935493</v>
      </c>
      <c r="P1052" s="3" t="s">
        <v>84</v>
      </c>
      <c r="Q1052" s="3" t="s">
        <v>79</v>
      </c>
      <c r="R1052" s="3" t="s">
        <v>80</v>
      </c>
    </row>
    <row r="1053" spans="1:20" ht="13.5" customHeight="1" x14ac:dyDescent="0.2">
      <c r="A1053" s="3" t="s">
        <v>1505</v>
      </c>
      <c r="B1053" s="3" t="s">
        <v>1398</v>
      </c>
      <c r="C1053" s="3" t="s">
        <v>1506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 t="s">
        <v>84</v>
      </c>
      <c r="Q1053" s="3" t="s">
        <v>79</v>
      </c>
      <c r="R1053" s="3" t="s">
        <v>148</v>
      </c>
    </row>
    <row r="1054" spans="1:20" ht="13.5" customHeight="1" x14ac:dyDescent="0.2">
      <c r="A1054" s="3" t="s">
        <v>1747</v>
      </c>
      <c r="B1054" s="3" t="s">
        <v>73</v>
      </c>
      <c r="C1054" s="3" t="s">
        <v>1746</v>
      </c>
      <c r="D1054" s="3">
        <v>1.06559</v>
      </c>
      <c r="E1054" s="3">
        <v>1.6313899999999999</v>
      </c>
      <c r="F1054" s="3">
        <v>1.7256899999999999</v>
      </c>
      <c r="G1054" s="3">
        <v>2.96102</v>
      </c>
      <c r="H1054" s="3">
        <v>2.88558</v>
      </c>
      <c r="I1054" s="3">
        <v>4.4792499999999995</v>
      </c>
      <c r="J1054" s="3">
        <v>2.8007099999999996</v>
      </c>
      <c r="K1054" s="3">
        <v>2.4989500000000002</v>
      </c>
      <c r="L1054" s="3">
        <v>2.4989500000000002</v>
      </c>
      <c r="M1054" s="3">
        <v>0.82983999999999991</v>
      </c>
      <c r="N1054" s="3">
        <v>0.79212000000000005</v>
      </c>
      <c r="O1054" s="3">
        <v>1.43336</v>
      </c>
      <c r="P1054" s="3" t="s">
        <v>84</v>
      </c>
      <c r="Q1054" s="3" t="s">
        <v>90</v>
      </c>
      <c r="R1054" s="3" t="s">
        <v>80</v>
      </c>
    </row>
    <row r="1055" spans="1:20" ht="13.5" customHeight="1" x14ac:dyDescent="0.2">
      <c r="A1055" s="3" t="s">
        <v>1745</v>
      </c>
      <c r="B1055" s="3" t="s">
        <v>73</v>
      </c>
      <c r="C1055" s="3" t="s">
        <v>2147</v>
      </c>
      <c r="D1055" s="3">
        <v>1.8136500000000002</v>
      </c>
      <c r="E1055" s="3">
        <v>2.7766500000000001</v>
      </c>
      <c r="F1055" s="3">
        <v>2.9371499999999999</v>
      </c>
      <c r="G1055" s="3">
        <v>5.0396999999999998</v>
      </c>
      <c r="H1055" s="3">
        <v>4.9112999999999998</v>
      </c>
      <c r="I1055" s="3">
        <v>7.6237500000000002</v>
      </c>
      <c r="J1055" s="3">
        <v>4.7668499999999998</v>
      </c>
      <c r="K1055" s="3">
        <v>4.2532500000000004</v>
      </c>
      <c r="L1055" s="3">
        <v>4.2532500000000004</v>
      </c>
      <c r="M1055" s="3">
        <v>1.4123999999999999</v>
      </c>
      <c r="N1055" s="3">
        <v>1.3482000000000001</v>
      </c>
      <c r="O1055" s="3">
        <v>2.4396</v>
      </c>
      <c r="P1055" s="3" t="s">
        <v>84</v>
      </c>
      <c r="Q1055" s="3" t="s">
        <v>90</v>
      </c>
      <c r="R1055" s="3" t="s">
        <v>80</v>
      </c>
    </row>
    <row r="1056" spans="1:20" ht="13.5" customHeight="1" x14ac:dyDescent="0.2">
      <c r="A1056" s="3" t="s">
        <v>1744</v>
      </c>
      <c r="B1056" s="3" t="s">
        <v>73</v>
      </c>
      <c r="C1056" s="3" t="s">
        <v>2148</v>
      </c>
      <c r="D1056" s="3">
        <v>2.1515200000000001</v>
      </c>
      <c r="E1056" s="3">
        <v>3.2939199999999995</v>
      </c>
      <c r="F1056" s="3">
        <v>3.4843199999999999</v>
      </c>
      <c r="G1056" s="3">
        <v>5.9785599999999999</v>
      </c>
      <c r="H1056" s="3">
        <v>5.8262399999999994</v>
      </c>
      <c r="I1056" s="3">
        <v>9.0439999999999987</v>
      </c>
      <c r="J1056" s="3">
        <v>5.6548799999999995</v>
      </c>
      <c r="K1056" s="3">
        <v>5.0456000000000003</v>
      </c>
      <c r="L1056" s="3">
        <v>5.0456000000000003</v>
      </c>
      <c r="M1056" s="3">
        <v>1.6755199999999999</v>
      </c>
      <c r="N1056" s="3">
        <v>1.5993600000000001</v>
      </c>
      <c r="O1056" s="3">
        <v>2.8940799999999998</v>
      </c>
      <c r="P1056" s="3" t="s">
        <v>84</v>
      </c>
      <c r="Q1056" s="3" t="s">
        <v>90</v>
      </c>
      <c r="R1056" s="3" t="s">
        <v>80</v>
      </c>
    </row>
    <row r="1057" spans="1:18" ht="13.5" customHeight="1" x14ac:dyDescent="0.2">
      <c r="A1057" s="3" t="s">
        <v>1309</v>
      </c>
      <c r="B1057" s="3" t="s">
        <v>73</v>
      </c>
      <c r="C1057" s="3" t="s">
        <v>1310</v>
      </c>
      <c r="D1057" s="3">
        <v>5.75</v>
      </c>
      <c r="E1057" s="3">
        <v>5.75</v>
      </c>
      <c r="F1057" s="3">
        <v>5.75</v>
      </c>
      <c r="G1057" s="3">
        <v>5.75</v>
      </c>
      <c r="H1057" s="3">
        <v>5.75</v>
      </c>
      <c r="I1057" s="3">
        <v>5.75</v>
      </c>
      <c r="J1057" s="3">
        <v>5.75</v>
      </c>
      <c r="K1057" s="3">
        <v>5.75</v>
      </c>
      <c r="L1057" s="3">
        <v>5.75</v>
      </c>
      <c r="M1057" s="3">
        <v>5.75</v>
      </c>
      <c r="N1057" s="3">
        <v>5.75</v>
      </c>
      <c r="O1057" s="3">
        <v>5.75</v>
      </c>
      <c r="P1057" s="3" t="s">
        <v>81</v>
      </c>
      <c r="Q1057" s="3" t="s">
        <v>90</v>
      </c>
      <c r="R1057" s="3" t="s">
        <v>80</v>
      </c>
    </row>
    <row r="1058" spans="1:18" ht="13.5" customHeight="1" x14ac:dyDescent="0.2">
      <c r="A1058" s="3" t="s">
        <v>1311</v>
      </c>
      <c r="B1058" s="3" t="s">
        <v>73</v>
      </c>
      <c r="C1058" s="3" t="s">
        <v>1312</v>
      </c>
      <c r="D1058" s="3">
        <v>5.75</v>
      </c>
      <c r="E1058" s="3">
        <v>5.75</v>
      </c>
      <c r="F1058" s="3">
        <v>5.75</v>
      </c>
      <c r="G1058" s="3">
        <v>5.75</v>
      </c>
      <c r="H1058" s="3">
        <v>5.75</v>
      </c>
      <c r="I1058" s="3">
        <v>5.75</v>
      </c>
      <c r="J1058" s="3">
        <v>5.75</v>
      </c>
      <c r="K1058" s="3">
        <v>5.75</v>
      </c>
      <c r="L1058" s="3">
        <v>5.75</v>
      </c>
      <c r="M1058" s="3">
        <v>5.75</v>
      </c>
      <c r="N1058" s="3">
        <v>5.75</v>
      </c>
      <c r="O1058" s="3">
        <v>5.75</v>
      </c>
      <c r="P1058" s="3" t="s">
        <v>81</v>
      </c>
      <c r="Q1058" s="3" t="s">
        <v>90</v>
      </c>
      <c r="R1058" s="3" t="s">
        <v>80</v>
      </c>
    </row>
    <row r="1059" spans="1:18" ht="13.5" customHeight="1" x14ac:dyDescent="0.2">
      <c r="A1059" s="3" t="s">
        <v>1313</v>
      </c>
      <c r="B1059" s="3" t="s">
        <v>73</v>
      </c>
      <c r="C1059" s="3" t="s">
        <v>1314</v>
      </c>
      <c r="D1059" s="3">
        <v>134</v>
      </c>
      <c r="E1059" s="3">
        <v>134</v>
      </c>
      <c r="F1059" s="3">
        <v>134</v>
      </c>
      <c r="G1059" s="3">
        <v>134</v>
      </c>
      <c r="H1059" s="3">
        <v>134</v>
      </c>
      <c r="I1059" s="3">
        <v>134</v>
      </c>
      <c r="J1059" s="3">
        <v>134</v>
      </c>
      <c r="K1059" s="3">
        <v>134</v>
      </c>
      <c r="L1059" s="3">
        <v>134</v>
      </c>
      <c r="M1059" s="3">
        <v>134</v>
      </c>
      <c r="N1059" s="3">
        <v>134</v>
      </c>
      <c r="O1059" s="3">
        <v>134</v>
      </c>
      <c r="P1059" s="3" t="s">
        <v>81</v>
      </c>
      <c r="Q1059" s="3" t="s">
        <v>90</v>
      </c>
      <c r="R1059" s="3" t="s">
        <v>80</v>
      </c>
    </row>
    <row r="1060" spans="1:18" ht="13.5" customHeight="1" x14ac:dyDescent="0.2">
      <c r="A1060" s="3" t="s">
        <v>1315</v>
      </c>
      <c r="B1060" s="3" t="s">
        <v>74</v>
      </c>
      <c r="C1060" s="3" t="s">
        <v>1316</v>
      </c>
      <c r="D1060" s="3">
        <v>3.77</v>
      </c>
      <c r="E1060" s="3">
        <v>8.25</v>
      </c>
      <c r="F1060" s="3">
        <v>10.01</v>
      </c>
      <c r="G1060" s="3">
        <v>12.08</v>
      </c>
      <c r="H1060" s="3">
        <v>13.31</v>
      </c>
      <c r="I1060" s="3">
        <v>11.49</v>
      </c>
      <c r="J1060" s="3">
        <v>4.5199999999999996</v>
      </c>
      <c r="K1060" s="3">
        <v>0.47</v>
      </c>
      <c r="L1060" s="3">
        <v>0.22</v>
      </c>
      <c r="M1060" s="3">
        <v>0.37</v>
      </c>
      <c r="N1060" s="3">
        <v>1.79</v>
      </c>
      <c r="O1060" s="3">
        <v>3.39</v>
      </c>
      <c r="P1060" s="3" t="s">
        <v>84</v>
      </c>
      <c r="Q1060" s="3" t="s">
        <v>90</v>
      </c>
      <c r="R1060" s="3" t="s">
        <v>80</v>
      </c>
    </row>
    <row r="1061" spans="1:18" ht="13.5" customHeight="1" x14ac:dyDescent="0.2">
      <c r="A1061" s="3" t="s">
        <v>1507</v>
      </c>
      <c r="B1061" s="3" t="s">
        <v>74</v>
      </c>
      <c r="C1061" s="3" t="s">
        <v>1508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 t="s">
        <v>84</v>
      </c>
      <c r="Q1061" s="3" t="s">
        <v>90</v>
      </c>
      <c r="R1061" s="3" t="s">
        <v>148</v>
      </c>
    </row>
    <row r="1062" spans="1:18" ht="13.5" customHeight="1" x14ac:dyDescent="0.2">
      <c r="A1062" s="3" t="s">
        <v>2149</v>
      </c>
      <c r="B1062" s="3" t="s">
        <v>74</v>
      </c>
      <c r="C1062" s="3" t="s">
        <v>2150</v>
      </c>
      <c r="D1062" s="3">
        <v>0</v>
      </c>
      <c r="E1062" s="3">
        <v>0.48</v>
      </c>
      <c r="F1062" s="3">
        <v>2.08</v>
      </c>
      <c r="G1062" s="3">
        <v>6.6400000000000006</v>
      </c>
      <c r="H1062" s="3">
        <v>6.1</v>
      </c>
      <c r="I1062" s="3">
        <v>8.9600000000000009</v>
      </c>
      <c r="J1062" s="3">
        <v>8.34</v>
      </c>
      <c r="K1062" s="3">
        <v>8.1999999999999993</v>
      </c>
      <c r="L1062" s="3">
        <v>6.6800000000000006</v>
      </c>
      <c r="M1062" s="3">
        <v>5.88</v>
      </c>
      <c r="N1062" s="3">
        <v>0.82000000000000006</v>
      </c>
      <c r="O1062" s="3">
        <v>0</v>
      </c>
      <c r="P1062" s="3" t="s">
        <v>84</v>
      </c>
      <c r="Q1062" s="3" t="s">
        <v>90</v>
      </c>
      <c r="R1062" s="3" t="s">
        <v>80</v>
      </c>
    </row>
    <row r="1063" spans="1:18" ht="13.5" customHeight="1" x14ac:dyDescent="0.2">
      <c r="A1063" s="3" t="s">
        <v>2151</v>
      </c>
      <c r="B1063" s="3" t="s">
        <v>74</v>
      </c>
      <c r="C1063" s="3" t="s">
        <v>2152</v>
      </c>
      <c r="D1063" s="3">
        <v>0</v>
      </c>
      <c r="E1063" s="3">
        <v>0.33600000000000002</v>
      </c>
      <c r="F1063" s="3">
        <v>1.456</v>
      </c>
      <c r="G1063" s="3">
        <v>4.6480000000000006</v>
      </c>
      <c r="H1063" s="3">
        <v>4.2699999999999996</v>
      </c>
      <c r="I1063" s="3">
        <v>6.2720000000000002</v>
      </c>
      <c r="J1063" s="3">
        <v>5.8380000000000001</v>
      </c>
      <c r="K1063" s="3">
        <v>5.7399999999999993</v>
      </c>
      <c r="L1063" s="3">
        <v>4.6760000000000002</v>
      </c>
      <c r="M1063" s="3">
        <v>4.1159999999999997</v>
      </c>
      <c r="N1063" s="3">
        <v>0.57400000000000007</v>
      </c>
      <c r="O1063" s="3">
        <v>0</v>
      </c>
      <c r="P1063" s="3" t="s">
        <v>84</v>
      </c>
      <c r="Q1063" s="3" t="s">
        <v>90</v>
      </c>
      <c r="R1063" s="3" t="s">
        <v>80</v>
      </c>
    </row>
    <row r="1064" spans="1:18" ht="13.5" customHeight="1" x14ac:dyDescent="0.2">
      <c r="A1064" s="3" t="s">
        <v>1743</v>
      </c>
      <c r="B1064" s="3" t="s">
        <v>74</v>
      </c>
      <c r="C1064" s="3" t="s">
        <v>2153</v>
      </c>
      <c r="D1064" s="3">
        <v>4.07</v>
      </c>
      <c r="E1064" s="3">
        <v>4.03</v>
      </c>
      <c r="F1064" s="3">
        <v>3.82</v>
      </c>
      <c r="G1064" s="3">
        <v>3.82</v>
      </c>
      <c r="H1064" s="3">
        <v>3.86</v>
      </c>
      <c r="I1064" s="3">
        <v>2.7912046666666668</v>
      </c>
      <c r="J1064" s="3">
        <v>4.419164301075269</v>
      </c>
      <c r="K1064" s="3">
        <v>4.3920591397849469</v>
      </c>
      <c r="L1064" s="3">
        <v>4.32</v>
      </c>
      <c r="M1064" s="3">
        <v>4.2340349296774198</v>
      </c>
      <c r="N1064" s="3">
        <v>4.3144264697777777</v>
      </c>
      <c r="O1064" s="3">
        <v>4.3392494032258062</v>
      </c>
      <c r="P1064" s="3" t="s">
        <v>84</v>
      </c>
      <c r="Q1064" s="3" t="s">
        <v>90</v>
      </c>
      <c r="R1064" s="3" t="s">
        <v>80</v>
      </c>
    </row>
    <row r="1065" spans="1:18" ht="13.5" customHeight="1" x14ac:dyDescent="0.2">
      <c r="A1065" s="3" t="s">
        <v>35</v>
      </c>
      <c r="B1065" s="3" t="s">
        <v>74</v>
      </c>
      <c r="C1065" s="3" t="s">
        <v>1317</v>
      </c>
      <c r="D1065" s="3">
        <v>49</v>
      </c>
      <c r="E1065" s="3">
        <v>49</v>
      </c>
      <c r="F1065" s="3">
        <v>49</v>
      </c>
      <c r="G1065" s="3">
        <v>49</v>
      </c>
      <c r="H1065" s="3">
        <v>49</v>
      </c>
      <c r="I1065" s="3">
        <v>49</v>
      </c>
      <c r="J1065" s="3">
        <v>49</v>
      </c>
      <c r="K1065" s="3">
        <v>49</v>
      </c>
      <c r="L1065" s="3">
        <v>49</v>
      </c>
      <c r="M1065" s="3">
        <v>49</v>
      </c>
      <c r="N1065" s="3">
        <v>49</v>
      </c>
      <c r="O1065" s="3">
        <v>49</v>
      </c>
      <c r="P1065" s="3" t="s">
        <v>81</v>
      </c>
      <c r="Q1065" s="3" t="s">
        <v>90</v>
      </c>
      <c r="R1065" s="3" t="s">
        <v>80</v>
      </c>
    </row>
    <row r="1066" spans="1:18" ht="13.5" customHeight="1" x14ac:dyDescent="0.2">
      <c r="A1066" s="3" t="s">
        <v>1318</v>
      </c>
      <c r="B1066" s="3" t="s">
        <v>74</v>
      </c>
      <c r="C1066" s="3" t="s">
        <v>1319</v>
      </c>
      <c r="D1066" s="3">
        <v>0.1</v>
      </c>
      <c r="E1066" s="3">
        <v>0.12</v>
      </c>
      <c r="F1066" s="3">
        <v>0.33</v>
      </c>
      <c r="G1066" s="3">
        <v>0.78</v>
      </c>
      <c r="H1066" s="3">
        <v>1.18</v>
      </c>
      <c r="I1066" s="3">
        <v>2.1</v>
      </c>
      <c r="J1066" s="3">
        <v>1.82</v>
      </c>
      <c r="K1066" s="3">
        <v>1.04</v>
      </c>
      <c r="L1066" s="3">
        <v>0.03</v>
      </c>
      <c r="M1066" s="3">
        <v>0</v>
      </c>
      <c r="N1066" s="3">
        <v>0</v>
      </c>
      <c r="O1066" s="3">
        <v>7.0000000000000007E-2</v>
      </c>
      <c r="P1066" s="3" t="s">
        <v>84</v>
      </c>
      <c r="Q1066" s="3" t="s">
        <v>90</v>
      </c>
      <c r="R1066" s="3" t="s">
        <v>80</v>
      </c>
    </row>
    <row r="1067" spans="1:18" ht="13.5" customHeight="1" x14ac:dyDescent="0.2">
      <c r="A1067" s="3" t="s">
        <v>1742</v>
      </c>
      <c r="B1067" s="3" t="s">
        <v>72</v>
      </c>
      <c r="C1067" s="3" t="s">
        <v>2154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 t="s">
        <v>84</v>
      </c>
      <c r="Q1067" s="3" t="s">
        <v>90</v>
      </c>
      <c r="R1067" s="3" t="s">
        <v>148</v>
      </c>
    </row>
    <row r="1068" spans="1:18" ht="13.5" customHeight="1" x14ac:dyDescent="0.2">
      <c r="A1068" s="3" t="s">
        <v>1320</v>
      </c>
      <c r="B1068" s="3" t="s">
        <v>72</v>
      </c>
      <c r="C1068" s="3" t="s">
        <v>1321</v>
      </c>
      <c r="D1068" s="3">
        <v>0</v>
      </c>
      <c r="E1068" s="3">
        <v>4.8000000000000001E-2</v>
      </c>
      <c r="F1068" s="3">
        <v>0.20799999999999999</v>
      </c>
      <c r="G1068" s="3">
        <v>0.66400000000000003</v>
      </c>
      <c r="H1068" s="3">
        <v>0.61</v>
      </c>
      <c r="I1068" s="3">
        <v>0.89600000000000002</v>
      </c>
      <c r="J1068" s="3">
        <v>0.83399999999999996</v>
      </c>
      <c r="K1068" s="3">
        <v>0.82</v>
      </c>
      <c r="L1068" s="3">
        <v>0.66800000000000004</v>
      </c>
      <c r="M1068" s="3">
        <v>0.58799999999999997</v>
      </c>
      <c r="N1068" s="3">
        <v>8.2000000000000003E-2</v>
      </c>
      <c r="O1068" s="3">
        <v>0</v>
      </c>
      <c r="P1068" s="3" t="s">
        <v>84</v>
      </c>
      <c r="Q1068" s="3" t="s">
        <v>90</v>
      </c>
      <c r="R1068" s="3" t="s">
        <v>80</v>
      </c>
    </row>
    <row r="1069" spans="1:18" ht="13.5" customHeight="1" x14ac:dyDescent="0.2">
      <c r="A1069" s="3" t="s">
        <v>1322</v>
      </c>
      <c r="B1069" s="3" t="s">
        <v>72</v>
      </c>
      <c r="C1069" s="3" t="s">
        <v>1323</v>
      </c>
      <c r="D1069" s="3">
        <v>0</v>
      </c>
      <c r="E1069" s="3">
        <v>4.8000000000000001E-2</v>
      </c>
      <c r="F1069" s="3">
        <v>0.20799999999999999</v>
      </c>
      <c r="G1069" s="3">
        <v>0.66400000000000003</v>
      </c>
      <c r="H1069" s="3">
        <v>0.61</v>
      </c>
      <c r="I1069" s="3">
        <v>0.89600000000000002</v>
      </c>
      <c r="J1069" s="3">
        <v>0.83399999999999996</v>
      </c>
      <c r="K1069" s="3">
        <v>0.82</v>
      </c>
      <c r="L1069" s="3">
        <v>0.66800000000000004</v>
      </c>
      <c r="M1069" s="3">
        <v>0.58799999999999997</v>
      </c>
      <c r="N1069" s="3">
        <v>8.2000000000000003E-2</v>
      </c>
      <c r="O1069" s="3">
        <v>0</v>
      </c>
      <c r="P1069" s="3" t="s">
        <v>84</v>
      </c>
      <c r="Q1069" s="3" t="s">
        <v>90</v>
      </c>
      <c r="R1069" s="3" t="s">
        <v>80</v>
      </c>
    </row>
    <row r="1070" spans="1:18" ht="13.5" customHeight="1" x14ac:dyDescent="0.2">
      <c r="A1070" s="3" t="s">
        <v>1527</v>
      </c>
      <c r="B1070" s="3" t="s">
        <v>72</v>
      </c>
      <c r="C1070" s="3" t="s">
        <v>1526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 t="s">
        <v>84</v>
      </c>
      <c r="Q1070" s="3" t="s">
        <v>90</v>
      </c>
      <c r="R1070" s="3" t="s">
        <v>148</v>
      </c>
    </row>
    <row r="1071" spans="1:18" ht="13.5" customHeight="1" x14ac:dyDescent="0.2">
      <c r="A1071" s="3" t="s">
        <v>1525</v>
      </c>
      <c r="B1071" s="3" t="s">
        <v>72</v>
      </c>
      <c r="C1071" s="3" t="s">
        <v>1524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 t="s">
        <v>84</v>
      </c>
      <c r="Q1071" s="3" t="s">
        <v>90</v>
      </c>
      <c r="R1071" s="3" t="s">
        <v>148</v>
      </c>
    </row>
    <row r="1072" spans="1:18" ht="13.5" customHeight="1" x14ac:dyDescent="0.2">
      <c r="A1072" s="3" t="s">
        <v>1523</v>
      </c>
      <c r="B1072" s="3" t="s">
        <v>72</v>
      </c>
      <c r="C1072" s="3" t="s">
        <v>1522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 t="s">
        <v>84</v>
      </c>
      <c r="Q1072" s="3" t="s">
        <v>90</v>
      </c>
      <c r="R1072" s="3" t="s">
        <v>148</v>
      </c>
    </row>
    <row r="1073" spans="1:18" ht="13.5" customHeight="1" x14ac:dyDescent="0.2">
      <c r="A1073" s="3" t="s">
        <v>1324</v>
      </c>
      <c r="B1073" s="3" t="s">
        <v>72</v>
      </c>
      <c r="C1073" s="3" t="s">
        <v>1325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 t="s">
        <v>84</v>
      </c>
      <c r="Q1073" s="3" t="s">
        <v>90</v>
      </c>
      <c r="R1073" s="3" t="s">
        <v>148</v>
      </c>
    </row>
    <row r="1074" spans="1:18" ht="13.5" customHeight="1" x14ac:dyDescent="0.2">
      <c r="A1074" s="3" t="s">
        <v>1521</v>
      </c>
      <c r="B1074" s="3" t="s">
        <v>72</v>
      </c>
      <c r="C1074" s="3" t="s">
        <v>1520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 t="s">
        <v>84</v>
      </c>
      <c r="Q1074" s="3" t="s">
        <v>90</v>
      </c>
      <c r="R1074" s="3" t="s">
        <v>148</v>
      </c>
    </row>
    <row r="1075" spans="1:18" ht="13.5" customHeight="1" x14ac:dyDescent="0.2">
      <c r="A1075" s="3" t="s">
        <v>1735</v>
      </c>
      <c r="B1075" s="3" t="s">
        <v>72</v>
      </c>
      <c r="C1075" s="3" t="s">
        <v>1736</v>
      </c>
      <c r="D1075" s="3">
        <v>0</v>
      </c>
      <c r="E1075" s="3">
        <v>0.16800000000000001</v>
      </c>
      <c r="F1075" s="3">
        <v>0.72799999999999998</v>
      </c>
      <c r="G1075" s="3">
        <v>2.3240000000000003</v>
      </c>
      <c r="H1075" s="3">
        <v>2.1349999999999998</v>
      </c>
      <c r="I1075" s="3">
        <v>3.1360000000000001</v>
      </c>
      <c r="J1075" s="3">
        <v>2.919</v>
      </c>
      <c r="K1075" s="3">
        <v>2.8699999999999997</v>
      </c>
      <c r="L1075" s="3">
        <v>2.3380000000000001</v>
      </c>
      <c r="M1075" s="3">
        <v>2.0579999999999998</v>
      </c>
      <c r="N1075" s="3">
        <v>0.28700000000000003</v>
      </c>
      <c r="O1075" s="3">
        <v>0</v>
      </c>
      <c r="P1075" s="3" t="s">
        <v>84</v>
      </c>
      <c r="Q1075" s="3" t="s">
        <v>90</v>
      </c>
      <c r="R1075" s="3" t="s">
        <v>80</v>
      </c>
    </row>
    <row r="1076" spans="1:18" ht="13.5" customHeight="1" x14ac:dyDescent="0.2">
      <c r="A1076" s="3" t="s">
        <v>1741</v>
      </c>
      <c r="B1076" s="3" t="s">
        <v>72</v>
      </c>
      <c r="C1076" s="3" t="s">
        <v>2155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 t="s">
        <v>84</v>
      </c>
      <c r="Q1076" s="3" t="s">
        <v>90</v>
      </c>
      <c r="R1076" s="3" t="s">
        <v>148</v>
      </c>
    </row>
    <row r="1077" spans="1:18" ht="13.5" customHeight="1" x14ac:dyDescent="0.2">
      <c r="A1077" s="3" t="s">
        <v>1519</v>
      </c>
      <c r="B1077" s="3" t="s">
        <v>72</v>
      </c>
      <c r="C1077" s="3" t="s">
        <v>1518</v>
      </c>
      <c r="D1077" s="3">
        <v>0</v>
      </c>
      <c r="E1077" s="3">
        <v>0.12</v>
      </c>
      <c r="F1077" s="3">
        <v>0.52</v>
      </c>
      <c r="G1077" s="3">
        <v>1.6600000000000001</v>
      </c>
      <c r="H1077" s="3">
        <v>1.5249999999999999</v>
      </c>
      <c r="I1077" s="3">
        <v>2.2400000000000002</v>
      </c>
      <c r="J1077" s="3">
        <v>2.085</v>
      </c>
      <c r="K1077" s="3">
        <v>2.0499999999999998</v>
      </c>
      <c r="L1077" s="3">
        <v>1.6700000000000002</v>
      </c>
      <c r="M1077" s="3">
        <v>1.47</v>
      </c>
      <c r="N1077" s="3">
        <v>0.20500000000000002</v>
      </c>
      <c r="O1077" s="3">
        <v>0</v>
      </c>
      <c r="P1077" s="3" t="s">
        <v>84</v>
      </c>
      <c r="Q1077" s="3" t="s">
        <v>90</v>
      </c>
      <c r="R1077" s="3" t="s">
        <v>80</v>
      </c>
    </row>
    <row r="1078" spans="1:18" ht="13.5" customHeight="1" x14ac:dyDescent="0.2">
      <c r="A1078" s="3" t="s">
        <v>1740</v>
      </c>
      <c r="B1078" s="3" t="s">
        <v>72</v>
      </c>
      <c r="C1078" s="3" t="s">
        <v>2156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 t="s">
        <v>84</v>
      </c>
      <c r="Q1078" s="3" t="s">
        <v>90</v>
      </c>
      <c r="R1078" s="3" t="s">
        <v>148</v>
      </c>
    </row>
    <row r="1079" spans="1:18" ht="13.5" customHeight="1" x14ac:dyDescent="0.2">
      <c r="A1079" s="3" t="s">
        <v>1326</v>
      </c>
      <c r="B1079" s="3" t="s">
        <v>73</v>
      </c>
      <c r="C1079" s="3" t="s">
        <v>1327</v>
      </c>
      <c r="D1079" s="3">
        <v>4.0999999999999996</v>
      </c>
      <c r="E1079" s="3">
        <v>4.0999999999999996</v>
      </c>
      <c r="F1079" s="3">
        <v>4.0999999999999996</v>
      </c>
      <c r="G1079" s="3">
        <v>4.0999999999999996</v>
      </c>
      <c r="H1079" s="3">
        <v>4.0999999999999996</v>
      </c>
      <c r="I1079" s="3">
        <v>4.0999999999999996</v>
      </c>
      <c r="J1079" s="3">
        <v>4.0999999999999996</v>
      </c>
      <c r="K1079" s="3">
        <v>4.0999999999999996</v>
      </c>
      <c r="L1079" s="3">
        <v>4.0999999999999996</v>
      </c>
      <c r="M1079" s="3">
        <v>4.0999999999999996</v>
      </c>
      <c r="N1079" s="3">
        <v>4.0999999999999996</v>
      </c>
      <c r="O1079" s="3">
        <v>4.0999999999999996</v>
      </c>
      <c r="P1079" s="3" t="s">
        <v>81</v>
      </c>
      <c r="Q1079" s="3" t="s">
        <v>90</v>
      </c>
      <c r="R1079" s="3" t="s">
        <v>80</v>
      </c>
    </row>
    <row r="1080" spans="1:18" ht="13.5" customHeight="1" x14ac:dyDescent="0.2">
      <c r="A1080" s="3" t="s">
        <v>1328</v>
      </c>
      <c r="B1080" s="3" t="s">
        <v>73</v>
      </c>
      <c r="C1080" s="3" t="s">
        <v>1329</v>
      </c>
      <c r="D1080" s="3">
        <v>3.5</v>
      </c>
      <c r="E1080" s="3">
        <v>2.9</v>
      </c>
      <c r="F1080" s="3">
        <v>3.3</v>
      </c>
      <c r="G1080" s="3">
        <v>3.4</v>
      </c>
      <c r="H1080" s="3">
        <v>4.2</v>
      </c>
      <c r="I1080" s="3">
        <v>3.5</v>
      </c>
      <c r="J1080" s="3">
        <v>3.6</v>
      </c>
      <c r="K1080" s="3">
        <v>4.2</v>
      </c>
      <c r="L1080" s="3">
        <v>4.0999999999999996</v>
      </c>
      <c r="M1080" s="3">
        <v>3.3</v>
      </c>
      <c r="N1080" s="3">
        <v>3.1</v>
      </c>
      <c r="O1080" s="3">
        <v>2.6</v>
      </c>
      <c r="P1080" s="3" t="s">
        <v>81</v>
      </c>
      <c r="Q1080" s="3" t="s">
        <v>90</v>
      </c>
      <c r="R1080" s="3" t="s">
        <v>80</v>
      </c>
    </row>
    <row r="1081" spans="1:18" ht="13.5" customHeight="1" x14ac:dyDescent="0.2">
      <c r="A1081" s="3" t="s">
        <v>1330</v>
      </c>
      <c r="B1081" s="3" t="s">
        <v>72</v>
      </c>
      <c r="C1081" s="3" t="s">
        <v>1331</v>
      </c>
      <c r="D1081" s="3">
        <v>23.391000000000002</v>
      </c>
      <c r="E1081" s="3">
        <v>35.811</v>
      </c>
      <c r="F1081" s="3">
        <v>37.881</v>
      </c>
      <c r="G1081" s="3">
        <v>64.998000000000005</v>
      </c>
      <c r="H1081" s="3">
        <v>63.341999999999999</v>
      </c>
      <c r="I1081" s="3">
        <v>98.324999999999989</v>
      </c>
      <c r="J1081" s="3">
        <v>61.478999999999999</v>
      </c>
      <c r="K1081" s="3">
        <v>54.855000000000004</v>
      </c>
      <c r="L1081" s="3">
        <v>54.855000000000004</v>
      </c>
      <c r="M1081" s="3">
        <v>18.215999999999998</v>
      </c>
      <c r="N1081" s="3">
        <v>17.388000000000002</v>
      </c>
      <c r="O1081" s="3">
        <v>31.463999999999999</v>
      </c>
      <c r="P1081" s="3" t="s">
        <v>84</v>
      </c>
      <c r="Q1081" s="3" t="s">
        <v>90</v>
      </c>
      <c r="R1081" s="3" t="s">
        <v>80</v>
      </c>
    </row>
    <row r="1082" spans="1:18" ht="13.5" customHeight="1" x14ac:dyDescent="0.2">
      <c r="A1082" s="3" t="s">
        <v>1332</v>
      </c>
      <c r="B1082" s="3" t="s">
        <v>72</v>
      </c>
      <c r="C1082" s="3" t="s">
        <v>1333</v>
      </c>
      <c r="D1082" s="3">
        <v>6.78</v>
      </c>
      <c r="E1082" s="3">
        <v>10.379999999999999</v>
      </c>
      <c r="F1082" s="3">
        <v>10.98</v>
      </c>
      <c r="G1082" s="3">
        <v>18.84</v>
      </c>
      <c r="H1082" s="3">
        <v>18.36</v>
      </c>
      <c r="I1082" s="3">
        <v>28.5</v>
      </c>
      <c r="J1082" s="3">
        <v>17.82</v>
      </c>
      <c r="K1082" s="3">
        <v>15.9</v>
      </c>
      <c r="L1082" s="3">
        <v>15.9</v>
      </c>
      <c r="M1082" s="3">
        <v>5.2799999999999994</v>
      </c>
      <c r="N1082" s="3">
        <v>5.04</v>
      </c>
      <c r="O1082" s="3">
        <v>9.1199999999999992</v>
      </c>
      <c r="P1082" s="3" t="s">
        <v>84</v>
      </c>
      <c r="Q1082" s="3" t="s">
        <v>90</v>
      </c>
      <c r="R1082" s="3" t="s">
        <v>80</v>
      </c>
    </row>
    <row r="1083" spans="1:18" ht="13.5" customHeight="1" x14ac:dyDescent="0.2">
      <c r="A1083" s="3" t="s">
        <v>1334</v>
      </c>
      <c r="B1083" s="3" t="s">
        <v>73</v>
      </c>
      <c r="C1083" s="3" t="s">
        <v>1335</v>
      </c>
      <c r="D1083" s="3">
        <v>0</v>
      </c>
      <c r="E1083" s="3">
        <v>2.4E-2</v>
      </c>
      <c r="F1083" s="3">
        <v>0.104</v>
      </c>
      <c r="G1083" s="3">
        <v>0.33200000000000002</v>
      </c>
      <c r="H1083" s="3">
        <v>0.30499999999999999</v>
      </c>
      <c r="I1083" s="3">
        <v>0.44800000000000001</v>
      </c>
      <c r="J1083" s="3">
        <v>0.41699999999999998</v>
      </c>
      <c r="K1083" s="3">
        <v>0.41</v>
      </c>
      <c r="L1083" s="3">
        <v>0.33400000000000002</v>
      </c>
      <c r="M1083" s="3">
        <v>0.29399999999999998</v>
      </c>
      <c r="N1083" s="3">
        <v>4.1000000000000002E-2</v>
      </c>
      <c r="O1083" s="3">
        <v>0</v>
      </c>
      <c r="P1083" s="3" t="s">
        <v>84</v>
      </c>
      <c r="Q1083" s="3" t="s">
        <v>90</v>
      </c>
      <c r="R1083" s="3" t="s">
        <v>80</v>
      </c>
    </row>
    <row r="1084" spans="1:18" ht="13.5" customHeight="1" x14ac:dyDescent="0.2">
      <c r="A1084" s="3" t="s">
        <v>1509</v>
      </c>
      <c r="B1084" s="3" t="s">
        <v>73</v>
      </c>
      <c r="C1084" s="3" t="s">
        <v>1510</v>
      </c>
      <c r="D1084" s="3">
        <v>0</v>
      </c>
      <c r="E1084" s="3">
        <v>8.4000000000000005E-2</v>
      </c>
      <c r="F1084" s="3">
        <v>0.36399999999999999</v>
      </c>
      <c r="G1084" s="3">
        <v>1.1620000000000001</v>
      </c>
      <c r="H1084" s="3">
        <v>1.0674999999999999</v>
      </c>
      <c r="I1084" s="3">
        <v>1.5680000000000001</v>
      </c>
      <c r="J1084" s="3">
        <v>1.4595</v>
      </c>
      <c r="K1084" s="3">
        <v>1.4349999999999998</v>
      </c>
      <c r="L1084" s="3">
        <v>1.169</v>
      </c>
      <c r="M1084" s="3">
        <v>1.0289999999999999</v>
      </c>
      <c r="N1084" s="3">
        <v>0.14350000000000002</v>
      </c>
      <c r="O1084" s="3">
        <v>0</v>
      </c>
      <c r="P1084" s="3" t="s">
        <v>84</v>
      </c>
      <c r="Q1084" s="3" t="s">
        <v>90</v>
      </c>
      <c r="R1084" s="3" t="s">
        <v>80</v>
      </c>
    </row>
    <row r="1085" spans="1:18" ht="13.5" customHeight="1" x14ac:dyDescent="0.2">
      <c r="A1085" s="3" t="s">
        <v>1336</v>
      </c>
      <c r="B1085" s="3" t="s">
        <v>73</v>
      </c>
      <c r="C1085" s="3" t="s">
        <v>1337</v>
      </c>
      <c r="D1085" s="3">
        <v>0.03</v>
      </c>
      <c r="E1085" s="3">
        <v>0.04</v>
      </c>
      <c r="F1085" s="3">
        <v>0.05</v>
      </c>
      <c r="G1085" s="3">
        <v>0.06</v>
      </c>
      <c r="H1085" s="3">
        <v>0.06</v>
      </c>
      <c r="I1085" s="3">
        <v>0.09</v>
      </c>
      <c r="J1085" s="3">
        <v>0.09</v>
      </c>
      <c r="K1085" s="3">
        <v>0.06</v>
      </c>
      <c r="L1085" s="3">
        <v>0.04</v>
      </c>
      <c r="M1085" s="3">
        <v>0.04</v>
      </c>
      <c r="N1085" s="3">
        <v>0.03</v>
      </c>
      <c r="O1085" s="3">
        <v>0.02</v>
      </c>
      <c r="P1085" s="3" t="s">
        <v>84</v>
      </c>
      <c r="Q1085" s="3" t="s">
        <v>90</v>
      </c>
      <c r="R1085" s="3" t="s">
        <v>80</v>
      </c>
    </row>
    <row r="1086" spans="1:18" ht="13.5" customHeight="1" x14ac:dyDescent="0.2">
      <c r="A1086" s="3" t="s">
        <v>2157</v>
      </c>
      <c r="B1086" s="3" t="s">
        <v>209</v>
      </c>
      <c r="C1086" s="3" t="s">
        <v>2158</v>
      </c>
      <c r="D1086" s="3">
        <v>0</v>
      </c>
      <c r="E1086" s="3">
        <v>5.5920000000000004E-2</v>
      </c>
      <c r="F1086" s="3">
        <v>0.24232000000000001</v>
      </c>
      <c r="G1086" s="3">
        <v>0.77356000000000003</v>
      </c>
      <c r="H1086" s="3">
        <v>0.71065</v>
      </c>
      <c r="I1086" s="3">
        <v>1.0438400000000001</v>
      </c>
      <c r="J1086" s="3">
        <v>0.97160999999999997</v>
      </c>
      <c r="K1086" s="3">
        <v>0.95529999999999993</v>
      </c>
      <c r="L1086" s="3">
        <v>0.77822000000000002</v>
      </c>
      <c r="M1086" s="3">
        <v>0.68501999999999996</v>
      </c>
      <c r="N1086" s="3">
        <v>9.5530000000000004E-2</v>
      </c>
      <c r="O1086" s="3">
        <v>0</v>
      </c>
      <c r="P1086" s="3" t="s">
        <v>84</v>
      </c>
      <c r="Q1086" s="3" t="s">
        <v>90</v>
      </c>
      <c r="R1086" s="3" t="s">
        <v>80</v>
      </c>
    </row>
    <row r="1087" spans="1:18" ht="13.5" customHeight="1" x14ac:dyDescent="0.2">
      <c r="A1087" s="3" t="s">
        <v>1338</v>
      </c>
      <c r="B1087" s="3" t="s">
        <v>209</v>
      </c>
      <c r="C1087" s="3" t="s">
        <v>1339</v>
      </c>
      <c r="D1087" s="3">
        <v>0</v>
      </c>
      <c r="E1087" s="3">
        <v>0.06</v>
      </c>
      <c r="F1087" s="3">
        <v>0.26</v>
      </c>
      <c r="G1087" s="3">
        <v>0.83000000000000007</v>
      </c>
      <c r="H1087" s="3">
        <v>0.76249999999999996</v>
      </c>
      <c r="I1087" s="3">
        <v>1.1200000000000001</v>
      </c>
      <c r="J1087" s="3">
        <v>1.0425</v>
      </c>
      <c r="K1087" s="3">
        <v>1.0249999999999999</v>
      </c>
      <c r="L1087" s="3">
        <v>0.83500000000000008</v>
      </c>
      <c r="M1087" s="3">
        <v>0.73499999999999999</v>
      </c>
      <c r="N1087" s="3">
        <v>0.10250000000000001</v>
      </c>
      <c r="O1087" s="3">
        <v>0</v>
      </c>
      <c r="P1087" s="3" t="s">
        <v>84</v>
      </c>
      <c r="Q1087" s="3" t="s">
        <v>90</v>
      </c>
      <c r="R1087" s="3" t="s">
        <v>80</v>
      </c>
    </row>
    <row r="1088" spans="1:18" ht="13.5" customHeight="1" x14ac:dyDescent="0.2">
      <c r="A1088" s="3" t="s">
        <v>1340</v>
      </c>
      <c r="B1088" s="3" t="s">
        <v>209</v>
      </c>
      <c r="C1088" s="3" t="s">
        <v>1341</v>
      </c>
      <c r="D1088" s="3">
        <v>0</v>
      </c>
      <c r="E1088" s="3">
        <v>0.12</v>
      </c>
      <c r="F1088" s="3">
        <v>0.52</v>
      </c>
      <c r="G1088" s="3">
        <v>1.6600000000000001</v>
      </c>
      <c r="H1088" s="3">
        <v>1.5249999999999999</v>
      </c>
      <c r="I1088" s="3">
        <v>2.2400000000000002</v>
      </c>
      <c r="J1088" s="3">
        <v>2.085</v>
      </c>
      <c r="K1088" s="3">
        <v>2.0499999999999998</v>
      </c>
      <c r="L1088" s="3">
        <v>1.6700000000000002</v>
      </c>
      <c r="M1088" s="3">
        <v>1.47</v>
      </c>
      <c r="N1088" s="3">
        <v>0.20500000000000002</v>
      </c>
      <c r="O1088" s="3">
        <v>0</v>
      </c>
      <c r="P1088" s="3" t="s">
        <v>84</v>
      </c>
      <c r="Q1088" s="3" t="s">
        <v>90</v>
      </c>
      <c r="R1088" s="3" t="s">
        <v>80</v>
      </c>
    </row>
    <row r="1089" spans="1:18" ht="13.5" customHeight="1" x14ac:dyDescent="0.2">
      <c r="A1089" s="3" t="s">
        <v>1342</v>
      </c>
      <c r="B1089" s="3" t="s">
        <v>1400</v>
      </c>
      <c r="C1089" s="3" t="s">
        <v>1343</v>
      </c>
      <c r="D1089" s="3">
        <v>0</v>
      </c>
      <c r="E1089" s="3">
        <v>0</v>
      </c>
      <c r="F1089" s="3">
        <v>0.18</v>
      </c>
      <c r="G1089" s="3">
        <v>0.24</v>
      </c>
      <c r="H1089" s="3">
        <v>0.52</v>
      </c>
      <c r="I1089" s="3">
        <v>0.52</v>
      </c>
      <c r="J1089" s="3">
        <v>0.95</v>
      </c>
      <c r="K1089" s="3">
        <v>0.56999999999999995</v>
      </c>
      <c r="L1089" s="3">
        <v>0.16</v>
      </c>
      <c r="M1089" s="3">
        <v>0.12</v>
      </c>
      <c r="N1089" s="3">
        <v>0</v>
      </c>
      <c r="O1089" s="3">
        <v>0</v>
      </c>
      <c r="P1089" s="3" t="s">
        <v>84</v>
      </c>
      <c r="Q1089" s="3" t="s">
        <v>79</v>
      </c>
      <c r="R1089" s="3" t="s">
        <v>80</v>
      </c>
    </row>
    <row r="1090" spans="1:18" ht="13.5" customHeight="1" x14ac:dyDescent="0.2">
      <c r="A1090" s="3" t="s">
        <v>1344</v>
      </c>
      <c r="B1090" s="3" t="s">
        <v>72</v>
      </c>
      <c r="C1090" s="3" t="s">
        <v>1345</v>
      </c>
      <c r="D1090" s="3">
        <v>9.1</v>
      </c>
      <c r="E1090" s="3">
        <v>9.1</v>
      </c>
      <c r="F1090" s="3">
        <v>9.1</v>
      </c>
      <c r="G1090" s="3">
        <v>9.1</v>
      </c>
      <c r="H1090" s="3">
        <v>9.1</v>
      </c>
      <c r="I1090" s="3">
        <v>9.1</v>
      </c>
      <c r="J1090" s="3">
        <v>9.1</v>
      </c>
      <c r="K1090" s="3">
        <v>9.1</v>
      </c>
      <c r="L1090" s="3">
        <v>9.1</v>
      </c>
      <c r="M1090" s="3">
        <v>9.1</v>
      </c>
      <c r="N1090" s="3">
        <v>9.1</v>
      </c>
      <c r="O1090" s="3">
        <v>9.1</v>
      </c>
      <c r="P1090" s="3" t="s">
        <v>81</v>
      </c>
      <c r="Q1090" s="3" t="s">
        <v>79</v>
      </c>
      <c r="R1090" s="3" t="s">
        <v>80</v>
      </c>
    </row>
    <row r="1091" spans="1:18" ht="13.5" customHeight="1" x14ac:dyDescent="0.2">
      <c r="A1091" s="3" t="s">
        <v>1346</v>
      </c>
      <c r="B1091" s="3" t="s">
        <v>72</v>
      </c>
      <c r="C1091" s="3" t="s">
        <v>1347</v>
      </c>
      <c r="D1091" s="3">
        <v>1</v>
      </c>
      <c r="E1091" s="3">
        <v>1</v>
      </c>
      <c r="F1091" s="3">
        <v>1</v>
      </c>
      <c r="G1091" s="3">
        <v>1</v>
      </c>
      <c r="H1091" s="3">
        <v>1</v>
      </c>
      <c r="I1091" s="3">
        <v>1</v>
      </c>
      <c r="J1091" s="3">
        <v>1</v>
      </c>
      <c r="K1091" s="3">
        <v>1</v>
      </c>
      <c r="L1091" s="3">
        <v>1</v>
      </c>
      <c r="M1091" s="3">
        <v>1</v>
      </c>
      <c r="N1091" s="3">
        <v>1</v>
      </c>
      <c r="O1091" s="3">
        <v>1</v>
      </c>
      <c r="P1091" s="3" t="s">
        <v>81</v>
      </c>
      <c r="Q1091" s="3" t="s">
        <v>79</v>
      </c>
      <c r="R1091" s="3" t="s">
        <v>80</v>
      </c>
    </row>
    <row r="1092" spans="1:18" ht="13.5" customHeight="1" x14ac:dyDescent="0.2">
      <c r="A1092" s="3" t="s">
        <v>1739</v>
      </c>
      <c r="B1092" s="3" t="s">
        <v>72</v>
      </c>
      <c r="C1092" s="3" t="s">
        <v>2159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 t="s">
        <v>84</v>
      </c>
      <c r="Q1092" s="3" t="s">
        <v>79</v>
      </c>
      <c r="R1092" s="3" t="s">
        <v>148</v>
      </c>
    </row>
    <row r="1093" spans="1:18" ht="13.5" customHeight="1" x14ac:dyDescent="0.2">
      <c r="A1093" s="3" t="s">
        <v>1348</v>
      </c>
      <c r="B1093" s="3" t="s">
        <v>72</v>
      </c>
      <c r="C1093" s="3" t="s">
        <v>1349</v>
      </c>
      <c r="D1093" s="3">
        <v>0.28034752688172043</v>
      </c>
      <c r="E1093" s="3">
        <v>0.31910663382594429</v>
      </c>
      <c r="F1093" s="3">
        <v>0.34863870967741922</v>
      </c>
      <c r="G1093" s="3">
        <v>0.33856666666666668</v>
      </c>
      <c r="H1093" s="3">
        <v>0.32516129032258068</v>
      </c>
      <c r="I1093" s="3">
        <v>0.28695511111111111</v>
      </c>
      <c r="J1093" s="3">
        <v>0.27395655913978495</v>
      </c>
      <c r="K1093" s="3">
        <v>0.25017548387096783</v>
      </c>
      <c r="L1093" s="3">
        <v>0.21636711111111115</v>
      </c>
      <c r="M1093" s="3">
        <v>0.21819913978494623</v>
      </c>
      <c r="N1093" s="3">
        <v>0.24223288888888886</v>
      </c>
      <c r="O1093" s="3">
        <v>0.30140258064516134</v>
      </c>
      <c r="P1093" s="3" t="s">
        <v>84</v>
      </c>
      <c r="Q1093" s="3" t="s">
        <v>79</v>
      </c>
      <c r="R1093" s="3" t="s">
        <v>80</v>
      </c>
    </row>
    <row r="1094" spans="1:18" ht="13.5" customHeight="1" x14ac:dyDescent="0.2">
      <c r="A1094" s="3" t="s">
        <v>1350</v>
      </c>
      <c r="B1094" s="3" t="s">
        <v>72</v>
      </c>
      <c r="C1094" s="3" t="s">
        <v>1350</v>
      </c>
      <c r="D1094" s="3">
        <v>0.3</v>
      </c>
      <c r="E1094" s="3">
        <v>0.41</v>
      </c>
      <c r="F1094" s="3">
        <v>0.56000000000000005</v>
      </c>
      <c r="G1094" s="3">
        <v>0.38</v>
      </c>
      <c r="H1094" s="3">
        <v>0.45</v>
      </c>
      <c r="I1094" s="3">
        <v>0.37</v>
      </c>
      <c r="J1094" s="3">
        <v>0.11</v>
      </c>
      <c r="K1094" s="3">
        <v>0.04</v>
      </c>
      <c r="L1094" s="3">
        <v>0.03</v>
      </c>
      <c r="M1094" s="3">
        <v>0.09</v>
      </c>
      <c r="N1094" s="3">
        <v>0.09</v>
      </c>
      <c r="O1094" s="3">
        <v>0.45</v>
      </c>
      <c r="P1094" s="3" t="s">
        <v>84</v>
      </c>
      <c r="Q1094" s="3" t="s">
        <v>79</v>
      </c>
      <c r="R1094" s="3" t="s">
        <v>80</v>
      </c>
    </row>
    <row r="1095" spans="1:18" ht="13.5" customHeight="1" x14ac:dyDescent="0.2">
      <c r="A1095" s="3" t="s">
        <v>1351</v>
      </c>
      <c r="B1095" s="3" t="s">
        <v>72</v>
      </c>
      <c r="C1095" s="3" t="s">
        <v>1738</v>
      </c>
      <c r="D1095" s="3">
        <v>23.180941720430109</v>
      </c>
      <c r="E1095" s="3">
        <v>24.224211888341543</v>
      </c>
      <c r="F1095" s="3">
        <v>16.149656344086022</v>
      </c>
      <c r="G1095" s="3">
        <v>16.191432666666667</v>
      </c>
      <c r="H1095" s="3">
        <v>18.989721720430111</v>
      </c>
      <c r="I1095" s="3">
        <v>25.449137555555556</v>
      </c>
      <c r="J1095" s="3">
        <v>23.789616129032257</v>
      </c>
      <c r="K1095" s="3">
        <v>23.653339569892477</v>
      </c>
      <c r="L1095" s="3">
        <v>24.866342444444442</v>
      </c>
      <c r="M1095" s="3">
        <v>19.888428792043012</v>
      </c>
      <c r="N1095" s="3">
        <v>23.362489867999994</v>
      </c>
      <c r="O1095" s="3">
        <v>23.328090213333329</v>
      </c>
      <c r="P1095" s="3" t="s">
        <v>84</v>
      </c>
      <c r="Q1095" s="3" t="s">
        <v>79</v>
      </c>
      <c r="R1095" s="3" t="s">
        <v>80</v>
      </c>
    </row>
    <row r="1096" spans="1:18" ht="13.5" customHeight="1" x14ac:dyDescent="0.2">
      <c r="A1096" s="3" t="s">
        <v>37</v>
      </c>
      <c r="B1096" s="3" t="s">
        <v>73</v>
      </c>
      <c r="C1096" s="3" t="s">
        <v>1352</v>
      </c>
      <c r="D1096" s="3">
        <v>96</v>
      </c>
      <c r="E1096" s="3">
        <v>96</v>
      </c>
      <c r="F1096" s="3">
        <v>96</v>
      </c>
      <c r="G1096" s="3">
        <v>96</v>
      </c>
      <c r="H1096" s="3">
        <v>96</v>
      </c>
      <c r="I1096" s="3">
        <v>96</v>
      </c>
      <c r="J1096" s="3">
        <v>96</v>
      </c>
      <c r="K1096" s="3">
        <v>96</v>
      </c>
      <c r="L1096" s="3">
        <v>96</v>
      </c>
      <c r="M1096" s="3">
        <v>96</v>
      </c>
      <c r="N1096" s="3">
        <v>96</v>
      </c>
      <c r="O1096" s="3">
        <v>96</v>
      </c>
      <c r="P1096" s="3" t="s">
        <v>81</v>
      </c>
      <c r="Q1096" s="3" t="s">
        <v>90</v>
      </c>
      <c r="R1096" s="3" t="s">
        <v>80</v>
      </c>
    </row>
    <row r="1097" spans="1:18" ht="13.5" customHeight="1" x14ac:dyDescent="0.2">
      <c r="A1097" s="3" t="s">
        <v>38</v>
      </c>
      <c r="B1097" s="3" t="s">
        <v>73</v>
      </c>
      <c r="C1097" s="3" t="s">
        <v>1353</v>
      </c>
      <c r="D1097" s="3">
        <v>96</v>
      </c>
      <c r="E1097" s="3">
        <v>96</v>
      </c>
      <c r="F1097" s="3">
        <v>96</v>
      </c>
      <c r="G1097" s="3">
        <v>96</v>
      </c>
      <c r="H1097" s="3">
        <v>96</v>
      </c>
      <c r="I1097" s="3">
        <v>96</v>
      </c>
      <c r="J1097" s="3">
        <v>96</v>
      </c>
      <c r="K1097" s="3">
        <v>96</v>
      </c>
      <c r="L1097" s="3">
        <v>96</v>
      </c>
      <c r="M1097" s="3">
        <v>96</v>
      </c>
      <c r="N1097" s="3">
        <v>96</v>
      </c>
      <c r="O1097" s="3">
        <v>96</v>
      </c>
      <c r="P1097" s="3" t="s">
        <v>81</v>
      </c>
      <c r="Q1097" s="3" t="s">
        <v>90</v>
      </c>
      <c r="R1097" s="3" t="s">
        <v>80</v>
      </c>
    </row>
    <row r="1098" spans="1:18" ht="13.5" customHeight="1" x14ac:dyDescent="0.2">
      <c r="A1098" s="3" t="s">
        <v>39</v>
      </c>
      <c r="B1098" s="3" t="s">
        <v>73</v>
      </c>
      <c r="C1098" s="3" t="s">
        <v>1354</v>
      </c>
      <c r="D1098" s="3">
        <v>96</v>
      </c>
      <c r="E1098" s="3">
        <v>96</v>
      </c>
      <c r="F1098" s="3">
        <v>96</v>
      </c>
      <c r="G1098" s="3">
        <v>96</v>
      </c>
      <c r="H1098" s="3">
        <v>96</v>
      </c>
      <c r="I1098" s="3">
        <v>96</v>
      </c>
      <c r="J1098" s="3">
        <v>96</v>
      </c>
      <c r="K1098" s="3">
        <v>96</v>
      </c>
      <c r="L1098" s="3">
        <v>96</v>
      </c>
      <c r="M1098" s="3">
        <v>96</v>
      </c>
      <c r="N1098" s="3">
        <v>96</v>
      </c>
      <c r="O1098" s="3">
        <v>96</v>
      </c>
      <c r="P1098" s="3" t="s">
        <v>81</v>
      </c>
      <c r="Q1098" s="3" t="s">
        <v>90</v>
      </c>
      <c r="R1098" s="3" t="s">
        <v>80</v>
      </c>
    </row>
    <row r="1099" spans="1:18" ht="13.5" customHeight="1" x14ac:dyDescent="0.2">
      <c r="A1099" s="3" t="s">
        <v>40</v>
      </c>
      <c r="B1099" s="3" t="s">
        <v>73</v>
      </c>
      <c r="C1099" s="3" t="s">
        <v>1355</v>
      </c>
      <c r="D1099" s="3">
        <v>96</v>
      </c>
      <c r="E1099" s="3">
        <v>96</v>
      </c>
      <c r="F1099" s="3">
        <v>96</v>
      </c>
      <c r="G1099" s="3">
        <v>96</v>
      </c>
      <c r="H1099" s="3">
        <v>96</v>
      </c>
      <c r="I1099" s="3">
        <v>96</v>
      </c>
      <c r="J1099" s="3">
        <v>96</v>
      </c>
      <c r="K1099" s="3">
        <v>96</v>
      </c>
      <c r="L1099" s="3">
        <v>96</v>
      </c>
      <c r="M1099" s="3">
        <v>96</v>
      </c>
      <c r="N1099" s="3">
        <v>96</v>
      </c>
      <c r="O1099" s="3">
        <v>96</v>
      </c>
      <c r="P1099" s="3" t="s">
        <v>81</v>
      </c>
      <c r="Q1099" s="3" t="s">
        <v>90</v>
      </c>
      <c r="R1099" s="3" t="s">
        <v>80</v>
      </c>
    </row>
    <row r="1100" spans="1:18" ht="13.5" customHeight="1" x14ac:dyDescent="0.2">
      <c r="A1100" s="3" t="s">
        <v>41</v>
      </c>
      <c r="B1100" s="3" t="s">
        <v>73</v>
      </c>
      <c r="C1100" s="3" t="s">
        <v>1356</v>
      </c>
      <c r="D1100" s="3">
        <v>96.65</v>
      </c>
      <c r="E1100" s="3">
        <v>96.65</v>
      </c>
      <c r="F1100" s="3">
        <v>96.65</v>
      </c>
      <c r="G1100" s="3">
        <v>96.65</v>
      </c>
      <c r="H1100" s="3">
        <v>96.65</v>
      </c>
      <c r="I1100" s="3">
        <v>96.65</v>
      </c>
      <c r="J1100" s="3">
        <v>96.65</v>
      </c>
      <c r="K1100" s="3">
        <v>96.65</v>
      </c>
      <c r="L1100" s="3">
        <v>96.65</v>
      </c>
      <c r="M1100" s="3">
        <v>96.65</v>
      </c>
      <c r="N1100" s="3">
        <v>96.65</v>
      </c>
      <c r="O1100" s="3">
        <v>96.65</v>
      </c>
      <c r="P1100" s="3" t="s">
        <v>81</v>
      </c>
      <c r="Q1100" s="3" t="s">
        <v>90</v>
      </c>
      <c r="R1100" s="3" t="s">
        <v>80</v>
      </c>
    </row>
    <row r="1101" spans="1:18" ht="13.5" customHeight="1" x14ac:dyDescent="0.2">
      <c r="A1101" s="3" t="s">
        <v>1517</v>
      </c>
      <c r="B1101" s="3" t="s">
        <v>73</v>
      </c>
      <c r="C1101" s="3" t="s">
        <v>1516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 t="s">
        <v>84</v>
      </c>
      <c r="Q1101" s="3" t="s">
        <v>90</v>
      </c>
      <c r="R1101" s="3" t="s">
        <v>148</v>
      </c>
    </row>
    <row r="1102" spans="1:18" ht="13.5" customHeight="1" x14ac:dyDescent="0.2">
      <c r="A1102" s="3" t="s">
        <v>1357</v>
      </c>
      <c r="B1102" s="3" t="s">
        <v>73</v>
      </c>
      <c r="C1102" s="3" t="s">
        <v>2160</v>
      </c>
      <c r="D1102" s="3">
        <v>36.64</v>
      </c>
      <c r="E1102" s="3">
        <v>36.15</v>
      </c>
      <c r="F1102" s="3">
        <v>36.299999999999997</v>
      </c>
      <c r="G1102" s="3">
        <v>33.4</v>
      </c>
      <c r="H1102" s="3">
        <v>34.18</v>
      </c>
      <c r="I1102" s="3">
        <v>38.909999999999997</v>
      </c>
      <c r="J1102" s="3">
        <v>39.68</v>
      </c>
      <c r="K1102" s="3">
        <v>39.51</v>
      </c>
      <c r="L1102" s="3">
        <v>38.64</v>
      </c>
      <c r="M1102" s="3">
        <v>35.450000000000003</v>
      </c>
      <c r="N1102" s="3">
        <v>33.950000000000003</v>
      </c>
      <c r="O1102" s="3">
        <v>35.83</v>
      </c>
      <c r="P1102" s="3" t="s">
        <v>84</v>
      </c>
      <c r="Q1102" s="3" t="s">
        <v>90</v>
      </c>
      <c r="R1102" s="3" t="s">
        <v>80</v>
      </c>
    </row>
    <row r="1103" spans="1:18" ht="13.5" customHeight="1" x14ac:dyDescent="0.2">
      <c r="A1103" s="3" t="s">
        <v>1358</v>
      </c>
      <c r="B1103" s="3" t="s">
        <v>73</v>
      </c>
      <c r="C1103" s="3" t="s">
        <v>1358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3.45</v>
      </c>
      <c r="L1103" s="3">
        <v>4.5</v>
      </c>
      <c r="M1103" s="3">
        <v>4.5</v>
      </c>
      <c r="N1103" s="3">
        <v>4.5</v>
      </c>
      <c r="O1103" s="3">
        <v>4.5</v>
      </c>
      <c r="P1103" s="3" t="s">
        <v>84</v>
      </c>
      <c r="Q1103" s="3" t="s">
        <v>90</v>
      </c>
      <c r="R1103" s="3" t="s">
        <v>80</v>
      </c>
    </row>
    <row r="1104" spans="1:18" ht="13.5" customHeight="1" x14ac:dyDescent="0.2">
      <c r="A1104" s="3" t="s">
        <v>1359</v>
      </c>
      <c r="B1104" s="3" t="s">
        <v>73</v>
      </c>
      <c r="C1104" s="3" t="s">
        <v>2161</v>
      </c>
      <c r="D1104" s="3">
        <v>5.3202451612903214</v>
      </c>
      <c r="E1104" s="3">
        <v>5.3347910098522169</v>
      </c>
      <c r="F1104" s="3">
        <v>5.415182580645161</v>
      </c>
      <c r="G1104" s="3">
        <v>5.3300611111111103</v>
      </c>
      <c r="H1104" s="3">
        <v>5.5290784946236551</v>
      </c>
      <c r="I1104" s="3">
        <v>5.3931524444444436</v>
      </c>
      <c r="J1104" s="3">
        <v>5.3750395698924729</v>
      </c>
      <c r="K1104" s="3">
        <v>5.5149249462365573</v>
      </c>
      <c r="L1104" s="3">
        <v>5.6065593333333332</v>
      </c>
      <c r="M1104" s="3">
        <v>5.4767692120430098</v>
      </c>
      <c r="N1104" s="3">
        <v>5.3238839724444444</v>
      </c>
      <c r="O1104" s="3">
        <v>5.3953023243010776</v>
      </c>
      <c r="P1104" s="3" t="s">
        <v>84</v>
      </c>
      <c r="Q1104" s="3" t="s">
        <v>90</v>
      </c>
      <c r="R1104" s="3" t="s">
        <v>80</v>
      </c>
    </row>
    <row r="1105" spans="1:20" ht="13.5" customHeight="1" x14ac:dyDescent="0.2">
      <c r="A1105" s="3" t="s">
        <v>1360</v>
      </c>
      <c r="B1105" s="3" t="s">
        <v>74</v>
      </c>
      <c r="C1105" s="3" t="s">
        <v>1361</v>
      </c>
      <c r="D1105" s="3">
        <v>76</v>
      </c>
      <c r="E1105" s="3">
        <v>74.98</v>
      </c>
      <c r="F1105" s="3">
        <v>67.319999999999993</v>
      </c>
      <c r="G1105" s="3">
        <v>75.81</v>
      </c>
      <c r="H1105" s="3">
        <v>76</v>
      </c>
      <c r="I1105" s="3">
        <v>76</v>
      </c>
      <c r="J1105" s="3">
        <v>76</v>
      </c>
      <c r="K1105" s="3">
        <v>76</v>
      </c>
      <c r="L1105" s="3">
        <v>76</v>
      </c>
      <c r="M1105" s="3">
        <v>69.62</v>
      </c>
      <c r="N1105" s="3">
        <v>69.62</v>
      </c>
      <c r="O1105" s="3">
        <v>76</v>
      </c>
      <c r="P1105" s="3" t="s">
        <v>81</v>
      </c>
      <c r="Q1105" s="3" t="s">
        <v>90</v>
      </c>
      <c r="R1105" s="3" t="s">
        <v>80</v>
      </c>
    </row>
    <row r="1106" spans="1:20" ht="13.5" customHeight="1" x14ac:dyDescent="0.2">
      <c r="A1106" s="3" t="s">
        <v>1362</v>
      </c>
      <c r="B1106" s="3" t="s">
        <v>1398</v>
      </c>
      <c r="C1106" s="3" t="s">
        <v>1363</v>
      </c>
      <c r="D1106" s="3">
        <v>0</v>
      </c>
      <c r="E1106" s="3">
        <v>0.48</v>
      </c>
      <c r="F1106" s="3">
        <v>2.08</v>
      </c>
      <c r="G1106" s="3">
        <v>6.6400000000000006</v>
      </c>
      <c r="H1106" s="3">
        <v>6.1</v>
      </c>
      <c r="I1106" s="3">
        <v>8.9600000000000009</v>
      </c>
      <c r="J1106" s="3">
        <v>8.34</v>
      </c>
      <c r="K1106" s="3">
        <v>8.1999999999999993</v>
      </c>
      <c r="L1106" s="3">
        <v>6.6800000000000006</v>
      </c>
      <c r="M1106" s="3">
        <v>5.88</v>
      </c>
      <c r="N1106" s="3">
        <v>0.82000000000000006</v>
      </c>
      <c r="O1106" s="3">
        <v>0</v>
      </c>
      <c r="P1106" s="3" t="s">
        <v>84</v>
      </c>
      <c r="Q1106" s="3" t="s">
        <v>79</v>
      </c>
      <c r="R1106" s="3" t="s">
        <v>109</v>
      </c>
      <c r="S1106" s="3">
        <v>1</v>
      </c>
      <c r="T1106" s="3" t="s">
        <v>1960</v>
      </c>
    </row>
    <row r="1107" spans="1:20" ht="13.5" customHeight="1" x14ac:dyDescent="0.2">
      <c r="A1107" s="3" t="s">
        <v>1511</v>
      </c>
      <c r="B1107" s="3" t="s">
        <v>1398</v>
      </c>
      <c r="C1107" s="3" t="s">
        <v>1512</v>
      </c>
      <c r="D1107" s="3">
        <v>0</v>
      </c>
      <c r="E1107" s="3">
        <v>0.47400000000000003</v>
      </c>
      <c r="F1107" s="3">
        <v>2.0539999999999998</v>
      </c>
      <c r="G1107" s="3">
        <v>6.5570000000000004</v>
      </c>
      <c r="H1107" s="3">
        <v>6.0237499999999997</v>
      </c>
      <c r="I1107" s="3">
        <v>8.8480000000000008</v>
      </c>
      <c r="J1107" s="3">
        <v>8.2357499999999995</v>
      </c>
      <c r="K1107" s="3">
        <v>8.0975000000000001</v>
      </c>
      <c r="L1107" s="3">
        <v>6.5965000000000007</v>
      </c>
      <c r="M1107" s="3">
        <v>5.8064999999999998</v>
      </c>
      <c r="N1107" s="3">
        <v>0.80975000000000008</v>
      </c>
      <c r="O1107" s="3">
        <v>0</v>
      </c>
      <c r="P1107" s="3" t="s">
        <v>84</v>
      </c>
      <c r="Q1107" s="3" t="s">
        <v>79</v>
      </c>
      <c r="R1107" s="3" t="s">
        <v>80</v>
      </c>
    </row>
    <row r="1108" spans="1:20" ht="13.5" customHeight="1" x14ac:dyDescent="0.2">
      <c r="A1108" s="3" t="s">
        <v>1364</v>
      </c>
      <c r="B1108" s="3" t="s">
        <v>1399</v>
      </c>
      <c r="C1108" s="3" t="s">
        <v>1365</v>
      </c>
      <c r="D1108" s="3">
        <v>60</v>
      </c>
      <c r="E1108" s="3">
        <v>60</v>
      </c>
      <c r="F1108" s="3">
        <v>60</v>
      </c>
      <c r="G1108" s="3">
        <v>60</v>
      </c>
      <c r="H1108" s="3">
        <v>60</v>
      </c>
      <c r="I1108" s="3">
        <v>60</v>
      </c>
      <c r="J1108" s="3">
        <v>60</v>
      </c>
      <c r="K1108" s="3">
        <v>60</v>
      </c>
      <c r="L1108" s="3">
        <v>60</v>
      </c>
      <c r="M1108" s="3">
        <v>60</v>
      </c>
      <c r="N1108" s="3">
        <v>60</v>
      </c>
      <c r="O1108" s="3">
        <v>60</v>
      </c>
      <c r="P1108" s="3" t="s">
        <v>81</v>
      </c>
      <c r="Q1108" s="3" t="s">
        <v>79</v>
      </c>
      <c r="R1108" s="3" t="s">
        <v>80</v>
      </c>
    </row>
    <row r="1109" spans="1:20" ht="13.5" customHeight="1" x14ac:dyDescent="0.2">
      <c r="A1109" s="3" t="s">
        <v>1409</v>
      </c>
      <c r="B1109" s="3" t="s">
        <v>1400</v>
      </c>
      <c r="C1109" s="3" t="s">
        <v>1737</v>
      </c>
      <c r="D1109" s="3">
        <v>3.8167696774193551</v>
      </c>
      <c r="E1109" s="3">
        <v>3.1479713382594419</v>
      </c>
      <c r="F1109" s="3">
        <v>3.4635804301075264</v>
      </c>
      <c r="G1109" s="3">
        <v>2.7128591111111113</v>
      </c>
      <c r="H1109" s="3">
        <v>3.0673993548387095</v>
      </c>
      <c r="I1109" s="3">
        <v>3.9066411111111106</v>
      </c>
      <c r="J1109" s="3">
        <v>4.00592129032258</v>
      </c>
      <c r="K1109" s="3">
        <v>4.0314606451612898</v>
      </c>
      <c r="L1109" s="3">
        <v>3.8887297777777778</v>
      </c>
      <c r="M1109" s="3">
        <v>3.3590343606451611</v>
      </c>
      <c r="N1109" s="3">
        <v>3.9795848317777796</v>
      </c>
      <c r="O1109" s="3">
        <v>4.041977082150539</v>
      </c>
      <c r="P1109" s="3" t="s">
        <v>84</v>
      </c>
      <c r="Q1109" s="3" t="s">
        <v>79</v>
      </c>
      <c r="R1109" s="3" t="s">
        <v>80</v>
      </c>
    </row>
    <row r="1110" spans="1:20" ht="13.5" customHeight="1" x14ac:dyDescent="0.2">
      <c r="A1110" s="3" t="s">
        <v>1366</v>
      </c>
      <c r="B1110" s="3" t="s">
        <v>72</v>
      </c>
      <c r="C1110" s="3" t="s">
        <v>1367</v>
      </c>
      <c r="D1110" s="3">
        <v>14</v>
      </c>
      <c r="E1110" s="3">
        <v>14</v>
      </c>
      <c r="F1110" s="3">
        <v>14</v>
      </c>
      <c r="G1110" s="3">
        <v>14</v>
      </c>
      <c r="H1110" s="3">
        <v>14</v>
      </c>
      <c r="I1110" s="3">
        <v>14</v>
      </c>
      <c r="J1110" s="3">
        <v>14</v>
      </c>
      <c r="K1110" s="3">
        <v>14</v>
      </c>
      <c r="L1110" s="3">
        <v>14</v>
      </c>
      <c r="M1110" s="3">
        <v>14</v>
      </c>
      <c r="N1110" s="3">
        <v>14</v>
      </c>
      <c r="O1110" s="3">
        <v>14</v>
      </c>
      <c r="P1110" s="3" t="s">
        <v>81</v>
      </c>
      <c r="Q1110" s="3" t="s">
        <v>79</v>
      </c>
      <c r="R1110" s="3" t="s">
        <v>80</v>
      </c>
    </row>
    <row r="1111" spans="1:20" ht="13.5" customHeight="1" x14ac:dyDescent="0.2">
      <c r="A1111" s="3" t="s">
        <v>1368</v>
      </c>
      <c r="B1111" s="3" t="s">
        <v>1398</v>
      </c>
      <c r="C1111" s="3" t="s">
        <v>1369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 t="s">
        <v>84</v>
      </c>
      <c r="Q1111" s="3" t="s">
        <v>79</v>
      </c>
      <c r="R1111" s="3" t="s">
        <v>148</v>
      </c>
    </row>
    <row r="1112" spans="1:20" ht="13.5" customHeight="1" x14ac:dyDescent="0.2">
      <c r="A1112" s="3" t="s">
        <v>1370</v>
      </c>
      <c r="B1112" s="3" t="s">
        <v>1399</v>
      </c>
      <c r="C1112" s="3" t="s">
        <v>1371</v>
      </c>
      <c r="D1112" s="3">
        <v>2.5266096774193549</v>
      </c>
      <c r="E1112" s="3">
        <v>3.005800927750411</v>
      </c>
      <c r="F1112" s="3">
        <v>3.0066359139784944</v>
      </c>
      <c r="G1112" s="3">
        <v>3.0185877777777783</v>
      </c>
      <c r="H1112" s="3">
        <v>2.9800808602150535</v>
      </c>
      <c r="I1112" s="3">
        <v>3.0328239999999997</v>
      </c>
      <c r="J1112" s="3">
        <v>2.921185376344086</v>
      </c>
      <c r="K1112" s="3">
        <v>3.0355462365591404</v>
      </c>
      <c r="L1112" s="3">
        <v>2.9880233333333339</v>
      </c>
      <c r="M1112" s="3">
        <v>2.9344382795698927</v>
      </c>
      <c r="N1112" s="3">
        <v>2.6142028888888889</v>
      </c>
      <c r="O1112" s="3">
        <v>2.5525600000000002</v>
      </c>
      <c r="P1112" s="3" t="s">
        <v>84</v>
      </c>
      <c r="Q1112" s="3" t="s">
        <v>79</v>
      </c>
      <c r="R1112" s="3" t="s">
        <v>109</v>
      </c>
      <c r="S1112" s="3" t="s">
        <v>1905</v>
      </c>
      <c r="T1112" s="3" t="s">
        <v>2162</v>
      </c>
    </row>
    <row r="1113" spans="1:20" ht="13.5" customHeight="1" x14ac:dyDescent="0.2">
      <c r="A1113" s="3" t="s">
        <v>2301</v>
      </c>
      <c r="B1113" s="3" t="s">
        <v>1398</v>
      </c>
      <c r="C1113" s="3" t="s">
        <v>2302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 t="s">
        <v>84</v>
      </c>
      <c r="Q1113" s="3" t="s">
        <v>79</v>
      </c>
      <c r="R1113" s="3" t="s">
        <v>148</v>
      </c>
    </row>
    <row r="1114" spans="1:20" ht="13.5" customHeight="1" x14ac:dyDescent="0.2">
      <c r="A1114" s="3" t="s">
        <v>1372</v>
      </c>
      <c r="B1114" s="3" t="s">
        <v>73</v>
      </c>
      <c r="C1114" s="3" t="s">
        <v>1373</v>
      </c>
      <c r="D1114" s="3">
        <v>6.9495000000000005</v>
      </c>
      <c r="E1114" s="3">
        <v>10.6395</v>
      </c>
      <c r="F1114" s="3">
        <v>11.2545</v>
      </c>
      <c r="G1114" s="3">
        <v>19.311</v>
      </c>
      <c r="H1114" s="3">
        <v>18.818999999999999</v>
      </c>
      <c r="I1114" s="3">
        <v>29.212499999999999</v>
      </c>
      <c r="J1114" s="3">
        <v>18.265499999999999</v>
      </c>
      <c r="K1114" s="3">
        <v>16.297499999999999</v>
      </c>
      <c r="L1114" s="3">
        <v>16.297499999999999</v>
      </c>
      <c r="M1114" s="3">
        <v>5.4119999999999999</v>
      </c>
      <c r="N1114" s="3">
        <v>5.1660000000000004</v>
      </c>
      <c r="O1114" s="3">
        <v>9.347999999999999</v>
      </c>
      <c r="P1114" s="3" t="s">
        <v>84</v>
      </c>
      <c r="Q1114" s="3" t="s">
        <v>90</v>
      </c>
      <c r="R1114" s="3" t="s">
        <v>80</v>
      </c>
    </row>
    <row r="1115" spans="1:20" ht="13.5" customHeight="1" x14ac:dyDescent="0.2">
      <c r="A1115" s="3" t="s">
        <v>1374</v>
      </c>
      <c r="B1115" s="3" t="s">
        <v>1399</v>
      </c>
      <c r="C1115" s="3" t="s">
        <v>1375</v>
      </c>
      <c r="D1115" s="3">
        <v>14.5</v>
      </c>
      <c r="E1115" s="3">
        <v>14.5</v>
      </c>
      <c r="F1115" s="3">
        <v>14.5</v>
      </c>
      <c r="G1115" s="3">
        <v>14.5</v>
      </c>
      <c r="H1115" s="3">
        <v>14.5</v>
      </c>
      <c r="I1115" s="3">
        <v>14.5</v>
      </c>
      <c r="J1115" s="3">
        <v>14.5</v>
      </c>
      <c r="K1115" s="3">
        <v>14.5</v>
      </c>
      <c r="L1115" s="3">
        <v>14.5</v>
      </c>
      <c r="M1115" s="3">
        <v>14.5</v>
      </c>
      <c r="N1115" s="3">
        <v>14.5</v>
      </c>
      <c r="O1115" s="3">
        <v>14.5</v>
      </c>
      <c r="P1115" s="3" t="s">
        <v>81</v>
      </c>
      <c r="Q1115" s="3" t="s">
        <v>79</v>
      </c>
      <c r="R1115" s="3" t="s">
        <v>80</v>
      </c>
    </row>
    <row r="1116" spans="1:20" ht="13.5" customHeight="1" x14ac:dyDescent="0.2">
      <c r="A1116" s="3" t="s">
        <v>1376</v>
      </c>
      <c r="B1116" s="3" t="s">
        <v>1399</v>
      </c>
      <c r="C1116" s="3" t="s">
        <v>1377</v>
      </c>
      <c r="D1116" s="3">
        <v>3.2</v>
      </c>
      <c r="E1116" s="3">
        <v>3.2</v>
      </c>
      <c r="F1116" s="3">
        <v>3.2</v>
      </c>
      <c r="G1116" s="3">
        <v>3.2</v>
      </c>
      <c r="H1116" s="3">
        <v>3.2</v>
      </c>
      <c r="I1116" s="3">
        <v>3.2</v>
      </c>
      <c r="J1116" s="3">
        <v>3.2</v>
      </c>
      <c r="K1116" s="3">
        <v>3.2</v>
      </c>
      <c r="L1116" s="3">
        <v>3.2</v>
      </c>
      <c r="M1116" s="3">
        <v>3.2</v>
      </c>
      <c r="N1116" s="3">
        <v>3.2</v>
      </c>
      <c r="O1116" s="3">
        <v>3.2</v>
      </c>
      <c r="P1116" s="3" t="s">
        <v>81</v>
      </c>
      <c r="Q1116" s="3" t="s">
        <v>79</v>
      </c>
      <c r="R1116" s="3" t="s">
        <v>80</v>
      </c>
    </row>
    <row r="1117" spans="1:20" ht="13.5" customHeight="1" x14ac:dyDescent="0.2">
      <c r="A1117" s="3" t="s">
        <v>1378</v>
      </c>
      <c r="B1117" s="3" t="s">
        <v>1398</v>
      </c>
      <c r="C1117" s="3" t="s">
        <v>1379</v>
      </c>
      <c r="D1117" s="3">
        <v>18.399999999999999</v>
      </c>
      <c r="E1117" s="3">
        <v>18.399999999999999</v>
      </c>
      <c r="F1117" s="3">
        <v>18.399999999999999</v>
      </c>
      <c r="G1117" s="3">
        <v>18.399999999999999</v>
      </c>
      <c r="H1117" s="3">
        <v>18.399999999999999</v>
      </c>
      <c r="I1117" s="3">
        <v>18.399999999999999</v>
      </c>
      <c r="J1117" s="3">
        <v>18.399999999999999</v>
      </c>
      <c r="K1117" s="3">
        <v>18.399999999999999</v>
      </c>
      <c r="L1117" s="3">
        <v>18.399999999999999</v>
      </c>
      <c r="M1117" s="3">
        <v>18.399999999999999</v>
      </c>
      <c r="N1117" s="3">
        <v>18.399999999999999</v>
      </c>
      <c r="O1117" s="3">
        <v>18.399999999999999</v>
      </c>
      <c r="P1117" s="3" t="s">
        <v>81</v>
      </c>
      <c r="Q1117" s="3" t="s">
        <v>79</v>
      </c>
      <c r="R1117" s="3" t="s">
        <v>80</v>
      </c>
    </row>
    <row r="1118" spans="1:20" ht="13.5" customHeight="1" x14ac:dyDescent="0.2">
      <c r="A1118" s="3" t="s">
        <v>1513</v>
      </c>
      <c r="B1118" s="3" t="s">
        <v>72</v>
      </c>
      <c r="C1118" s="3" t="s">
        <v>1514</v>
      </c>
      <c r="D1118" s="3">
        <v>0</v>
      </c>
      <c r="E1118" s="3">
        <v>0.48</v>
      </c>
      <c r="F1118" s="3">
        <v>2.08</v>
      </c>
      <c r="G1118" s="3">
        <v>6.6400000000000006</v>
      </c>
      <c r="H1118" s="3">
        <v>6.1</v>
      </c>
      <c r="I1118" s="3">
        <v>8.9600000000000009</v>
      </c>
      <c r="J1118" s="3">
        <v>8.34</v>
      </c>
      <c r="K1118" s="3">
        <v>8.1999999999999993</v>
      </c>
      <c r="L1118" s="3">
        <v>6.6800000000000006</v>
      </c>
      <c r="M1118" s="3">
        <v>5.88</v>
      </c>
      <c r="N1118" s="3">
        <v>0.82000000000000006</v>
      </c>
      <c r="O1118" s="3">
        <v>0</v>
      </c>
      <c r="P1118" s="3" t="s">
        <v>84</v>
      </c>
      <c r="Q1118" s="3" t="s">
        <v>79</v>
      </c>
      <c r="R1118" s="3" t="s">
        <v>80</v>
      </c>
    </row>
    <row r="1119" spans="1:20" ht="13.5" customHeight="1" x14ac:dyDescent="0.2">
      <c r="A1119" s="3" t="s">
        <v>1910</v>
      </c>
      <c r="B1119" s="3" t="s">
        <v>72</v>
      </c>
      <c r="C1119" s="3" t="s">
        <v>1911</v>
      </c>
      <c r="D1119" s="3">
        <v>0</v>
      </c>
      <c r="E1119" s="3">
        <v>0.36</v>
      </c>
      <c r="F1119" s="3">
        <v>1.5599999999999998</v>
      </c>
      <c r="G1119" s="3">
        <v>4.9800000000000004</v>
      </c>
      <c r="H1119" s="3">
        <v>4.5750000000000002</v>
      </c>
      <c r="I1119" s="3">
        <v>6.72</v>
      </c>
      <c r="J1119" s="3">
        <v>6.2549999999999999</v>
      </c>
      <c r="K1119" s="3">
        <v>6.1499999999999995</v>
      </c>
      <c r="L1119" s="3">
        <v>5.0100000000000007</v>
      </c>
      <c r="M1119" s="3">
        <v>4.41</v>
      </c>
      <c r="N1119" s="3">
        <v>0.61499999999999999</v>
      </c>
      <c r="O1119" s="3">
        <v>0</v>
      </c>
      <c r="P1119" s="3" t="s">
        <v>84</v>
      </c>
      <c r="Q1119" s="3" t="s">
        <v>79</v>
      </c>
      <c r="R1119" s="3" t="s">
        <v>80</v>
      </c>
    </row>
    <row r="1120" spans="1:20" x14ac:dyDescent="0.2">
      <c r="A1120" s="3" t="s">
        <v>1380</v>
      </c>
      <c r="B1120" s="3" t="s">
        <v>75</v>
      </c>
      <c r="C1120" s="3" t="s">
        <v>1381</v>
      </c>
      <c r="D1120" s="3">
        <v>4.2940000000000005</v>
      </c>
      <c r="E1120" s="3">
        <v>6.5739999999999998</v>
      </c>
      <c r="F1120" s="3">
        <v>6.9539999999999997</v>
      </c>
      <c r="G1120" s="3">
        <v>11.932</v>
      </c>
      <c r="H1120" s="3">
        <v>11.628</v>
      </c>
      <c r="I1120" s="3">
        <v>18.05</v>
      </c>
      <c r="J1120" s="3">
        <v>11.286</v>
      </c>
      <c r="K1120" s="3">
        <v>10.07</v>
      </c>
      <c r="L1120" s="3">
        <v>10.07</v>
      </c>
      <c r="M1120" s="3">
        <v>3.3439999999999999</v>
      </c>
      <c r="N1120" s="3">
        <v>3.1920000000000002</v>
      </c>
      <c r="O1120" s="3">
        <v>5.7759999999999998</v>
      </c>
      <c r="P1120" s="3" t="s">
        <v>84</v>
      </c>
      <c r="Q1120" s="3" t="s">
        <v>79</v>
      </c>
      <c r="R1120" s="3" t="s">
        <v>80</v>
      </c>
    </row>
    <row r="1121" spans="1:18" x14ac:dyDescent="0.2">
      <c r="A1121" s="3" t="s">
        <v>1382</v>
      </c>
      <c r="B1121" s="3" t="s">
        <v>72</v>
      </c>
      <c r="C1121" s="3" t="s">
        <v>1383</v>
      </c>
      <c r="D1121" s="3">
        <v>13.56</v>
      </c>
      <c r="E1121" s="3">
        <v>20.759999999999998</v>
      </c>
      <c r="F1121" s="3">
        <v>21.96</v>
      </c>
      <c r="G1121" s="3">
        <v>37.68</v>
      </c>
      <c r="H1121" s="3">
        <v>36.72</v>
      </c>
      <c r="I1121" s="3">
        <v>57</v>
      </c>
      <c r="J1121" s="3">
        <v>35.64</v>
      </c>
      <c r="K1121" s="3">
        <v>31.8</v>
      </c>
      <c r="L1121" s="3">
        <v>31.8</v>
      </c>
      <c r="M1121" s="3">
        <v>10.559999999999999</v>
      </c>
      <c r="N1121" s="3">
        <v>10.08</v>
      </c>
      <c r="O1121" s="3">
        <v>18.239999999999998</v>
      </c>
      <c r="P1121" s="3" t="s">
        <v>84</v>
      </c>
      <c r="Q1121" s="3" t="s">
        <v>90</v>
      </c>
      <c r="R1121" s="3" t="s">
        <v>80</v>
      </c>
    </row>
    <row r="1122" spans="1:18" x14ac:dyDescent="0.2">
      <c r="A1122" s="3" t="s">
        <v>1384</v>
      </c>
      <c r="B1122" s="3" t="s">
        <v>72</v>
      </c>
      <c r="C1122" s="3" t="s">
        <v>1385</v>
      </c>
      <c r="D1122" s="3">
        <v>46.9</v>
      </c>
      <c r="E1122" s="3">
        <v>46.9</v>
      </c>
      <c r="F1122" s="3">
        <v>46.9</v>
      </c>
      <c r="G1122" s="3">
        <v>46.9</v>
      </c>
      <c r="H1122" s="3">
        <v>46</v>
      </c>
      <c r="I1122" s="3">
        <v>46</v>
      </c>
      <c r="J1122" s="3">
        <v>46</v>
      </c>
      <c r="K1122" s="3">
        <v>46</v>
      </c>
      <c r="L1122" s="3">
        <v>46</v>
      </c>
      <c r="M1122" s="3">
        <v>46.9</v>
      </c>
      <c r="N1122" s="3">
        <v>46.9</v>
      </c>
      <c r="O1122" s="3">
        <v>46.9</v>
      </c>
      <c r="P1122" s="3" t="s">
        <v>81</v>
      </c>
      <c r="Q1122" s="3" t="s">
        <v>79</v>
      </c>
      <c r="R1122" s="3" t="s">
        <v>80</v>
      </c>
    </row>
    <row r="1123" spans="1:18" x14ac:dyDescent="0.2">
      <c r="A1123" s="3" t="s">
        <v>2303</v>
      </c>
      <c r="B1123" s="3" t="s">
        <v>1398</v>
      </c>
      <c r="C1123" s="3" t="s">
        <v>2304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 t="s">
        <v>84</v>
      </c>
      <c r="Q1123" s="3" t="s">
        <v>79</v>
      </c>
      <c r="R1123" s="3" t="s">
        <v>148</v>
      </c>
    </row>
    <row r="1124" spans="1:18" x14ac:dyDescent="0.2">
      <c r="A1124" s="3" t="s">
        <v>1386</v>
      </c>
      <c r="B1124" s="3" t="s">
        <v>1398</v>
      </c>
      <c r="C1124" s="3" t="s">
        <v>1387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0.1</v>
      </c>
      <c r="J1124" s="3">
        <v>0.15</v>
      </c>
      <c r="K1124" s="3">
        <v>0.03</v>
      </c>
      <c r="L1124" s="3">
        <v>0.12</v>
      </c>
      <c r="M1124" s="3">
        <v>0.09</v>
      </c>
      <c r="N1124" s="3">
        <v>7.0000000000000007E-2</v>
      </c>
      <c r="O1124" s="3">
        <v>0.01</v>
      </c>
      <c r="P1124" s="3" t="s">
        <v>84</v>
      </c>
      <c r="Q1124" s="3" t="s">
        <v>79</v>
      </c>
      <c r="R1124" s="3" t="s">
        <v>80</v>
      </c>
    </row>
    <row r="1125" spans="1:18" x14ac:dyDescent="0.2">
      <c r="A1125" s="3" t="s">
        <v>1388</v>
      </c>
      <c r="B1125" s="3" t="s">
        <v>72</v>
      </c>
      <c r="C1125" s="3" t="s">
        <v>1389</v>
      </c>
      <c r="D1125" s="3">
        <v>45.223957849462352</v>
      </c>
      <c r="E1125" s="3">
        <v>50.072763891625641</v>
      </c>
      <c r="F1125" s="3">
        <v>46.444372903225769</v>
      </c>
      <c r="G1125" s="3">
        <v>44.95929955555561</v>
      </c>
      <c r="H1125" s="3">
        <v>30.223450322580685</v>
      </c>
      <c r="I1125" s="3">
        <v>33.869008000000036</v>
      </c>
      <c r="J1125" s="3">
        <v>48.307018494623684</v>
      </c>
      <c r="K1125" s="3">
        <v>49.765557849462397</v>
      </c>
      <c r="L1125" s="3">
        <v>50.135878222222267</v>
      </c>
      <c r="M1125" s="3">
        <v>49.665298494572085</v>
      </c>
      <c r="N1125" s="3">
        <v>48.929237333324473</v>
      </c>
      <c r="O1125" s="3">
        <v>46.23210236560859</v>
      </c>
      <c r="P1125" s="3" t="s">
        <v>84</v>
      </c>
      <c r="Q1125" s="3" t="s">
        <v>79</v>
      </c>
      <c r="R1125" s="3" t="s">
        <v>80</v>
      </c>
    </row>
    <row r="1126" spans="1:18" x14ac:dyDescent="0.2">
      <c r="A1126" s="3" t="s">
        <v>1390</v>
      </c>
      <c r="B1126" s="3" t="s">
        <v>1399</v>
      </c>
      <c r="C1126" s="3" t="s">
        <v>1391</v>
      </c>
      <c r="D1126" s="3">
        <v>10.84</v>
      </c>
      <c r="E1126" s="3">
        <v>10.58</v>
      </c>
      <c r="F1126" s="3">
        <v>12.29</v>
      </c>
      <c r="G1126" s="3">
        <v>11.86</v>
      </c>
      <c r="H1126" s="3">
        <v>9.7899999999999991</v>
      </c>
      <c r="I1126" s="3">
        <v>26.65</v>
      </c>
      <c r="J1126" s="3">
        <v>30.62</v>
      </c>
      <c r="K1126" s="3">
        <v>23.98</v>
      </c>
      <c r="L1126" s="3">
        <v>24.38</v>
      </c>
      <c r="M1126" s="3">
        <v>11.48</v>
      </c>
      <c r="N1126" s="3">
        <v>8.3699999999999992</v>
      </c>
      <c r="O1126" s="3">
        <v>9.44</v>
      </c>
      <c r="P1126" s="3" t="s">
        <v>81</v>
      </c>
      <c r="Q1126" s="3" t="s">
        <v>79</v>
      </c>
      <c r="R1126" s="3" t="s">
        <v>80</v>
      </c>
    </row>
    <row r="1127" spans="1:18" x14ac:dyDescent="0.2">
      <c r="A1127" s="3" t="s">
        <v>1392</v>
      </c>
      <c r="B1127" s="3" t="s">
        <v>1399</v>
      </c>
      <c r="C1127" s="3" t="s">
        <v>1393</v>
      </c>
      <c r="D1127" s="3">
        <v>46</v>
      </c>
      <c r="E1127" s="3">
        <v>46</v>
      </c>
      <c r="F1127" s="3">
        <v>46</v>
      </c>
      <c r="G1127" s="3">
        <v>46</v>
      </c>
      <c r="H1127" s="3">
        <v>46</v>
      </c>
      <c r="I1127" s="3">
        <v>46</v>
      </c>
      <c r="J1127" s="3">
        <v>46</v>
      </c>
      <c r="K1127" s="3">
        <v>46</v>
      </c>
      <c r="L1127" s="3">
        <v>46</v>
      </c>
      <c r="M1127" s="3">
        <v>46</v>
      </c>
      <c r="N1127" s="3">
        <v>46</v>
      </c>
      <c r="O1127" s="3">
        <v>46</v>
      </c>
      <c r="P1127" s="3" t="s">
        <v>81</v>
      </c>
      <c r="Q1127" s="3" t="s">
        <v>79</v>
      </c>
      <c r="R1127" s="3" t="s">
        <v>80</v>
      </c>
    </row>
    <row r="1128" spans="1:18" x14ac:dyDescent="0.2">
      <c r="A1128" s="3" t="s">
        <v>1394</v>
      </c>
      <c r="B1128" s="3" t="s">
        <v>75</v>
      </c>
      <c r="C1128" s="3" t="s">
        <v>1395</v>
      </c>
      <c r="D1128" s="3">
        <v>1.9323000000000001</v>
      </c>
      <c r="E1128" s="3">
        <v>2.9582999999999999</v>
      </c>
      <c r="F1128" s="3">
        <v>3.1293000000000002</v>
      </c>
      <c r="G1128" s="3">
        <v>5.3694000000000006</v>
      </c>
      <c r="H1128" s="3">
        <v>5.2326000000000006</v>
      </c>
      <c r="I1128" s="3">
        <v>8.1225000000000005</v>
      </c>
      <c r="J1128" s="3">
        <v>5.0787000000000004</v>
      </c>
      <c r="K1128" s="3">
        <v>4.5315000000000003</v>
      </c>
      <c r="L1128" s="3">
        <v>4.5315000000000003</v>
      </c>
      <c r="M1128" s="3">
        <v>1.5048000000000001</v>
      </c>
      <c r="N1128" s="3">
        <v>1.4364000000000001</v>
      </c>
      <c r="O1128" s="3">
        <v>2.5992000000000002</v>
      </c>
      <c r="P1128" s="3" t="s">
        <v>84</v>
      </c>
      <c r="Q1128" s="3" t="s">
        <v>79</v>
      </c>
      <c r="R1128" s="3" t="s">
        <v>80</v>
      </c>
    </row>
  </sheetData>
  <conditionalFormatting sqref="A878">
    <cfRule type="duplicateValues" dxfId="0" priority="1"/>
  </conditionalFormatting>
  <pageMargins left="0.25" right="0.25" top="0.75" bottom="0.75" header="0.3" footer="0.3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N499"/>
  <sheetViews>
    <sheetView topLeftCell="A372" workbookViewId="0">
      <selection activeCell="A379" sqref="A379"/>
    </sheetView>
  </sheetViews>
  <sheetFormatPr defaultRowHeight="12.75" x14ac:dyDescent="0.2"/>
  <cols>
    <col min="1" max="1" width="20.7109375" bestFit="1" customWidth="1"/>
    <col min="2" max="13" width="6.5703125" style="8" bestFit="1" customWidth="1"/>
    <col min="14" max="14" width="31.28515625" style="9" bestFit="1" customWidth="1"/>
    <col min="257" max="257" width="21.140625" bestFit="1" customWidth="1"/>
    <col min="258" max="269" width="7" bestFit="1" customWidth="1"/>
    <col min="270" max="270" width="31.28515625" bestFit="1" customWidth="1"/>
    <col min="513" max="513" width="21.140625" bestFit="1" customWidth="1"/>
    <col min="514" max="525" width="7" bestFit="1" customWidth="1"/>
    <col min="526" max="526" width="31.28515625" bestFit="1" customWidth="1"/>
    <col min="769" max="769" width="21.140625" bestFit="1" customWidth="1"/>
    <col min="770" max="781" width="7" bestFit="1" customWidth="1"/>
    <col min="782" max="782" width="31.28515625" bestFit="1" customWidth="1"/>
    <col min="1025" max="1025" width="21.140625" bestFit="1" customWidth="1"/>
    <col min="1026" max="1037" width="7" bestFit="1" customWidth="1"/>
    <col min="1038" max="1038" width="31.28515625" bestFit="1" customWidth="1"/>
    <col min="1281" max="1281" width="21.140625" bestFit="1" customWidth="1"/>
    <col min="1282" max="1293" width="7" bestFit="1" customWidth="1"/>
    <col min="1294" max="1294" width="31.28515625" bestFit="1" customWidth="1"/>
    <col min="1537" max="1537" width="21.140625" bestFit="1" customWidth="1"/>
    <col min="1538" max="1549" width="7" bestFit="1" customWidth="1"/>
    <col min="1550" max="1550" width="31.28515625" bestFit="1" customWidth="1"/>
    <col min="1793" max="1793" width="21.140625" bestFit="1" customWidth="1"/>
    <col min="1794" max="1805" width="7" bestFit="1" customWidth="1"/>
    <col min="1806" max="1806" width="31.28515625" bestFit="1" customWidth="1"/>
    <col min="2049" max="2049" width="21.140625" bestFit="1" customWidth="1"/>
    <col min="2050" max="2061" width="7" bestFit="1" customWidth="1"/>
    <col min="2062" max="2062" width="31.28515625" bestFit="1" customWidth="1"/>
    <col min="2305" max="2305" width="21.140625" bestFit="1" customWidth="1"/>
    <col min="2306" max="2317" width="7" bestFit="1" customWidth="1"/>
    <col min="2318" max="2318" width="31.28515625" bestFit="1" customWidth="1"/>
    <col min="2561" max="2561" width="21.140625" bestFit="1" customWidth="1"/>
    <col min="2562" max="2573" width="7" bestFit="1" customWidth="1"/>
    <col min="2574" max="2574" width="31.28515625" bestFit="1" customWidth="1"/>
    <col min="2817" max="2817" width="21.140625" bestFit="1" customWidth="1"/>
    <col min="2818" max="2829" width="7" bestFit="1" customWidth="1"/>
    <col min="2830" max="2830" width="31.28515625" bestFit="1" customWidth="1"/>
    <col min="3073" max="3073" width="21.140625" bestFit="1" customWidth="1"/>
    <col min="3074" max="3085" width="7" bestFit="1" customWidth="1"/>
    <col min="3086" max="3086" width="31.28515625" bestFit="1" customWidth="1"/>
    <col min="3329" max="3329" width="21.140625" bestFit="1" customWidth="1"/>
    <col min="3330" max="3341" width="7" bestFit="1" customWidth="1"/>
    <col min="3342" max="3342" width="31.28515625" bestFit="1" customWidth="1"/>
    <col min="3585" max="3585" width="21.140625" bestFit="1" customWidth="1"/>
    <col min="3586" max="3597" width="7" bestFit="1" customWidth="1"/>
    <col min="3598" max="3598" width="31.28515625" bestFit="1" customWidth="1"/>
    <col min="3841" max="3841" width="21.140625" bestFit="1" customWidth="1"/>
    <col min="3842" max="3853" width="7" bestFit="1" customWidth="1"/>
    <col min="3854" max="3854" width="31.28515625" bestFit="1" customWidth="1"/>
    <col min="4097" max="4097" width="21.140625" bestFit="1" customWidth="1"/>
    <col min="4098" max="4109" width="7" bestFit="1" customWidth="1"/>
    <col min="4110" max="4110" width="31.28515625" bestFit="1" customWidth="1"/>
    <col min="4353" max="4353" width="21.140625" bestFit="1" customWidth="1"/>
    <col min="4354" max="4365" width="7" bestFit="1" customWidth="1"/>
    <col min="4366" max="4366" width="31.28515625" bestFit="1" customWidth="1"/>
    <col min="4609" max="4609" width="21.140625" bestFit="1" customWidth="1"/>
    <col min="4610" max="4621" width="7" bestFit="1" customWidth="1"/>
    <col min="4622" max="4622" width="31.28515625" bestFit="1" customWidth="1"/>
    <col min="4865" max="4865" width="21.140625" bestFit="1" customWidth="1"/>
    <col min="4866" max="4877" width="7" bestFit="1" customWidth="1"/>
    <col min="4878" max="4878" width="31.28515625" bestFit="1" customWidth="1"/>
    <col min="5121" max="5121" width="21.140625" bestFit="1" customWidth="1"/>
    <col min="5122" max="5133" width="7" bestFit="1" customWidth="1"/>
    <col min="5134" max="5134" width="31.28515625" bestFit="1" customWidth="1"/>
    <col min="5377" max="5377" width="21.140625" bestFit="1" customWidth="1"/>
    <col min="5378" max="5389" width="7" bestFit="1" customWidth="1"/>
    <col min="5390" max="5390" width="31.28515625" bestFit="1" customWidth="1"/>
    <col min="5633" max="5633" width="21.140625" bestFit="1" customWidth="1"/>
    <col min="5634" max="5645" width="7" bestFit="1" customWidth="1"/>
    <col min="5646" max="5646" width="31.28515625" bestFit="1" customWidth="1"/>
    <col min="5889" max="5889" width="21.140625" bestFit="1" customWidth="1"/>
    <col min="5890" max="5901" width="7" bestFit="1" customWidth="1"/>
    <col min="5902" max="5902" width="31.28515625" bestFit="1" customWidth="1"/>
    <col min="6145" max="6145" width="21.140625" bestFit="1" customWidth="1"/>
    <col min="6146" max="6157" width="7" bestFit="1" customWidth="1"/>
    <col min="6158" max="6158" width="31.28515625" bestFit="1" customWidth="1"/>
    <col min="6401" max="6401" width="21.140625" bestFit="1" customWidth="1"/>
    <col min="6402" max="6413" width="7" bestFit="1" customWidth="1"/>
    <col min="6414" max="6414" width="31.28515625" bestFit="1" customWidth="1"/>
    <col min="6657" max="6657" width="21.140625" bestFit="1" customWidth="1"/>
    <col min="6658" max="6669" width="7" bestFit="1" customWidth="1"/>
    <col min="6670" max="6670" width="31.28515625" bestFit="1" customWidth="1"/>
    <col min="6913" max="6913" width="21.140625" bestFit="1" customWidth="1"/>
    <col min="6914" max="6925" width="7" bestFit="1" customWidth="1"/>
    <col min="6926" max="6926" width="31.28515625" bestFit="1" customWidth="1"/>
    <col min="7169" max="7169" width="21.140625" bestFit="1" customWidth="1"/>
    <col min="7170" max="7181" width="7" bestFit="1" customWidth="1"/>
    <col min="7182" max="7182" width="31.28515625" bestFit="1" customWidth="1"/>
    <col min="7425" max="7425" width="21.140625" bestFit="1" customWidth="1"/>
    <col min="7426" max="7437" width="7" bestFit="1" customWidth="1"/>
    <col min="7438" max="7438" width="31.28515625" bestFit="1" customWidth="1"/>
    <col min="7681" max="7681" width="21.140625" bestFit="1" customWidth="1"/>
    <col min="7682" max="7693" width="7" bestFit="1" customWidth="1"/>
    <col min="7694" max="7694" width="31.28515625" bestFit="1" customWidth="1"/>
    <col min="7937" max="7937" width="21.140625" bestFit="1" customWidth="1"/>
    <col min="7938" max="7949" width="7" bestFit="1" customWidth="1"/>
    <col min="7950" max="7950" width="31.28515625" bestFit="1" customWidth="1"/>
    <col min="8193" max="8193" width="21.140625" bestFit="1" customWidth="1"/>
    <col min="8194" max="8205" width="7" bestFit="1" customWidth="1"/>
    <col min="8206" max="8206" width="31.28515625" bestFit="1" customWidth="1"/>
    <col min="8449" max="8449" width="21.140625" bestFit="1" customWidth="1"/>
    <col min="8450" max="8461" width="7" bestFit="1" customWidth="1"/>
    <col min="8462" max="8462" width="31.28515625" bestFit="1" customWidth="1"/>
    <col min="8705" max="8705" width="21.140625" bestFit="1" customWidth="1"/>
    <col min="8706" max="8717" width="7" bestFit="1" customWidth="1"/>
    <col min="8718" max="8718" width="31.28515625" bestFit="1" customWidth="1"/>
    <col min="8961" max="8961" width="21.140625" bestFit="1" customWidth="1"/>
    <col min="8962" max="8973" width="7" bestFit="1" customWidth="1"/>
    <col min="8974" max="8974" width="31.28515625" bestFit="1" customWidth="1"/>
    <col min="9217" max="9217" width="21.140625" bestFit="1" customWidth="1"/>
    <col min="9218" max="9229" width="7" bestFit="1" customWidth="1"/>
    <col min="9230" max="9230" width="31.28515625" bestFit="1" customWidth="1"/>
    <col min="9473" max="9473" width="21.140625" bestFit="1" customWidth="1"/>
    <col min="9474" max="9485" width="7" bestFit="1" customWidth="1"/>
    <col min="9486" max="9486" width="31.28515625" bestFit="1" customWidth="1"/>
    <col min="9729" max="9729" width="21.140625" bestFit="1" customWidth="1"/>
    <col min="9730" max="9741" width="7" bestFit="1" customWidth="1"/>
    <col min="9742" max="9742" width="31.28515625" bestFit="1" customWidth="1"/>
    <col min="9985" max="9985" width="21.140625" bestFit="1" customWidth="1"/>
    <col min="9986" max="9997" width="7" bestFit="1" customWidth="1"/>
    <col min="9998" max="9998" width="31.28515625" bestFit="1" customWidth="1"/>
    <col min="10241" max="10241" width="21.140625" bestFit="1" customWidth="1"/>
    <col min="10242" max="10253" width="7" bestFit="1" customWidth="1"/>
    <col min="10254" max="10254" width="31.28515625" bestFit="1" customWidth="1"/>
    <col min="10497" max="10497" width="21.140625" bestFit="1" customWidth="1"/>
    <col min="10498" max="10509" width="7" bestFit="1" customWidth="1"/>
    <col min="10510" max="10510" width="31.28515625" bestFit="1" customWidth="1"/>
    <col min="10753" max="10753" width="21.140625" bestFit="1" customWidth="1"/>
    <col min="10754" max="10765" width="7" bestFit="1" customWidth="1"/>
    <col min="10766" max="10766" width="31.28515625" bestFit="1" customWidth="1"/>
    <col min="11009" max="11009" width="21.140625" bestFit="1" customWidth="1"/>
    <col min="11010" max="11021" width="7" bestFit="1" customWidth="1"/>
    <col min="11022" max="11022" width="31.28515625" bestFit="1" customWidth="1"/>
    <col min="11265" max="11265" width="21.140625" bestFit="1" customWidth="1"/>
    <col min="11266" max="11277" width="7" bestFit="1" customWidth="1"/>
    <col min="11278" max="11278" width="31.28515625" bestFit="1" customWidth="1"/>
    <col min="11521" max="11521" width="21.140625" bestFit="1" customWidth="1"/>
    <col min="11522" max="11533" width="7" bestFit="1" customWidth="1"/>
    <col min="11534" max="11534" width="31.28515625" bestFit="1" customWidth="1"/>
    <col min="11777" max="11777" width="21.140625" bestFit="1" customWidth="1"/>
    <col min="11778" max="11789" width="7" bestFit="1" customWidth="1"/>
    <col min="11790" max="11790" width="31.28515625" bestFit="1" customWidth="1"/>
    <col min="12033" max="12033" width="21.140625" bestFit="1" customWidth="1"/>
    <col min="12034" max="12045" width="7" bestFit="1" customWidth="1"/>
    <col min="12046" max="12046" width="31.28515625" bestFit="1" customWidth="1"/>
    <col min="12289" max="12289" width="21.140625" bestFit="1" customWidth="1"/>
    <col min="12290" max="12301" width="7" bestFit="1" customWidth="1"/>
    <col min="12302" max="12302" width="31.28515625" bestFit="1" customWidth="1"/>
    <col min="12545" max="12545" width="21.140625" bestFit="1" customWidth="1"/>
    <col min="12546" max="12557" width="7" bestFit="1" customWidth="1"/>
    <col min="12558" max="12558" width="31.28515625" bestFit="1" customWidth="1"/>
    <col min="12801" max="12801" width="21.140625" bestFit="1" customWidth="1"/>
    <col min="12802" max="12813" width="7" bestFit="1" customWidth="1"/>
    <col min="12814" max="12814" width="31.28515625" bestFit="1" customWidth="1"/>
    <col min="13057" max="13057" width="21.140625" bestFit="1" customWidth="1"/>
    <col min="13058" max="13069" width="7" bestFit="1" customWidth="1"/>
    <col min="13070" max="13070" width="31.28515625" bestFit="1" customWidth="1"/>
    <col min="13313" max="13313" width="21.140625" bestFit="1" customWidth="1"/>
    <col min="13314" max="13325" width="7" bestFit="1" customWidth="1"/>
    <col min="13326" max="13326" width="31.28515625" bestFit="1" customWidth="1"/>
    <col min="13569" max="13569" width="21.140625" bestFit="1" customWidth="1"/>
    <col min="13570" max="13581" width="7" bestFit="1" customWidth="1"/>
    <col min="13582" max="13582" width="31.28515625" bestFit="1" customWidth="1"/>
    <col min="13825" max="13825" width="21.140625" bestFit="1" customWidth="1"/>
    <col min="13826" max="13837" width="7" bestFit="1" customWidth="1"/>
    <col min="13838" max="13838" width="31.28515625" bestFit="1" customWidth="1"/>
    <col min="14081" max="14081" width="21.140625" bestFit="1" customWidth="1"/>
    <col min="14082" max="14093" width="7" bestFit="1" customWidth="1"/>
    <col min="14094" max="14094" width="31.28515625" bestFit="1" customWidth="1"/>
    <col min="14337" max="14337" width="21.140625" bestFit="1" customWidth="1"/>
    <col min="14338" max="14349" width="7" bestFit="1" customWidth="1"/>
    <col min="14350" max="14350" width="31.28515625" bestFit="1" customWidth="1"/>
    <col min="14593" max="14593" width="21.140625" bestFit="1" customWidth="1"/>
    <col min="14594" max="14605" width="7" bestFit="1" customWidth="1"/>
    <col min="14606" max="14606" width="31.28515625" bestFit="1" customWidth="1"/>
    <col min="14849" max="14849" width="21.140625" bestFit="1" customWidth="1"/>
    <col min="14850" max="14861" width="7" bestFit="1" customWidth="1"/>
    <col min="14862" max="14862" width="31.28515625" bestFit="1" customWidth="1"/>
    <col min="15105" max="15105" width="21.140625" bestFit="1" customWidth="1"/>
    <col min="15106" max="15117" width="7" bestFit="1" customWidth="1"/>
    <col min="15118" max="15118" width="31.28515625" bestFit="1" customWidth="1"/>
    <col min="15361" max="15361" width="21.140625" bestFit="1" customWidth="1"/>
    <col min="15362" max="15373" width="7" bestFit="1" customWidth="1"/>
    <col min="15374" max="15374" width="31.28515625" bestFit="1" customWidth="1"/>
    <col min="15617" max="15617" width="21.140625" bestFit="1" customWidth="1"/>
    <col min="15618" max="15629" width="7" bestFit="1" customWidth="1"/>
    <col min="15630" max="15630" width="31.28515625" bestFit="1" customWidth="1"/>
    <col min="15873" max="15873" width="21.140625" bestFit="1" customWidth="1"/>
    <col min="15874" max="15885" width="7" bestFit="1" customWidth="1"/>
    <col min="15886" max="15886" width="31.28515625" bestFit="1" customWidth="1"/>
    <col min="16129" max="16129" width="21.140625" bestFit="1" customWidth="1"/>
    <col min="16130" max="16141" width="7" bestFit="1" customWidth="1"/>
    <col min="16142" max="16142" width="31.28515625" bestFit="1" customWidth="1"/>
  </cols>
  <sheetData>
    <row r="1" spans="1:14" x14ac:dyDescent="0.2">
      <c r="A1" s="4" t="s">
        <v>76</v>
      </c>
      <c r="B1" s="5" t="s">
        <v>1414</v>
      </c>
      <c r="C1" s="5" t="s">
        <v>1415</v>
      </c>
      <c r="D1" s="5" t="s">
        <v>1416</v>
      </c>
      <c r="E1" s="5" t="s">
        <v>1417</v>
      </c>
      <c r="F1" s="5" t="s">
        <v>1418</v>
      </c>
      <c r="G1" s="5" t="s">
        <v>1419</v>
      </c>
      <c r="H1" s="5" t="s">
        <v>1420</v>
      </c>
      <c r="I1" s="5" t="s">
        <v>1421</v>
      </c>
      <c r="J1" s="5" t="s">
        <v>1422</v>
      </c>
      <c r="K1" s="5" t="s">
        <v>1423</v>
      </c>
      <c r="L1" s="5" t="s">
        <v>1424</v>
      </c>
      <c r="M1" s="5" t="s">
        <v>1425</v>
      </c>
      <c r="N1" s="4" t="s">
        <v>1515</v>
      </c>
    </row>
    <row r="2" spans="1:14" x14ac:dyDescent="0.2">
      <c r="A2" s="1" t="s">
        <v>77</v>
      </c>
      <c r="B2" s="6">
        <v>8</v>
      </c>
      <c r="C2" s="6">
        <v>8</v>
      </c>
      <c r="D2" s="6">
        <v>8</v>
      </c>
      <c r="E2" s="6">
        <v>8</v>
      </c>
      <c r="F2" s="6">
        <v>8</v>
      </c>
      <c r="G2" s="6">
        <v>8</v>
      </c>
      <c r="H2" s="6">
        <v>8</v>
      </c>
      <c r="I2" s="6">
        <v>8</v>
      </c>
      <c r="J2" s="6">
        <v>8</v>
      </c>
      <c r="K2" s="6">
        <v>8</v>
      </c>
      <c r="L2" s="6">
        <v>8</v>
      </c>
      <c r="M2" s="6">
        <v>8</v>
      </c>
      <c r="N2" s="7">
        <v>1</v>
      </c>
    </row>
    <row r="3" spans="1:14" x14ac:dyDescent="0.2">
      <c r="A3" s="1" t="s">
        <v>85</v>
      </c>
      <c r="B3" s="6">
        <v>20</v>
      </c>
      <c r="C3" s="6">
        <v>20</v>
      </c>
      <c r="D3" s="6">
        <v>20</v>
      </c>
      <c r="E3" s="6">
        <v>20</v>
      </c>
      <c r="F3" s="6">
        <v>20</v>
      </c>
      <c r="G3" s="6">
        <v>20</v>
      </c>
      <c r="H3" s="6">
        <v>20</v>
      </c>
      <c r="I3" s="6">
        <v>20</v>
      </c>
      <c r="J3" s="6">
        <v>20</v>
      </c>
      <c r="K3" s="6">
        <v>20</v>
      </c>
      <c r="L3" s="6">
        <v>20</v>
      </c>
      <c r="M3" s="6">
        <v>20</v>
      </c>
      <c r="N3" s="7">
        <v>1</v>
      </c>
    </row>
    <row r="4" spans="1:14" x14ac:dyDescent="0.2">
      <c r="A4" s="1" t="s">
        <v>86</v>
      </c>
      <c r="B4" s="6">
        <v>48.99</v>
      </c>
      <c r="C4" s="6">
        <v>48.99</v>
      </c>
      <c r="D4" s="6">
        <v>48.99</v>
      </c>
      <c r="E4" s="6">
        <v>48.99</v>
      </c>
      <c r="F4" s="6">
        <v>48.99</v>
      </c>
      <c r="G4" s="6">
        <v>48.99</v>
      </c>
      <c r="H4" s="6">
        <v>48.99</v>
      </c>
      <c r="I4" s="6">
        <v>48.99</v>
      </c>
      <c r="J4" s="6">
        <v>48.99</v>
      </c>
      <c r="K4" s="6">
        <v>48.99</v>
      </c>
      <c r="L4" s="6">
        <v>48.99</v>
      </c>
      <c r="M4" s="6">
        <v>48.99</v>
      </c>
      <c r="N4" s="7">
        <v>1</v>
      </c>
    </row>
    <row r="5" spans="1:14" x14ac:dyDescent="0.2">
      <c r="A5" s="1" t="s">
        <v>88</v>
      </c>
      <c r="B5" s="6">
        <v>164.56</v>
      </c>
      <c r="C5" s="6">
        <v>164.56</v>
      </c>
      <c r="D5" s="6">
        <v>164.56</v>
      </c>
      <c r="E5" s="6">
        <v>164.56</v>
      </c>
      <c r="F5" s="6">
        <v>164.56</v>
      </c>
      <c r="G5" s="6">
        <v>164.56</v>
      </c>
      <c r="H5" s="6">
        <v>164.56</v>
      </c>
      <c r="I5" s="6">
        <v>164.56</v>
      </c>
      <c r="J5" s="6">
        <v>164.56</v>
      </c>
      <c r="K5" s="6">
        <v>164.56</v>
      </c>
      <c r="L5" s="6">
        <v>164.56</v>
      </c>
      <c r="M5" s="6">
        <v>164.56</v>
      </c>
      <c r="N5" s="7">
        <v>1</v>
      </c>
    </row>
    <row r="6" spans="1:14" x14ac:dyDescent="0.2">
      <c r="A6" s="1" t="s">
        <v>91</v>
      </c>
      <c r="B6" s="6">
        <v>165</v>
      </c>
      <c r="C6" s="6">
        <v>165</v>
      </c>
      <c r="D6" s="6">
        <v>165</v>
      </c>
      <c r="E6" s="6">
        <v>165</v>
      </c>
      <c r="F6" s="6">
        <v>165</v>
      </c>
      <c r="G6" s="6">
        <v>165</v>
      </c>
      <c r="H6" s="6">
        <v>165</v>
      </c>
      <c r="I6" s="6">
        <v>165</v>
      </c>
      <c r="J6" s="6">
        <v>165</v>
      </c>
      <c r="K6" s="6">
        <v>165</v>
      </c>
      <c r="L6" s="6">
        <v>165</v>
      </c>
      <c r="M6" s="6">
        <v>165</v>
      </c>
      <c r="N6" s="7">
        <v>1</v>
      </c>
    </row>
    <row r="7" spans="1:14" x14ac:dyDescent="0.2">
      <c r="A7" s="1" t="s">
        <v>93</v>
      </c>
      <c r="B7" s="6">
        <v>312.18</v>
      </c>
      <c r="C7" s="6">
        <v>312.18</v>
      </c>
      <c r="D7" s="6">
        <v>312.18</v>
      </c>
      <c r="E7" s="6">
        <v>312.18</v>
      </c>
      <c r="F7" s="6">
        <v>312.18</v>
      </c>
      <c r="G7" s="6">
        <v>312.18</v>
      </c>
      <c r="H7" s="6">
        <v>312.18</v>
      </c>
      <c r="I7" s="6">
        <v>312.18</v>
      </c>
      <c r="J7" s="6">
        <v>312.18</v>
      </c>
      <c r="K7" s="6">
        <v>312.18</v>
      </c>
      <c r="L7" s="6">
        <v>312.18</v>
      </c>
      <c r="M7" s="6">
        <v>312.18</v>
      </c>
      <c r="N7" s="7">
        <v>1</v>
      </c>
    </row>
    <row r="8" spans="1:14" x14ac:dyDescent="0.2">
      <c r="A8" s="1" t="s">
        <v>95</v>
      </c>
      <c r="B8" s="6">
        <v>315.67</v>
      </c>
      <c r="C8" s="6">
        <v>315.67</v>
      </c>
      <c r="D8" s="6">
        <v>315.67</v>
      </c>
      <c r="E8" s="6">
        <v>315.67</v>
      </c>
      <c r="F8" s="6">
        <v>315.67</v>
      </c>
      <c r="G8" s="6">
        <v>315.67</v>
      </c>
      <c r="H8" s="6">
        <v>315.67</v>
      </c>
      <c r="I8" s="6">
        <v>315.67</v>
      </c>
      <c r="J8" s="6">
        <v>315.67</v>
      </c>
      <c r="K8" s="6">
        <v>315.67</v>
      </c>
      <c r="L8" s="6">
        <v>315.67</v>
      </c>
      <c r="M8" s="6">
        <v>315.67</v>
      </c>
      <c r="N8" s="7">
        <v>1</v>
      </c>
    </row>
    <row r="9" spans="1:14" x14ac:dyDescent="0.2">
      <c r="A9" s="1" t="s">
        <v>97</v>
      </c>
      <c r="B9" s="6">
        <v>427.97</v>
      </c>
      <c r="C9" s="6">
        <v>427.97</v>
      </c>
      <c r="D9" s="6">
        <v>427.97</v>
      </c>
      <c r="E9" s="6">
        <v>427.97</v>
      </c>
      <c r="F9" s="6">
        <v>427.97</v>
      </c>
      <c r="G9" s="6">
        <v>427.97</v>
      </c>
      <c r="H9" s="6">
        <v>427.97</v>
      </c>
      <c r="I9" s="6">
        <v>427.97</v>
      </c>
      <c r="J9" s="6">
        <v>427.97</v>
      </c>
      <c r="K9" s="6">
        <v>427.97</v>
      </c>
      <c r="L9" s="6">
        <v>427.97</v>
      </c>
      <c r="M9" s="6">
        <v>427.97</v>
      </c>
      <c r="N9" s="7">
        <v>1</v>
      </c>
    </row>
    <row r="10" spans="1:14" x14ac:dyDescent="0.2">
      <c r="A10" s="1" t="s">
        <v>99</v>
      </c>
      <c r="B10" s="6">
        <v>425</v>
      </c>
      <c r="C10" s="6">
        <v>425</v>
      </c>
      <c r="D10" s="6">
        <v>425</v>
      </c>
      <c r="E10" s="6">
        <v>425</v>
      </c>
      <c r="F10" s="6">
        <v>425</v>
      </c>
      <c r="G10" s="6">
        <v>425</v>
      </c>
      <c r="H10" s="6">
        <v>425</v>
      </c>
      <c r="I10" s="6">
        <v>425</v>
      </c>
      <c r="J10" s="6">
        <v>425</v>
      </c>
      <c r="K10" s="6">
        <v>425</v>
      </c>
      <c r="L10" s="6">
        <v>425</v>
      </c>
      <c r="M10" s="6">
        <v>425</v>
      </c>
      <c r="N10" s="7">
        <v>1</v>
      </c>
    </row>
    <row r="11" spans="1:14" x14ac:dyDescent="0.2">
      <c r="A11" s="1" t="s">
        <v>101</v>
      </c>
      <c r="B11" s="6">
        <v>11.05</v>
      </c>
      <c r="C11" s="6">
        <v>6.77</v>
      </c>
      <c r="D11" s="6">
        <v>8.58</v>
      </c>
      <c r="E11" s="6">
        <v>15.07</v>
      </c>
      <c r="F11" s="6">
        <v>15.07</v>
      </c>
      <c r="G11" s="6">
        <v>15.07</v>
      </c>
      <c r="H11" s="6">
        <v>15.07</v>
      </c>
      <c r="I11" s="6">
        <v>15.07</v>
      </c>
      <c r="J11" s="6">
        <v>15.07</v>
      </c>
      <c r="K11" s="6">
        <v>15.07</v>
      </c>
      <c r="L11" s="6">
        <v>15.07</v>
      </c>
      <c r="M11" s="6">
        <v>15.07</v>
      </c>
      <c r="N11" s="7">
        <v>1</v>
      </c>
    </row>
    <row r="12" spans="1:14" x14ac:dyDescent="0.2">
      <c r="A12" s="1" t="s">
        <v>103</v>
      </c>
      <c r="B12" s="6">
        <v>23.8</v>
      </c>
      <c r="C12" s="6">
        <v>23.8</v>
      </c>
      <c r="D12" s="6">
        <v>23.8</v>
      </c>
      <c r="E12" s="6">
        <v>23.8</v>
      </c>
      <c r="F12" s="6">
        <v>23.8</v>
      </c>
      <c r="G12" s="6">
        <v>23.8</v>
      </c>
      <c r="H12" s="6">
        <v>23.8</v>
      </c>
      <c r="I12" s="6">
        <v>23.8</v>
      </c>
      <c r="J12" s="6">
        <v>23.8</v>
      </c>
      <c r="K12" s="6">
        <v>23.8</v>
      </c>
      <c r="L12" s="6">
        <v>23.8</v>
      </c>
      <c r="M12" s="6">
        <v>23.8</v>
      </c>
      <c r="N12" s="7">
        <v>1</v>
      </c>
    </row>
    <row r="13" spans="1:14" x14ac:dyDescent="0.2">
      <c r="A13" s="1" t="s">
        <v>105</v>
      </c>
      <c r="B13" s="6">
        <v>24.4</v>
      </c>
      <c r="C13" s="6">
        <v>24.4</v>
      </c>
      <c r="D13" s="6">
        <v>24.4</v>
      </c>
      <c r="E13" s="6">
        <v>24.4</v>
      </c>
      <c r="F13" s="6">
        <v>24.4</v>
      </c>
      <c r="G13" s="6">
        <v>24.4</v>
      </c>
      <c r="H13" s="6">
        <v>24.4</v>
      </c>
      <c r="I13" s="6">
        <v>24.4</v>
      </c>
      <c r="J13" s="6">
        <v>24.4</v>
      </c>
      <c r="K13" s="6">
        <v>24.4</v>
      </c>
      <c r="L13" s="6">
        <v>24.4</v>
      </c>
      <c r="M13" s="6">
        <v>24.4</v>
      </c>
      <c r="N13" s="7">
        <v>1</v>
      </c>
    </row>
    <row r="14" spans="1:14" x14ac:dyDescent="0.2">
      <c r="A14" s="1" t="s">
        <v>134</v>
      </c>
      <c r="B14" s="6">
        <v>49.4</v>
      </c>
      <c r="C14" s="6">
        <v>49.4</v>
      </c>
      <c r="D14" s="6">
        <v>49.4</v>
      </c>
      <c r="E14" s="6">
        <v>49.4</v>
      </c>
      <c r="F14" s="6">
        <v>49.4</v>
      </c>
      <c r="G14" s="6">
        <v>49.4</v>
      </c>
      <c r="H14" s="6">
        <v>49.4</v>
      </c>
      <c r="I14" s="6">
        <v>49.4</v>
      </c>
      <c r="J14" s="6">
        <v>49.4</v>
      </c>
      <c r="K14" s="6">
        <v>49.4</v>
      </c>
      <c r="L14" s="6">
        <v>49.4</v>
      </c>
      <c r="M14" s="6">
        <v>49.4</v>
      </c>
      <c r="N14" s="7">
        <v>1</v>
      </c>
    </row>
    <row r="15" spans="1:14" x14ac:dyDescent="0.2">
      <c r="A15" s="1" t="s">
        <v>136</v>
      </c>
      <c r="B15" s="6">
        <v>48</v>
      </c>
      <c r="C15" s="6">
        <v>48</v>
      </c>
      <c r="D15" s="6">
        <v>48</v>
      </c>
      <c r="E15" s="6">
        <v>48</v>
      </c>
      <c r="F15" s="6">
        <v>48</v>
      </c>
      <c r="G15" s="6">
        <v>48</v>
      </c>
      <c r="H15" s="6">
        <v>48</v>
      </c>
      <c r="I15" s="6">
        <v>48</v>
      </c>
      <c r="J15" s="6">
        <v>48</v>
      </c>
      <c r="K15" s="6">
        <v>48</v>
      </c>
      <c r="L15" s="6">
        <v>48</v>
      </c>
      <c r="M15" s="6">
        <v>48</v>
      </c>
      <c r="N15" s="7">
        <v>1</v>
      </c>
    </row>
    <row r="16" spans="1:14" x14ac:dyDescent="0.2">
      <c r="A16" s="1" t="s">
        <v>138</v>
      </c>
      <c r="B16" s="6">
        <v>48</v>
      </c>
      <c r="C16" s="6">
        <v>48</v>
      </c>
      <c r="D16" s="6">
        <v>48</v>
      </c>
      <c r="E16" s="6">
        <v>48</v>
      </c>
      <c r="F16" s="6">
        <v>48</v>
      </c>
      <c r="G16" s="6">
        <v>48</v>
      </c>
      <c r="H16" s="6">
        <v>48</v>
      </c>
      <c r="I16" s="6">
        <v>48</v>
      </c>
      <c r="J16" s="6">
        <v>48</v>
      </c>
      <c r="K16" s="6">
        <v>48</v>
      </c>
      <c r="L16" s="6">
        <v>48</v>
      </c>
      <c r="M16" s="6">
        <v>48</v>
      </c>
      <c r="N16" s="7">
        <v>1</v>
      </c>
    </row>
    <row r="17" spans="1:14" x14ac:dyDescent="0.2">
      <c r="A17" s="1" t="s">
        <v>140</v>
      </c>
      <c r="B17" s="6">
        <v>49.4</v>
      </c>
      <c r="C17" s="6">
        <v>49.4</v>
      </c>
      <c r="D17" s="6">
        <v>49.4</v>
      </c>
      <c r="E17" s="6">
        <v>49.4</v>
      </c>
      <c r="F17" s="6">
        <v>49.4</v>
      </c>
      <c r="G17" s="6">
        <v>49.4</v>
      </c>
      <c r="H17" s="6">
        <v>49.4</v>
      </c>
      <c r="I17" s="6">
        <v>49.4</v>
      </c>
      <c r="J17" s="6">
        <v>49.4</v>
      </c>
      <c r="K17" s="6">
        <v>49.4</v>
      </c>
      <c r="L17" s="6">
        <v>49.4</v>
      </c>
      <c r="M17" s="6">
        <v>49.4</v>
      </c>
      <c r="N17" s="7">
        <v>1</v>
      </c>
    </row>
    <row r="18" spans="1:14" x14ac:dyDescent="0.2">
      <c r="A18" s="1" t="s">
        <v>142</v>
      </c>
      <c r="B18" s="6">
        <v>2.81</v>
      </c>
      <c r="C18" s="6">
        <v>2.81</v>
      </c>
      <c r="D18" s="6">
        <v>2.81</v>
      </c>
      <c r="E18" s="6">
        <v>2.81</v>
      </c>
      <c r="F18" s="6">
        <v>2.81</v>
      </c>
      <c r="G18" s="6">
        <v>0.64</v>
      </c>
      <c r="H18" s="6">
        <v>0.64</v>
      </c>
      <c r="I18" s="6">
        <v>0.64</v>
      </c>
      <c r="J18" s="6">
        <v>0.64</v>
      </c>
      <c r="K18" s="6">
        <v>0.64</v>
      </c>
      <c r="L18" s="6">
        <v>2.81</v>
      </c>
      <c r="M18" s="6">
        <v>2.81</v>
      </c>
      <c r="N18" s="7">
        <v>1</v>
      </c>
    </row>
    <row r="19" spans="1:14" x14ac:dyDescent="0.2">
      <c r="A19" s="1" t="s">
        <v>146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v>1</v>
      </c>
    </row>
    <row r="20" spans="1:14" x14ac:dyDescent="0.2">
      <c r="A20" s="1" t="s">
        <v>165</v>
      </c>
      <c r="B20" s="6">
        <v>33</v>
      </c>
      <c r="C20" s="6">
        <v>33</v>
      </c>
      <c r="D20" s="6">
        <v>33</v>
      </c>
      <c r="E20" s="6">
        <v>33</v>
      </c>
      <c r="F20" s="6">
        <v>33</v>
      </c>
      <c r="G20" s="6">
        <v>33</v>
      </c>
      <c r="H20" s="6">
        <v>33</v>
      </c>
      <c r="I20" s="6">
        <v>33</v>
      </c>
      <c r="J20" s="6">
        <v>33</v>
      </c>
      <c r="K20" s="6">
        <v>33</v>
      </c>
      <c r="L20" s="6">
        <v>33</v>
      </c>
      <c r="M20" s="6">
        <v>33</v>
      </c>
      <c r="N20" s="7">
        <v>1</v>
      </c>
    </row>
    <row r="21" spans="1:14" x14ac:dyDescent="0.2">
      <c r="A21" s="1" t="s">
        <v>167</v>
      </c>
      <c r="B21" s="6">
        <v>52.5</v>
      </c>
      <c r="C21" s="6">
        <v>52.5</v>
      </c>
      <c r="D21" s="6">
        <v>52.5</v>
      </c>
      <c r="E21" s="6">
        <v>52.5</v>
      </c>
      <c r="F21" s="6">
        <v>52.5</v>
      </c>
      <c r="G21" s="6">
        <v>52.5</v>
      </c>
      <c r="H21" s="6">
        <v>52.5</v>
      </c>
      <c r="I21" s="6">
        <v>52.5</v>
      </c>
      <c r="J21" s="6">
        <v>52.5</v>
      </c>
      <c r="K21" s="6">
        <v>52.5</v>
      </c>
      <c r="L21" s="6">
        <v>52.5</v>
      </c>
      <c r="M21" s="6">
        <v>52.5</v>
      </c>
      <c r="N21" s="7">
        <v>1</v>
      </c>
    </row>
    <row r="22" spans="1:14" x14ac:dyDescent="0.2">
      <c r="A22" s="1" t="s">
        <v>169</v>
      </c>
      <c r="B22" s="6">
        <v>52.5</v>
      </c>
      <c r="C22" s="6">
        <v>52.5</v>
      </c>
      <c r="D22" s="6">
        <v>52.5</v>
      </c>
      <c r="E22" s="6">
        <v>52.5</v>
      </c>
      <c r="F22" s="6">
        <v>52.5</v>
      </c>
      <c r="G22" s="6">
        <v>52.5</v>
      </c>
      <c r="H22" s="6">
        <v>52.5</v>
      </c>
      <c r="I22" s="6">
        <v>52.5</v>
      </c>
      <c r="J22" s="6">
        <v>52.5</v>
      </c>
      <c r="K22" s="6">
        <v>52.5</v>
      </c>
      <c r="L22" s="6">
        <v>52.5</v>
      </c>
      <c r="M22" s="6">
        <v>52.5</v>
      </c>
      <c r="N22" s="7">
        <v>1</v>
      </c>
    </row>
    <row r="23" spans="1:14" x14ac:dyDescent="0.2">
      <c r="A23" s="1" t="s">
        <v>171</v>
      </c>
      <c r="B23" s="6">
        <v>0.41</v>
      </c>
      <c r="C23" s="6">
        <v>0.36</v>
      </c>
      <c r="D23" s="6">
        <v>0.44</v>
      </c>
      <c r="E23" s="6">
        <v>0.51</v>
      </c>
      <c r="F23" s="6">
        <v>0.59</v>
      </c>
      <c r="G23" s="6">
        <v>0.57999999999999996</v>
      </c>
      <c r="H23" s="6">
        <v>0.61</v>
      </c>
      <c r="I23" s="6">
        <v>0.54</v>
      </c>
      <c r="J23" s="6">
        <v>0.47</v>
      </c>
      <c r="K23" s="6">
        <v>0.33</v>
      </c>
      <c r="L23" s="6">
        <v>0.32</v>
      </c>
      <c r="M23" s="6">
        <v>0.32</v>
      </c>
      <c r="N23" s="7">
        <v>1</v>
      </c>
    </row>
    <row r="24" spans="1:14" x14ac:dyDescent="0.2">
      <c r="A24" s="1" t="s">
        <v>22</v>
      </c>
      <c r="B24" s="6">
        <v>47</v>
      </c>
      <c r="C24" s="6">
        <v>47</v>
      </c>
      <c r="D24" s="6">
        <v>47</v>
      </c>
      <c r="E24" s="6">
        <v>47</v>
      </c>
      <c r="F24" s="6">
        <v>47</v>
      </c>
      <c r="G24" s="6">
        <v>47</v>
      </c>
      <c r="H24" s="6">
        <v>47</v>
      </c>
      <c r="I24" s="6">
        <v>47</v>
      </c>
      <c r="J24" s="6">
        <v>47</v>
      </c>
      <c r="K24" s="6">
        <v>47</v>
      </c>
      <c r="L24" s="6">
        <v>47</v>
      </c>
      <c r="M24" s="6">
        <v>47</v>
      </c>
      <c r="N24" s="7">
        <v>1</v>
      </c>
    </row>
    <row r="25" spans="1:14" x14ac:dyDescent="0.2">
      <c r="A25" s="1" t="s">
        <v>1922</v>
      </c>
      <c r="B25" s="6">
        <v>428</v>
      </c>
      <c r="C25" s="6">
        <v>428</v>
      </c>
      <c r="D25" s="6">
        <v>428</v>
      </c>
      <c r="E25" s="6">
        <v>428</v>
      </c>
      <c r="F25" s="6">
        <v>428</v>
      </c>
      <c r="G25" s="6">
        <v>428</v>
      </c>
      <c r="H25" s="6">
        <v>428</v>
      </c>
      <c r="I25" s="6">
        <v>428</v>
      </c>
      <c r="J25" s="6">
        <v>428</v>
      </c>
      <c r="K25" s="6">
        <v>428</v>
      </c>
      <c r="L25" s="6">
        <v>428</v>
      </c>
      <c r="M25" s="6">
        <v>428</v>
      </c>
      <c r="N25" s="7">
        <v>1</v>
      </c>
    </row>
    <row r="26" spans="1:14" x14ac:dyDescent="0.2">
      <c r="A26" s="1" t="s">
        <v>179</v>
      </c>
      <c r="B26" s="6">
        <v>44</v>
      </c>
      <c r="C26" s="6">
        <v>44</v>
      </c>
      <c r="D26" s="6">
        <v>44</v>
      </c>
      <c r="E26" s="6">
        <v>44</v>
      </c>
      <c r="F26" s="6">
        <v>44</v>
      </c>
      <c r="G26" s="6">
        <v>44</v>
      </c>
      <c r="H26" s="6">
        <v>43.2</v>
      </c>
      <c r="I26" s="6">
        <v>44</v>
      </c>
      <c r="J26" s="6">
        <v>44</v>
      </c>
      <c r="K26" s="6">
        <v>44</v>
      </c>
      <c r="L26" s="6">
        <v>44</v>
      </c>
      <c r="M26" s="6">
        <v>44</v>
      </c>
      <c r="N26" s="7">
        <v>1</v>
      </c>
    </row>
    <row r="27" spans="1:14" x14ac:dyDescent="0.2">
      <c r="A27" s="1" t="s">
        <v>181</v>
      </c>
      <c r="B27" s="6">
        <v>0.63</v>
      </c>
      <c r="C27" s="6">
        <v>0.42</v>
      </c>
      <c r="D27" s="6">
        <v>0.43</v>
      </c>
      <c r="E27" s="6">
        <v>5.47</v>
      </c>
      <c r="F27" s="6">
        <v>5.93</v>
      </c>
      <c r="G27" s="6">
        <v>7.05</v>
      </c>
      <c r="H27" s="6">
        <v>8.35</v>
      </c>
      <c r="I27" s="6">
        <v>8.36</v>
      </c>
      <c r="J27" s="6">
        <v>6.46</v>
      </c>
      <c r="K27" s="6">
        <v>2.16</v>
      </c>
      <c r="L27" s="6">
        <v>2.04</v>
      </c>
      <c r="M27" s="6">
        <v>3.91</v>
      </c>
      <c r="N27" s="7">
        <v>2</v>
      </c>
    </row>
    <row r="28" spans="1:14" x14ac:dyDescent="0.2">
      <c r="A28" s="1" t="s">
        <v>182</v>
      </c>
      <c r="B28" s="6">
        <v>47</v>
      </c>
      <c r="C28" s="6">
        <v>47</v>
      </c>
      <c r="D28" s="6">
        <v>47</v>
      </c>
      <c r="E28" s="6">
        <v>47</v>
      </c>
      <c r="F28" s="6">
        <v>47</v>
      </c>
      <c r="G28" s="6">
        <v>47</v>
      </c>
      <c r="H28" s="6">
        <v>47</v>
      </c>
      <c r="I28" s="6">
        <v>47</v>
      </c>
      <c r="J28" s="6">
        <v>47</v>
      </c>
      <c r="K28" s="6">
        <v>47</v>
      </c>
      <c r="L28" s="6">
        <v>47</v>
      </c>
      <c r="M28" s="6">
        <v>47</v>
      </c>
      <c r="N28" s="7">
        <v>1</v>
      </c>
    </row>
    <row r="29" spans="1:14" x14ac:dyDescent="0.2">
      <c r="A29" s="1" t="s">
        <v>183</v>
      </c>
      <c r="B29" s="6">
        <v>119</v>
      </c>
      <c r="C29" s="6">
        <v>119</v>
      </c>
      <c r="D29" s="6">
        <v>119</v>
      </c>
      <c r="E29" s="6">
        <v>119</v>
      </c>
      <c r="F29" s="6">
        <v>119</v>
      </c>
      <c r="G29" s="6">
        <v>119</v>
      </c>
      <c r="H29" s="6">
        <v>119</v>
      </c>
      <c r="I29" s="6">
        <v>119</v>
      </c>
      <c r="J29" s="6">
        <v>119</v>
      </c>
      <c r="K29" s="6">
        <v>119</v>
      </c>
      <c r="L29" s="6">
        <v>119</v>
      </c>
      <c r="M29" s="6">
        <v>119</v>
      </c>
      <c r="N29" s="7">
        <v>1</v>
      </c>
    </row>
    <row r="30" spans="1:14" x14ac:dyDescent="0.2">
      <c r="A30" s="1" t="s">
        <v>185</v>
      </c>
      <c r="B30" s="6">
        <v>773.6</v>
      </c>
      <c r="C30" s="6">
        <v>773.6</v>
      </c>
      <c r="D30" s="6">
        <v>773.6</v>
      </c>
      <c r="E30" s="6">
        <v>773.6</v>
      </c>
      <c r="F30" s="6">
        <v>800.6</v>
      </c>
      <c r="G30" s="6">
        <v>800.6</v>
      </c>
      <c r="H30" s="6">
        <v>800.6</v>
      </c>
      <c r="I30" s="6">
        <v>800.6</v>
      </c>
      <c r="J30" s="6">
        <v>773.6</v>
      </c>
      <c r="K30" s="6">
        <v>773.6</v>
      </c>
      <c r="L30" s="6">
        <v>773.6</v>
      </c>
      <c r="M30" s="6">
        <v>773.6</v>
      </c>
      <c r="N30" s="7">
        <v>1</v>
      </c>
    </row>
    <row r="31" spans="1:14" x14ac:dyDescent="0.2">
      <c r="A31" s="1" t="s">
        <v>193</v>
      </c>
      <c r="B31" s="6">
        <v>85</v>
      </c>
      <c r="C31" s="6">
        <v>85</v>
      </c>
      <c r="D31" s="6">
        <v>85</v>
      </c>
      <c r="E31" s="6">
        <v>85</v>
      </c>
      <c r="F31" s="6">
        <v>85</v>
      </c>
      <c r="G31" s="6">
        <v>85</v>
      </c>
      <c r="H31" s="6">
        <v>85</v>
      </c>
      <c r="I31" s="6">
        <v>85</v>
      </c>
      <c r="J31" s="6">
        <v>85</v>
      </c>
      <c r="K31" s="6">
        <v>85</v>
      </c>
      <c r="L31" s="6">
        <v>85</v>
      </c>
      <c r="M31" s="6">
        <v>85</v>
      </c>
      <c r="N31" s="7">
        <v>1</v>
      </c>
    </row>
    <row r="32" spans="1:14" x14ac:dyDescent="0.2">
      <c r="A32" s="1" t="s">
        <v>195</v>
      </c>
      <c r="B32" s="6">
        <v>84.1</v>
      </c>
      <c r="C32" s="6">
        <v>84.1</v>
      </c>
      <c r="D32" s="6">
        <v>84.1</v>
      </c>
      <c r="E32" s="6">
        <v>84.1</v>
      </c>
      <c r="F32" s="6">
        <v>84.1</v>
      </c>
      <c r="G32" s="6">
        <v>84.1</v>
      </c>
      <c r="H32" s="6">
        <v>84.1</v>
      </c>
      <c r="I32" s="6">
        <v>84.1</v>
      </c>
      <c r="J32" s="6">
        <v>84.1</v>
      </c>
      <c r="K32" s="6">
        <v>84.1</v>
      </c>
      <c r="L32" s="6">
        <v>84.1</v>
      </c>
      <c r="M32" s="6">
        <v>84.1</v>
      </c>
      <c r="N32" s="7">
        <v>1</v>
      </c>
    </row>
    <row r="33" spans="1:14" x14ac:dyDescent="0.2">
      <c r="A33" s="1" t="s">
        <v>199</v>
      </c>
      <c r="B33" s="6">
        <v>2.04</v>
      </c>
      <c r="C33" s="6">
        <v>1.6</v>
      </c>
      <c r="D33" s="6">
        <v>1.3</v>
      </c>
      <c r="E33" s="6">
        <v>3.5</v>
      </c>
      <c r="F33" s="6">
        <v>2.7</v>
      </c>
      <c r="G33" s="6">
        <v>2.57</v>
      </c>
      <c r="H33" s="6">
        <v>2.02</v>
      </c>
      <c r="I33" s="6">
        <v>1.83</v>
      </c>
      <c r="J33" s="6">
        <v>1.5</v>
      </c>
      <c r="K33" s="6">
        <v>1.5</v>
      </c>
      <c r="L33" s="6">
        <v>2.1</v>
      </c>
      <c r="M33" s="6">
        <v>2.5099999999999998</v>
      </c>
      <c r="N33" s="7">
        <v>1</v>
      </c>
    </row>
    <row r="34" spans="1:14" x14ac:dyDescent="0.2">
      <c r="A34" s="1" t="s">
        <v>204</v>
      </c>
      <c r="B34" s="6">
        <v>1</v>
      </c>
      <c r="C34" s="6">
        <v>1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7">
        <v>2</v>
      </c>
    </row>
    <row r="35" spans="1:14" x14ac:dyDescent="0.2">
      <c r="A35" s="1" t="s">
        <v>206</v>
      </c>
      <c r="B35" s="6">
        <v>46.3</v>
      </c>
      <c r="C35" s="6">
        <v>46.3</v>
      </c>
      <c r="D35" s="6">
        <v>46.3</v>
      </c>
      <c r="E35" s="6">
        <v>46.3</v>
      </c>
      <c r="F35" s="6">
        <v>46.3</v>
      </c>
      <c r="G35" s="6">
        <v>46</v>
      </c>
      <c r="H35" s="6">
        <v>45</v>
      </c>
      <c r="I35" s="6">
        <v>45</v>
      </c>
      <c r="J35" s="6">
        <v>45</v>
      </c>
      <c r="K35" s="6">
        <v>46.3</v>
      </c>
      <c r="L35" s="6">
        <v>46.3</v>
      </c>
      <c r="M35" s="6">
        <v>46.3</v>
      </c>
      <c r="N35" s="7">
        <v>1</v>
      </c>
    </row>
    <row r="36" spans="1:14" x14ac:dyDescent="0.2">
      <c r="A36" s="1" t="s">
        <v>208</v>
      </c>
      <c r="B36" s="6">
        <v>48</v>
      </c>
      <c r="C36" s="6">
        <v>48</v>
      </c>
      <c r="D36" s="6">
        <v>48</v>
      </c>
      <c r="E36" s="6">
        <v>48</v>
      </c>
      <c r="F36" s="6">
        <v>48</v>
      </c>
      <c r="G36" s="6">
        <v>48</v>
      </c>
      <c r="H36" s="6">
        <v>48</v>
      </c>
      <c r="I36" s="6">
        <v>48</v>
      </c>
      <c r="J36" s="6">
        <v>48</v>
      </c>
      <c r="K36" s="6">
        <v>48</v>
      </c>
      <c r="L36" s="6">
        <v>48</v>
      </c>
      <c r="M36" s="6">
        <v>48</v>
      </c>
      <c r="N36" s="7">
        <v>1</v>
      </c>
    </row>
    <row r="37" spans="1:14" x14ac:dyDescent="0.2">
      <c r="A37" s="1" t="s">
        <v>1951</v>
      </c>
      <c r="B37" s="6">
        <v>0.45</v>
      </c>
      <c r="C37" s="6">
        <v>0.06</v>
      </c>
      <c r="D37" s="6">
        <v>0.03</v>
      </c>
      <c r="E37" s="6">
        <v>0.17</v>
      </c>
      <c r="F37" s="6">
        <v>0.59</v>
      </c>
      <c r="G37" s="6">
        <v>0.37</v>
      </c>
      <c r="H37" s="6">
        <v>0.65</v>
      </c>
      <c r="I37" s="6">
        <v>1.98</v>
      </c>
      <c r="J37" s="6">
        <v>1.56</v>
      </c>
      <c r="K37" s="6">
        <v>1.02</v>
      </c>
      <c r="L37" s="6">
        <v>0.37</v>
      </c>
      <c r="M37" s="6">
        <v>0.08</v>
      </c>
      <c r="N37" s="7">
        <v>1</v>
      </c>
    </row>
    <row r="38" spans="1:14" x14ac:dyDescent="0.2">
      <c r="A38" s="1" t="s">
        <v>29</v>
      </c>
      <c r="B38" s="6">
        <v>365</v>
      </c>
      <c r="C38" s="6">
        <v>365</v>
      </c>
      <c r="D38" s="6">
        <v>365</v>
      </c>
      <c r="E38" s="6">
        <v>365</v>
      </c>
      <c r="F38" s="6">
        <v>365</v>
      </c>
      <c r="G38" s="6">
        <v>365</v>
      </c>
      <c r="H38" s="6">
        <v>365</v>
      </c>
      <c r="I38" s="6">
        <v>365</v>
      </c>
      <c r="J38" s="6">
        <v>365</v>
      </c>
      <c r="K38" s="6">
        <v>365</v>
      </c>
      <c r="L38" s="6">
        <v>365</v>
      </c>
      <c r="M38" s="6">
        <v>365</v>
      </c>
      <c r="N38" s="7">
        <v>1</v>
      </c>
    </row>
    <row r="39" spans="1:14" x14ac:dyDescent="0.2">
      <c r="A39" s="1" t="s">
        <v>232</v>
      </c>
      <c r="B39" s="6">
        <v>1.3</v>
      </c>
      <c r="C39" s="6">
        <v>1.3</v>
      </c>
      <c r="D39" s="6">
        <v>1.3</v>
      </c>
      <c r="E39" s="6">
        <v>1.3</v>
      </c>
      <c r="F39" s="6">
        <v>1.3</v>
      </c>
      <c r="G39" s="6">
        <v>1.3</v>
      </c>
      <c r="H39" s="6">
        <v>1.3</v>
      </c>
      <c r="I39" s="6">
        <v>1.3</v>
      </c>
      <c r="J39" s="6">
        <v>1.3</v>
      </c>
      <c r="K39" s="6">
        <v>1.3</v>
      </c>
      <c r="L39" s="6">
        <v>1.3</v>
      </c>
      <c r="M39" s="6">
        <v>1.3</v>
      </c>
      <c r="N39" s="7">
        <v>1</v>
      </c>
    </row>
    <row r="40" spans="1:14" x14ac:dyDescent="0.2">
      <c r="A40" s="1" t="s">
        <v>234</v>
      </c>
      <c r="B40" s="6">
        <v>58</v>
      </c>
      <c r="C40" s="6">
        <v>58</v>
      </c>
      <c r="D40" s="6">
        <v>58</v>
      </c>
      <c r="E40" s="6">
        <v>58</v>
      </c>
      <c r="F40" s="6">
        <v>58</v>
      </c>
      <c r="G40" s="6">
        <v>58</v>
      </c>
      <c r="H40" s="6">
        <v>58</v>
      </c>
      <c r="I40" s="6">
        <v>58</v>
      </c>
      <c r="J40" s="6">
        <v>58</v>
      </c>
      <c r="K40" s="6">
        <v>58</v>
      </c>
      <c r="L40" s="6">
        <v>58</v>
      </c>
      <c r="M40" s="6">
        <v>58</v>
      </c>
      <c r="N40" s="7">
        <v>1</v>
      </c>
    </row>
    <row r="41" spans="1:14" x14ac:dyDescent="0.2">
      <c r="A41" s="1" t="s">
        <v>244</v>
      </c>
      <c r="B41" s="6">
        <v>39.5</v>
      </c>
      <c r="C41" s="6">
        <v>39.5</v>
      </c>
      <c r="D41" s="6">
        <v>39.5</v>
      </c>
      <c r="E41" s="6">
        <v>39.5</v>
      </c>
      <c r="F41" s="6">
        <v>39.5</v>
      </c>
      <c r="G41" s="6">
        <v>39.5</v>
      </c>
      <c r="H41" s="6">
        <v>39.5</v>
      </c>
      <c r="I41" s="6">
        <v>39.5</v>
      </c>
      <c r="J41" s="6">
        <v>39.5</v>
      </c>
      <c r="K41" s="6">
        <v>39.5</v>
      </c>
      <c r="L41" s="6">
        <v>39.5</v>
      </c>
      <c r="M41" s="6">
        <v>39.5</v>
      </c>
      <c r="N41" s="7">
        <v>1</v>
      </c>
    </row>
    <row r="42" spans="1:14" x14ac:dyDescent="0.2">
      <c r="A42" s="1" t="s">
        <v>250</v>
      </c>
      <c r="B42" s="6">
        <v>8</v>
      </c>
      <c r="C42" s="6">
        <v>8</v>
      </c>
      <c r="D42" s="6">
        <v>8</v>
      </c>
      <c r="E42" s="6">
        <v>8</v>
      </c>
      <c r="F42" s="6">
        <v>8</v>
      </c>
      <c r="G42" s="6">
        <v>8</v>
      </c>
      <c r="H42" s="6">
        <v>8</v>
      </c>
      <c r="I42" s="6">
        <v>8</v>
      </c>
      <c r="J42" s="6">
        <v>8</v>
      </c>
      <c r="K42" s="6">
        <v>8</v>
      </c>
      <c r="L42" s="6">
        <v>8</v>
      </c>
      <c r="M42" s="6">
        <v>8</v>
      </c>
      <c r="N42" s="7">
        <v>1</v>
      </c>
    </row>
    <row r="43" spans="1:14" x14ac:dyDescent="0.2">
      <c r="A43" s="1" t="s">
        <v>254</v>
      </c>
      <c r="B43" s="6">
        <v>4.8600000000000003</v>
      </c>
      <c r="C43" s="6">
        <v>4.3099999999999996</v>
      </c>
      <c r="D43" s="6">
        <v>4.3499999999999996</v>
      </c>
      <c r="E43" s="6">
        <v>5.73</v>
      </c>
      <c r="F43" s="6">
        <v>4.3099999999999996</v>
      </c>
      <c r="G43" s="6">
        <v>2.87</v>
      </c>
      <c r="H43" s="6">
        <v>2.97</v>
      </c>
      <c r="I43" s="6">
        <v>2.9</v>
      </c>
      <c r="J43" s="6">
        <v>0.56999999999999995</v>
      </c>
      <c r="K43" s="6">
        <v>0</v>
      </c>
      <c r="L43" s="6">
        <v>0</v>
      </c>
      <c r="M43" s="6">
        <v>2.2799999999999998</v>
      </c>
      <c r="N43" s="7">
        <v>1</v>
      </c>
    </row>
    <row r="44" spans="1:14" x14ac:dyDescent="0.2">
      <c r="A44" s="1" t="s">
        <v>258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7">
        <v>1</v>
      </c>
    </row>
    <row r="45" spans="1:14" x14ac:dyDescent="0.2">
      <c r="A45" s="1" t="s">
        <v>260</v>
      </c>
      <c r="B45" s="6">
        <v>48</v>
      </c>
      <c r="C45" s="6">
        <v>48</v>
      </c>
      <c r="D45" s="6">
        <v>48</v>
      </c>
      <c r="E45" s="6">
        <v>48</v>
      </c>
      <c r="F45" s="6">
        <v>48</v>
      </c>
      <c r="G45" s="6">
        <v>48</v>
      </c>
      <c r="H45" s="6">
        <v>48</v>
      </c>
      <c r="I45" s="6">
        <v>48</v>
      </c>
      <c r="J45" s="6">
        <v>48</v>
      </c>
      <c r="K45" s="6">
        <v>48</v>
      </c>
      <c r="L45" s="6">
        <v>48</v>
      </c>
      <c r="M45" s="6">
        <v>48</v>
      </c>
      <c r="N45" s="7">
        <v>1</v>
      </c>
    </row>
    <row r="46" spans="1:14" x14ac:dyDescent="0.2">
      <c r="A46" s="1" t="s">
        <v>262</v>
      </c>
      <c r="B46" s="6">
        <v>120</v>
      </c>
      <c r="C46" s="6">
        <v>120</v>
      </c>
      <c r="D46" s="6">
        <v>120</v>
      </c>
      <c r="E46" s="6">
        <v>120</v>
      </c>
      <c r="F46" s="6">
        <v>120</v>
      </c>
      <c r="G46" s="6">
        <v>120</v>
      </c>
      <c r="H46" s="6">
        <v>120</v>
      </c>
      <c r="I46" s="6">
        <v>120</v>
      </c>
      <c r="J46" s="6">
        <v>120</v>
      </c>
      <c r="K46" s="6">
        <v>120</v>
      </c>
      <c r="L46" s="6">
        <v>120</v>
      </c>
      <c r="M46" s="6">
        <v>120</v>
      </c>
      <c r="N46" s="7">
        <v>1</v>
      </c>
    </row>
    <row r="47" spans="1:14" x14ac:dyDescent="0.2">
      <c r="A47" s="1" t="s">
        <v>264</v>
      </c>
      <c r="B47" s="6">
        <v>24</v>
      </c>
      <c r="C47" s="6">
        <v>24</v>
      </c>
      <c r="D47" s="6">
        <v>24</v>
      </c>
      <c r="E47" s="6">
        <v>24</v>
      </c>
      <c r="F47" s="6">
        <v>24</v>
      </c>
      <c r="G47" s="6">
        <v>24</v>
      </c>
      <c r="H47" s="6">
        <v>24</v>
      </c>
      <c r="I47" s="6">
        <v>24</v>
      </c>
      <c r="J47" s="6">
        <v>24</v>
      </c>
      <c r="K47" s="6">
        <v>24</v>
      </c>
      <c r="L47" s="6">
        <v>24</v>
      </c>
      <c r="M47" s="6">
        <v>24</v>
      </c>
      <c r="N47" s="7">
        <v>1</v>
      </c>
    </row>
    <row r="48" spans="1:14" x14ac:dyDescent="0.2">
      <c r="A48" s="1" t="s">
        <v>280</v>
      </c>
      <c r="B48" s="6">
        <v>1.91</v>
      </c>
      <c r="C48" s="6">
        <v>1.91</v>
      </c>
      <c r="D48" s="6">
        <v>1.91</v>
      </c>
      <c r="E48" s="6">
        <v>1.91</v>
      </c>
      <c r="F48" s="6">
        <v>1.91</v>
      </c>
      <c r="G48" s="6">
        <v>1.91</v>
      </c>
      <c r="H48" s="6">
        <v>1.91</v>
      </c>
      <c r="I48" s="6">
        <v>1.91</v>
      </c>
      <c r="J48" s="6">
        <v>1.91</v>
      </c>
      <c r="K48" s="6">
        <v>1.91</v>
      </c>
      <c r="L48" s="6">
        <v>1.91</v>
      </c>
      <c r="M48" s="6">
        <v>1.91</v>
      </c>
      <c r="N48" s="7">
        <v>1</v>
      </c>
    </row>
    <row r="49" spans="1:14" x14ac:dyDescent="0.2">
      <c r="A49" s="1" t="s">
        <v>24</v>
      </c>
      <c r="B49" s="6">
        <v>47</v>
      </c>
      <c r="C49" s="6">
        <v>47</v>
      </c>
      <c r="D49" s="6">
        <v>47</v>
      </c>
      <c r="E49" s="6">
        <v>47</v>
      </c>
      <c r="F49" s="6">
        <v>47</v>
      </c>
      <c r="G49" s="6">
        <v>47</v>
      </c>
      <c r="H49" s="6">
        <v>47</v>
      </c>
      <c r="I49" s="6">
        <v>47</v>
      </c>
      <c r="J49" s="6">
        <v>47</v>
      </c>
      <c r="K49" s="6">
        <v>47</v>
      </c>
      <c r="L49" s="6">
        <v>47</v>
      </c>
      <c r="M49" s="6">
        <v>47</v>
      </c>
      <c r="N49" s="7">
        <v>1</v>
      </c>
    </row>
    <row r="50" spans="1:14" x14ac:dyDescent="0.2">
      <c r="A50" s="1" t="s">
        <v>283</v>
      </c>
      <c r="B50" s="6">
        <v>36</v>
      </c>
      <c r="C50" s="6">
        <v>36</v>
      </c>
      <c r="D50" s="6">
        <v>36</v>
      </c>
      <c r="E50" s="6">
        <v>36</v>
      </c>
      <c r="F50" s="6">
        <v>36</v>
      </c>
      <c r="G50" s="6">
        <v>36</v>
      </c>
      <c r="H50" s="6">
        <v>36</v>
      </c>
      <c r="I50" s="6">
        <v>36</v>
      </c>
      <c r="J50" s="6">
        <v>36</v>
      </c>
      <c r="K50" s="6">
        <v>36</v>
      </c>
      <c r="L50" s="6">
        <v>36</v>
      </c>
      <c r="M50" s="6">
        <v>36</v>
      </c>
      <c r="N50" s="7">
        <v>1</v>
      </c>
    </row>
    <row r="51" spans="1:14" x14ac:dyDescent="0.2">
      <c r="A51" s="1" t="s">
        <v>285</v>
      </c>
      <c r="B51" s="6">
        <v>46</v>
      </c>
      <c r="C51" s="6">
        <v>46</v>
      </c>
      <c r="D51" s="6">
        <v>46</v>
      </c>
      <c r="E51" s="6">
        <v>46</v>
      </c>
      <c r="F51" s="6">
        <v>46</v>
      </c>
      <c r="G51" s="6">
        <v>46</v>
      </c>
      <c r="H51" s="6">
        <v>46</v>
      </c>
      <c r="I51" s="6">
        <v>46</v>
      </c>
      <c r="J51" s="6">
        <v>46</v>
      </c>
      <c r="K51" s="6">
        <v>46</v>
      </c>
      <c r="L51" s="6">
        <v>46</v>
      </c>
      <c r="M51" s="6">
        <v>46</v>
      </c>
      <c r="N51" s="7">
        <v>1</v>
      </c>
    </row>
    <row r="52" spans="1:14" x14ac:dyDescent="0.2">
      <c r="A52" s="1" t="s">
        <v>296</v>
      </c>
      <c r="B52" s="6">
        <v>42</v>
      </c>
      <c r="C52" s="6">
        <v>42</v>
      </c>
      <c r="D52" s="6">
        <v>42</v>
      </c>
      <c r="E52" s="6">
        <v>42</v>
      </c>
      <c r="F52" s="6">
        <v>42</v>
      </c>
      <c r="G52" s="6">
        <v>42</v>
      </c>
      <c r="H52" s="6">
        <v>42</v>
      </c>
      <c r="I52" s="6">
        <v>42</v>
      </c>
      <c r="J52" s="6">
        <v>42</v>
      </c>
      <c r="K52" s="6">
        <v>42</v>
      </c>
      <c r="L52" s="6">
        <v>42</v>
      </c>
      <c r="M52" s="6">
        <v>42</v>
      </c>
      <c r="N52" s="7">
        <v>1</v>
      </c>
    </row>
    <row r="53" spans="1:14" x14ac:dyDescent="0.2">
      <c r="A53" s="1" t="s">
        <v>300</v>
      </c>
      <c r="B53" s="6">
        <v>1.82</v>
      </c>
      <c r="C53" s="6">
        <v>2</v>
      </c>
      <c r="D53" s="6">
        <v>2</v>
      </c>
      <c r="E53" s="6">
        <v>2</v>
      </c>
      <c r="F53" s="6">
        <v>1.4</v>
      </c>
      <c r="G53" s="6">
        <v>1.68</v>
      </c>
      <c r="H53" s="6">
        <v>1.56</v>
      </c>
      <c r="I53" s="6">
        <v>1.52</v>
      </c>
      <c r="J53" s="6">
        <v>1.74</v>
      </c>
      <c r="K53" s="6">
        <v>1.75</v>
      </c>
      <c r="L53" s="6">
        <v>1.8</v>
      </c>
      <c r="M53" s="6">
        <v>1.61</v>
      </c>
      <c r="N53" s="7">
        <v>1</v>
      </c>
    </row>
    <row r="54" spans="1:14" x14ac:dyDescent="0.2">
      <c r="A54" s="1" t="s">
        <v>1899</v>
      </c>
      <c r="B54" s="6">
        <v>20</v>
      </c>
      <c r="C54" s="6">
        <v>20</v>
      </c>
      <c r="D54" s="6">
        <v>20</v>
      </c>
      <c r="E54" s="6">
        <v>20</v>
      </c>
      <c r="F54" s="6">
        <v>20</v>
      </c>
      <c r="G54" s="6">
        <v>20</v>
      </c>
      <c r="H54" s="6">
        <v>20</v>
      </c>
      <c r="I54" s="6">
        <v>20</v>
      </c>
      <c r="J54" s="6">
        <v>20</v>
      </c>
      <c r="K54" s="6">
        <v>20</v>
      </c>
      <c r="L54" s="6">
        <v>20</v>
      </c>
      <c r="M54" s="6">
        <v>20</v>
      </c>
      <c r="N54" s="7">
        <v>1</v>
      </c>
    </row>
    <row r="55" spans="1:14" x14ac:dyDescent="0.2">
      <c r="A55" s="1" t="s">
        <v>312</v>
      </c>
      <c r="B55" s="6">
        <v>22.78</v>
      </c>
      <c r="C55" s="6">
        <v>22.78</v>
      </c>
      <c r="D55" s="6">
        <v>22.78</v>
      </c>
      <c r="E55" s="6">
        <v>22.78</v>
      </c>
      <c r="F55" s="6">
        <v>22.78</v>
      </c>
      <c r="G55" s="6">
        <v>22.78</v>
      </c>
      <c r="H55" s="6">
        <v>22.78</v>
      </c>
      <c r="I55" s="6">
        <v>22.78</v>
      </c>
      <c r="J55" s="6">
        <v>22.78</v>
      </c>
      <c r="K55" s="6">
        <v>22.78</v>
      </c>
      <c r="L55" s="6">
        <v>22.78</v>
      </c>
      <c r="M55" s="6">
        <v>22.78</v>
      </c>
      <c r="N55" s="7">
        <v>1</v>
      </c>
    </row>
    <row r="56" spans="1:14" x14ac:dyDescent="0.2">
      <c r="A56" s="1" t="s">
        <v>313</v>
      </c>
      <c r="B56" s="6">
        <v>1.29</v>
      </c>
      <c r="C56" s="6">
        <v>1.2</v>
      </c>
      <c r="D56" s="6">
        <v>1.49</v>
      </c>
      <c r="E56" s="6">
        <v>1.48</v>
      </c>
      <c r="F56" s="6">
        <v>1.36</v>
      </c>
      <c r="G56" s="6">
        <v>1.24</v>
      </c>
      <c r="H56" s="6">
        <v>1.25</v>
      </c>
      <c r="I56" s="6">
        <v>1.19</v>
      </c>
      <c r="J56" s="6">
        <v>1.21</v>
      </c>
      <c r="K56" s="6">
        <v>1.27</v>
      </c>
      <c r="L56" s="6">
        <v>1.41</v>
      </c>
      <c r="M56" s="6">
        <v>1.32</v>
      </c>
      <c r="N56" s="7">
        <v>1</v>
      </c>
    </row>
    <row r="57" spans="1:14" x14ac:dyDescent="0.2">
      <c r="A57" s="1" t="s">
        <v>317</v>
      </c>
      <c r="B57" s="6">
        <v>48</v>
      </c>
      <c r="C57" s="6">
        <v>48</v>
      </c>
      <c r="D57" s="6">
        <v>48</v>
      </c>
      <c r="E57" s="6">
        <v>48</v>
      </c>
      <c r="F57" s="6">
        <v>48</v>
      </c>
      <c r="G57" s="6">
        <v>48</v>
      </c>
      <c r="H57" s="6">
        <v>48</v>
      </c>
      <c r="I57" s="6">
        <v>48</v>
      </c>
      <c r="J57" s="6">
        <v>48</v>
      </c>
      <c r="K57" s="6">
        <v>48</v>
      </c>
      <c r="L57" s="6">
        <v>48</v>
      </c>
      <c r="M57" s="6">
        <v>48</v>
      </c>
      <c r="N57" s="7">
        <v>1</v>
      </c>
    </row>
    <row r="58" spans="1:14" x14ac:dyDescent="0.2">
      <c r="A58" s="1" t="s">
        <v>320</v>
      </c>
      <c r="B58" s="6">
        <v>2</v>
      </c>
      <c r="C58" s="6">
        <v>2</v>
      </c>
      <c r="D58" s="6">
        <v>2</v>
      </c>
      <c r="E58" s="6">
        <v>2</v>
      </c>
      <c r="F58" s="6">
        <v>2</v>
      </c>
      <c r="G58" s="6">
        <v>2</v>
      </c>
      <c r="H58" s="6">
        <v>2</v>
      </c>
      <c r="I58" s="6">
        <v>2</v>
      </c>
      <c r="J58" s="6">
        <v>2</v>
      </c>
      <c r="K58" s="6">
        <v>2</v>
      </c>
      <c r="L58" s="6">
        <v>2</v>
      </c>
      <c r="M58" s="6">
        <v>2</v>
      </c>
      <c r="N58" s="7">
        <v>1</v>
      </c>
    </row>
    <row r="59" spans="1:14" x14ac:dyDescent="0.2">
      <c r="A59" s="1" t="s">
        <v>326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7">
        <v>1</v>
      </c>
    </row>
    <row r="60" spans="1:14" x14ac:dyDescent="0.2">
      <c r="A60" s="1" t="s">
        <v>328</v>
      </c>
      <c r="B60" s="6">
        <v>204.2</v>
      </c>
      <c r="C60" s="6">
        <v>204.2</v>
      </c>
      <c r="D60" s="6">
        <v>204.2</v>
      </c>
      <c r="E60" s="6">
        <v>203.5</v>
      </c>
      <c r="F60" s="6">
        <v>204.2</v>
      </c>
      <c r="G60" s="6">
        <v>203.3</v>
      </c>
      <c r="H60" s="6">
        <v>200.8</v>
      </c>
      <c r="I60" s="6">
        <v>200.8</v>
      </c>
      <c r="J60" s="6">
        <v>202.9</v>
      </c>
      <c r="K60" s="6">
        <v>204.2</v>
      </c>
      <c r="L60" s="6">
        <v>204.2</v>
      </c>
      <c r="M60" s="6">
        <v>204.2</v>
      </c>
      <c r="N60" s="7">
        <v>1</v>
      </c>
    </row>
    <row r="61" spans="1:14" x14ac:dyDescent="0.2">
      <c r="A61" s="1" t="s">
        <v>330</v>
      </c>
      <c r="B61" s="6">
        <v>202.7</v>
      </c>
      <c r="C61" s="6">
        <v>202.7</v>
      </c>
      <c r="D61" s="6">
        <v>202.7</v>
      </c>
      <c r="E61" s="6">
        <v>202.7</v>
      </c>
      <c r="F61" s="6">
        <v>202.7</v>
      </c>
      <c r="G61" s="6">
        <v>202.4</v>
      </c>
      <c r="H61" s="6">
        <v>199.9</v>
      </c>
      <c r="I61" s="6">
        <v>199.9</v>
      </c>
      <c r="J61" s="6">
        <v>202.1</v>
      </c>
      <c r="K61" s="6">
        <v>202.7</v>
      </c>
      <c r="L61" s="6">
        <v>202.7</v>
      </c>
      <c r="M61" s="6">
        <v>202.7</v>
      </c>
      <c r="N61" s="7">
        <v>1</v>
      </c>
    </row>
    <row r="62" spans="1:14" x14ac:dyDescent="0.2">
      <c r="A62" s="1" t="s">
        <v>332</v>
      </c>
      <c r="B62" s="6">
        <v>208.96</v>
      </c>
      <c r="C62" s="6">
        <v>208.96</v>
      </c>
      <c r="D62" s="6">
        <v>208.96</v>
      </c>
      <c r="E62" s="6">
        <v>206.6</v>
      </c>
      <c r="F62" s="6">
        <v>204.5</v>
      </c>
      <c r="G62" s="6">
        <v>201.6</v>
      </c>
      <c r="H62" s="6">
        <v>199.5</v>
      </c>
      <c r="I62" s="6">
        <v>199.5</v>
      </c>
      <c r="J62" s="6">
        <v>201.6</v>
      </c>
      <c r="K62" s="6">
        <v>204.6</v>
      </c>
      <c r="L62" s="6">
        <v>208.96</v>
      </c>
      <c r="M62" s="6">
        <v>208.96</v>
      </c>
      <c r="N62" s="7">
        <v>1</v>
      </c>
    </row>
    <row r="63" spans="1:14" x14ac:dyDescent="0.2">
      <c r="A63" s="1" t="s">
        <v>334</v>
      </c>
      <c r="B63" s="6">
        <v>204.29</v>
      </c>
      <c r="C63" s="6">
        <v>204.29</v>
      </c>
      <c r="D63" s="6">
        <v>204.29</v>
      </c>
      <c r="E63" s="6">
        <v>204.29</v>
      </c>
      <c r="F63" s="6">
        <v>204.29</v>
      </c>
      <c r="G63" s="6">
        <v>203.5</v>
      </c>
      <c r="H63" s="6">
        <v>201.4</v>
      </c>
      <c r="I63" s="6">
        <v>201.4</v>
      </c>
      <c r="J63" s="6">
        <v>203.5</v>
      </c>
      <c r="K63" s="6">
        <v>204.29</v>
      </c>
      <c r="L63" s="6">
        <v>204.29</v>
      </c>
      <c r="M63" s="6">
        <v>204.29</v>
      </c>
      <c r="N63" s="7">
        <v>1</v>
      </c>
    </row>
    <row r="64" spans="1:14" x14ac:dyDescent="0.2">
      <c r="A64" s="1" t="s">
        <v>338</v>
      </c>
      <c r="B64" s="6">
        <v>13</v>
      </c>
      <c r="C64" s="6">
        <v>13</v>
      </c>
      <c r="D64" s="6">
        <v>13</v>
      </c>
      <c r="E64" s="6">
        <v>13</v>
      </c>
      <c r="F64" s="6">
        <v>13</v>
      </c>
      <c r="G64" s="6">
        <v>13</v>
      </c>
      <c r="H64" s="6">
        <v>13</v>
      </c>
      <c r="I64" s="6">
        <v>13</v>
      </c>
      <c r="J64" s="6">
        <v>13</v>
      </c>
      <c r="K64" s="6">
        <v>13</v>
      </c>
      <c r="L64" s="6">
        <v>13</v>
      </c>
      <c r="M64" s="6">
        <v>13</v>
      </c>
      <c r="N64" s="7">
        <v>1</v>
      </c>
    </row>
    <row r="65" spans="1:14" x14ac:dyDescent="0.2">
      <c r="A65" s="1" t="s">
        <v>342</v>
      </c>
      <c r="B65" s="6">
        <v>149.85</v>
      </c>
      <c r="C65" s="6">
        <v>148.63999999999999</v>
      </c>
      <c r="D65" s="6">
        <v>153.29</v>
      </c>
      <c r="E65" s="6">
        <v>158.63</v>
      </c>
      <c r="F65" s="6">
        <v>162.79</v>
      </c>
      <c r="G65" s="6">
        <v>165.7</v>
      </c>
      <c r="H65" s="6">
        <v>165.1</v>
      </c>
      <c r="I65" s="6">
        <v>161.65</v>
      </c>
      <c r="J65" s="6">
        <v>156.74</v>
      </c>
      <c r="K65" s="6">
        <v>151.87</v>
      </c>
      <c r="L65" s="6">
        <v>149.94999999999999</v>
      </c>
      <c r="M65" s="6">
        <v>148.24</v>
      </c>
      <c r="N65" s="7">
        <v>1</v>
      </c>
    </row>
    <row r="66" spans="1:14" x14ac:dyDescent="0.2">
      <c r="A66" s="1" t="s">
        <v>343</v>
      </c>
      <c r="B66" s="6">
        <v>149.80000000000001</v>
      </c>
      <c r="C66" s="6">
        <v>148.6</v>
      </c>
      <c r="D66" s="6">
        <v>153.24</v>
      </c>
      <c r="E66" s="6">
        <v>158.63</v>
      </c>
      <c r="F66" s="6">
        <v>162.83000000000001</v>
      </c>
      <c r="G66" s="6">
        <v>165.76</v>
      </c>
      <c r="H66" s="6">
        <v>165.16</v>
      </c>
      <c r="I66" s="6">
        <v>161.68</v>
      </c>
      <c r="J66" s="6">
        <v>156.71</v>
      </c>
      <c r="K66" s="6">
        <v>151.81</v>
      </c>
      <c r="L66" s="6">
        <v>149.91</v>
      </c>
      <c r="M66" s="6">
        <v>148.21</v>
      </c>
      <c r="N66" s="7">
        <v>1</v>
      </c>
    </row>
    <row r="67" spans="1:14" x14ac:dyDescent="0.2">
      <c r="A67" s="1" t="s">
        <v>344</v>
      </c>
      <c r="B67" s="6">
        <v>43</v>
      </c>
      <c r="C67" s="6">
        <v>43</v>
      </c>
      <c r="D67" s="6">
        <v>43</v>
      </c>
      <c r="E67" s="6">
        <v>43</v>
      </c>
      <c r="F67" s="6">
        <v>43</v>
      </c>
      <c r="G67" s="6">
        <v>43</v>
      </c>
      <c r="H67" s="6">
        <v>43</v>
      </c>
      <c r="I67" s="6">
        <v>43</v>
      </c>
      <c r="J67" s="6">
        <v>43</v>
      </c>
      <c r="K67" s="6">
        <v>43</v>
      </c>
      <c r="L67" s="6">
        <v>43</v>
      </c>
      <c r="M67" s="6">
        <v>43</v>
      </c>
      <c r="N67" s="7">
        <v>1</v>
      </c>
    </row>
    <row r="68" spans="1:14" x14ac:dyDescent="0.2">
      <c r="A68" s="1" t="s">
        <v>346</v>
      </c>
      <c r="B68" s="6">
        <v>521.9</v>
      </c>
      <c r="C68" s="6">
        <v>511.1</v>
      </c>
      <c r="D68" s="6">
        <v>502.05</v>
      </c>
      <c r="E68" s="6">
        <v>493</v>
      </c>
      <c r="F68" s="6">
        <v>498.1</v>
      </c>
      <c r="G68" s="6">
        <v>500.5</v>
      </c>
      <c r="H68" s="6">
        <v>506.2</v>
      </c>
      <c r="I68" s="6">
        <v>493.8</v>
      </c>
      <c r="J68" s="6">
        <v>494.5</v>
      </c>
      <c r="K68" s="6">
        <v>512</v>
      </c>
      <c r="L68" s="6">
        <v>531</v>
      </c>
      <c r="M68" s="6">
        <v>531</v>
      </c>
      <c r="N68" s="7">
        <v>1</v>
      </c>
    </row>
    <row r="69" spans="1:14" x14ac:dyDescent="0.2">
      <c r="A69" s="1" t="s">
        <v>348</v>
      </c>
      <c r="B69" s="6">
        <v>246.86</v>
      </c>
      <c r="C69" s="6">
        <v>246.86</v>
      </c>
      <c r="D69" s="6">
        <v>246.86</v>
      </c>
      <c r="E69" s="6">
        <v>246.86</v>
      </c>
      <c r="F69" s="6">
        <v>246.86</v>
      </c>
      <c r="G69" s="6">
        <v>246.86</v>
      </c>
      <c r="H69" s="6">
        <v>246.86</v>
      </c>
      <c r="I69" s="6">
        <v>246.86</v>
      </c>
      <c r="J69" s="6">
        <v>246.86</v>
      </c>
      <c r="K69" s="6">
        <v>246.86</v>
      </c>
      <c r="L69" s="6">
        <v>246.86</v>
      </c>
      <c r="M69" s="6">
        <v>246.86</v>
      </c>
      <c r="N69" s="7">
        <v>1</v>
      </c>
    </row>
    <row r="70" spans="1:14" x14ac:dyDescent="0.2">
      <c r="A70" s="1" t="s">
        <v>350</v>
      </c>
      <c r="B70" s="6">
        <v>27.7</v>
      </c>
      <c r="C70" s="6">
        <v>27.7</v>
      </c>
      <c r="D70" s="6">
        <v>27.7</v>
      </c>
      <c r="E70" s="6">
        <v>27.7</v>
      </c>
      <c r="F70" s="6">
        <v>27.7</v>
      </c>
      <c r="G70" s="6">
        <v>27.7</v>
      </c>
      <c r="H70" s="6">
        <v>27.7</v>
      </c>
      <c r="I70" s="6">
        <v>27.7</v>
      </c>
      <c r="J70" s="6">
        <v>27.7</v>
      </c>
      <c r="K70" s="6">
        <v>27.7</v>
      </c>
      <c r="L70" s="6">
        <v>27.7</v>
      </c>
      <c r="M70" s="6">
        <v>27.7</v>
      </c>
      <c r="N70" s="7">
        <v>1</v>
      </c>
    </row>
    <row r="71" spans="1:14" x14ac:dyDescent="0.2">
      <c r="A71" s="1" t="s">
        <v>360</v>
      </c>
      <c r="B71" s="6">
        <v>0.79</v>
      </c>
      <c r="C71" s="6">
        <v>0.83</v>
      </c>
      <c r="D71" s="6">
        <v>0.86</v>
      </c>
      <c r="E71" s="6">
        <v>3.35</v>
      </c>
      <c r="F71" s="6">
        <v>2.59</v>
      </c>
      <c r="G71" s="6">
        <v>5.16</v>
      </c>
      <c r="H71" s="6">
        <v>4.3499999999999996</v>
      </c>
      <c r="I71" s="6">
        <v>2.98</v>
      </c>
      <c r="J71" s="6">
        <v>0.8</v>
      </c>
      <c r="K71" s="6">
        <v>1.4</v>
      </c>
      <c r="L71" s="6">
        <v>1</v>
      </c>
      <c r="M71" s="6">
        <v>1.0900000000000001</v>
      </c>
      <c r="N71" s="7">
        <v>1</v>
      </c>
    </row>
    <row r="72" spans="1:14" x14ac:dyDescent="0.2">
      <c r="A72" s="1" t="s">
        <v>364</v>
      </c>
      <c r="B72" s="6">
        <v>4.6500000000000004</v>
      </c>
      <c r="C72" s="6">
        <v>5.17</v>
      </c>
      <c r="D72" s="6">
        <v>5.34</v>
      </c>
      <c r="E72" s="6">
        <v>6.54</v>
      </c>
      <c r="F72" s="6">
        <v>9.4700000000000006</v>
      </c>
      <c r="G72" s="6">
        <v>11.94</v>
      </c>
      <c r="H72" s="6">
        <v>4.7699999999999996</v>
      </c>
      <c r="I72" s="6">
        <v>3.24</v>
      </c>
      <c r="J72" s="6">
        <v>3.46</v>
      </c>
      <c r="K72" s="6">
        <v>4.55</v>
      </c>
      <c r="L72" s="6">
        <v>4.87</v>
      </c>
      <c r="M72" s="6">
        <v>4.17</v>
      </c>
      <c r="N72" s="7">
        <v>1</v>
      </c>
    </row>
    <row r="73" spans="1:14" x14ac:dyDescent="0.2">
      <c r="A73" s="1" t="s">
        <v>372</v>
      </c>
      <c r="B73" s="6">
        <v>8</v>
      </c>
      <c r="C73" s="6">
        <v>8</v>
      </c>
      <c r="D73" s="6">
        <v>8</v>
      </c>
      <c r="E73" s="6">
        <v>8</v>
      </c>
      <c r="F73" s="6">
        <v>8</v>
      </c>
      <c r="G73" s="6">
        <v>8</v>
      </c>
      <c r="H73" s="6">
        <v>8</v>
      </c>
      <c r="I73" s="6">
        <v>8</v>
      </c>
      <c r="J73" s="6">
        <v>8</v>
      </c>
      <c r="K73" s="6">
        <v>8</v>
      </c>
      <c r="L73" s="6">
        <v>8</v>
      </c>
      <c r="M73" s="6">
        <v>8</v>
      </c>
      <c r="N73" s="7">
        <v>1</v>
      </c>
    </row>
    <row r="74" spans="1:14" x14ac:dyDescent="0.2">
      <c r="A74" s="1" t="s">
        <v>380</v>
      </c>
      <c r="B74" s="6">
        <v>2</v>
      </c>
      <c r="C74" s="6">
        <v>2</v>
      </c>
      <c r="D74" s="6">
        <v>2</v>
      </c>
      <c r="E74" s="6">
        <v>2</v>
      </c>
      <c r="F74" s="6">
        <v>2</v>
      </c>
      <c r="G74" s="6">
        <v>2</v>
      </c>
      <c r="H74" s="6">
        <v>2</v>
      </c>
      <c r="I74" s="6">
        <v>2</v>
      </c>
      <c r="J74" s="6">
        <v>2</v>
      </c>
      <c r="K74" s="6">
        <v>2</v>
      </c>
      <c r="L74" s="6">
        <v>2</v>
      </c>
      <c r="M74" s="6">
        <v>2</v>
      </c>
      <c r="N74" s="7">
        <v>1</v>
      </c>
    </row>
    <row r="75" spans="1:14" x14ac:dyDescent="0.2">
      <c r="A75" s="1" t="s">
        <v>392</v>
      </c>
      <c r="B75" s="6">
        <v>70</v>
      </c>
      <c r="C75" s="6">
        <v>70</v>
      </c>
      <c r="D75" s="6">
        <v>70</v>
      </c>
      <c r="E75" s="6">
        <v>70</v>
      </c>
      <c r="F75" s="6">
        <v>70</v>
      </c>
      <c r="G75" s="6">
        <v>70</v>
      </c>
      <c r="H75" s="6">
        <v>70</v>
      </c>
      <c r="I75" s="6">
        <v>70</v>
      </c>
      <c r="J75" s="6">
        <v>70</v>
      </c>
      <c r="K75" s="6">
        <v>70</v>
      </c>
      <c r="L75" s="6">
        <v>70</v>
      </c>
      <c r="M75" s="6">
        <v>70</v>
      </c>
      <c r="N75" s="7">
        <v>1</v>
      </c>
    </row>
    <row r="76" spans="1:14" x14ac:dyDescent="0.2">
      <c r="A76" s="1" t="s">
        <v>394</v>
      </c>
      <c r="B76" s="6">
        <v>0.9</v>
      </c>
      <c r="C76" s="6">
        <v>0.9</v>
      </c>
      <c r="D76" s="6">
        <v>0.9</v>
      </c>
      <c r="E76" s="6">
        <v>0.9</v>
      </c>
      <c r="F76" s="6">
        <v>0.9</v>
      </c>
      <c r="G76" s="6">
        <v>0.9</v>
      </c>
      <c r="H76" s="6">
        <v>0.9</v>
      </c>
      <c r="I76" s="6">
        <v>0.9</v>
      </c>
      <c r="J76" s="6">
        <v>0.9</v>
      </c>
      <c r="K76" s="6">
        <v>0.9</v>
      </c>
      <c r="L76" s="6">
        <v>0.9</v>
      </c>
      <c r="M76" s="6">
        <v>0.9</v>
      </c>
      <c r="N76" s="7">
        <v>1</v>
      </c>
    </row>
    <row r="77" spans="1:14" x14ac:dyDescent="0.2">
      <c r="A77" s="1" t="s">
        <v>396</v>
      </c>
      <c r="B77" s="6">
        <v>3.2</v>
      </c>
      <c r="C77" s="6">
        <v>3.2</v>
      </c>
      <c r="D77" s="6">
        <v>3.2</v>
      </c>
      <c r="E77" s="6">
        <v>3.2</v>
      </c>
      <c r="F77" s="6">
        <v>3.2</v>
      </c>
      <c r="G77" s="6">
        <v>3.2</v>
      </c>
      <c r="H77" s="6">
        <v>3.2</v>
      </c>
      <c r="I77" s="6">
        <v>3.2</v>
      </c>
      <c r="J77" s="6">
        <v>3.2</v>
      </c>
      <c r="K77" s="6">
        <v>3.2</v>
      </c>
      <c r="L77" s="6">
        <v>3.2</v>
      </c>
      <c r="M77" s="6">
        <v>3.2</v>
      </c>
      <c r="N77" s="7">
        <v>1</v>
      </c>
    </row>
    <row r="78" spans="1:14" x14ac:dyDescent="0.2">
      <c r="A78" s="1" t="s">
        <v>398</v>
      </c>
      <c r="B78" s="6">
        <v>4.2</v>
      </c>
      <c r="C78" s="6">
        <v>4.2</v>
      </c>
      <c r="D78" s="6">
        <v>4.2</v>
      </c>
      <c r="E78" s="6">
        <v>4.2</v>
      </c>
      <c r="F78" s="6">
        <v>4.2</v>
      </c>
      <c r="G78" s="6">
        <v>4.2</v>
      </c>
      <c r="H78" s="6">
        <v>4.2</v>
      </c>
      <c r="I78" s="6">
        <v>4.2</v>
      </c>
      <c r="J78" s="6">
        <v>4.2</v>
      </c>
      <c r="K78" s="6">
        <v>4.2</v>
      </c>
      <c r="L78" s="6">
        <v>4.2</v>
      </c>
      <c r="M78" s="6">
        <v>4.2</v>
      </c>
      <c r="N78" s="7">
        <v>1</v>
      </c>
    </row>
    <row r="79" spans="1:14" x14ac:dyDescent="0.2">
      <c r="A79" s="1" t="s">
        <v>404</v>
      </c>
      <c r="B79" s="6">
        <v>6</v>
      </c>
      <c r="C79" s="6">
        <v>6</v>
      </c>
      <c r="D79" s="6">
        <v>6</v>
      </c>
      <c r="E79" s="6">
        <v>6</v>
      </c>
      <c r="F79" s="6">
        <v>6</v>
      </c>
      <c r="G79" s="6">
        <v>6</v>
      </c>
      <c r="H79" s="6">
        <v>6</v>
      </c>
      <c r="I79" s="6">
        <v>6</v>
      </c>
      <c r="J79" s="6">
        <v>6</v>
      </c>
      <c r="K79" s="6">
        <v>6</v>
      </c>
      <c r="L79" s="6">
        <v>6</v>
      </c>
      <c r="M79" s="6">
        <v>6</v>
      </c>
      <c r="N79" s="7">
        <v>1</v>
      </c>
    </row>
    <row r="80" spans="1:14" x14ac:dyDescent="0.2">
      <c r="A80" s="1" t="s">
        <v>406</v>
      </c>
      <c r="B80" s="6">
        <v>24</v>
      </c>
      <c r="C80" s="6">
        <v>24</v>
      </c>
      <c r="D80" s="6">
        <v>24</v>
      </c>
      <c r="E80" s="6">
        <v>24</v>
      </c>
      <c r="F80" s="6">
        <v>24</v>
      </c>
      <c r="G80" s="6">
        <v>24</v>
      </c>
      <c r="H80" s="6">
        <v>24</v>
      </c>
      <c r="I80" s="6">
        <v>24</v>
      </c>
      <c r="J80" s="6">
        <v>24</v>
      </c>
      <c r="K80" s="6">
        <v>24</v>
      </c>
      <c r="L80" s="6">
        <v>24</v>
      </c>
      <c r="M80" s="6">
        <v>24</v>
      </c>
      <c r="N80" s="7">
        <v>1</v>
      </c>
    </row>
    <row r="81" spans="1:14" x14ac:dyDescent="0.2">
      <c r="A81" s="1" t="s">
        <v>408</v>
      </c>
      <c r="B81" s="6">
        <v>24</v>
      </c>
      <c r="C81" s="6">
        <v>24</v>
      </c>
      <c r="D81" s="6">
        <v>24</v>
      </c>
      <c r="E81" s="6">
        <v>24</v>
      </c>
      <c r="F81" s="6">
        <v>24</v>
      </c>
      <c r="G81" s="6">
        <v>24</v>
      </c>
      <c r="H81" s="6">
        <v>24</v>
      </c>
      <c r="I81" s="6">
        <v>24</v>
      </c>
      <c r="J81" s="6">
        <v>24</v>
      </c>
      <c r="K81" s="6">
        <v>24</v>
      </c>
      <c r="L81" s="6">
        <v>24</v>
      </c>
      <c r="M81" s="6">
        <v>24</v>
      </c>
      <c r="N81" s="7">
        <v>1</v>
      </c>
    </row>
    <row r="82" spans="1:14" x14ac:dyDescent="0.2">
      <c r="A82" s="1" t="s">
        <v>412</v>
      </c>
      <c r="B82" s="6">
        <v>4.13</v>
      </c>
      <c r="C82" s="6">
        <v>3.51</v>
      </c>
      <c r="D82" s="6">
        <v>3.69</v>
      </c>
      <c r="E82" s="6">
        <v>4.01</v>
      </c>
      <c r="F82" s="6">
        <v>3.63</v>
      </c>
      <c r="G82" s="6">
        <v>3.95</v>
      </c>
      <c r="H82" s="6">
        <v>4.16</v>
      </c>
      <c r="I82" s="6">
        <v>4.1399999999999997</v>
      </c>
      <c r="J82" s="6">
        <v>4.17</v>
      </c>
      <c r="K82" s="6">
        <v>3.86</v>
      </c>
      <c r="L82" s="6">
        <v>3.98</v>
      </c>
      <c r="M82" s="6">
        <v>3.73</v>
      </c>
      <c r="N82" s="7">
        <v>1</v>
      </c>
    </row>
    <row r="83" spans="1:14" x14ac:dyDescent="0.2">
      <c r="A83" s="1" t="s">
        <v>425</v>
      </c>
      <c r="B83" s="6">
        <v>7</v>
      </c>
      <c r="C83" s="6">
        <v>7</v>
      </c>
      <c r="D83" s="6">
        <v>7</v>
      </c>
      <c r="E83" s="6">
        <v>7</v>
      </c>
      <c r="F83" s="6">
        <v>7</v>
      </c>
      <c r="G83" s="6">
        <v>7</v>
      </c>
      <c r="H83" s="6">
        <v>7</v>
      </c>
      <c r="I83" s="6">
        <v>7</v>
      </c>
      <c r="J83" s="6">
        <v>7</v>
      </c>
      <c r="K83" s="6">
        <v>7</v>
      </c>
      <c r="L83" s="6">
        <v>7</v>
      </c>
      <c r="M83" s="6">
        <v>7</v>
      </c>
      <c r="N83" s="7">
        <v>1</v>
      </c>
    </row>
    <row r="84" spans="1:14" x14ac:dyDescent="0.2">
      <c r="A84" s="1" t="s">
        <v>431</v>
      </c>
      <c r="B84" s="6">
        <v>744.29</v>
      </c>
      <c r="C84" s="6">
        <v>744.29</v>
      </c>
      <c r="D84" s="6">
        <v>738</v>
      </c>
      <c r="E84" s="6">
        <v>728</v>
      </c>
      <c r="F84" s="6">
        <v>718</v>
      </c>
      <c r="G84" s="6">
        <v>703</v>
      </c>
      <c r="H84" s="6">
        <v>696</v>
      </c>
      <c r="I84" s="6">
        <v>696</v>
      </c>
      <c r="J84" s="6">
        <v>696</v>
      </c>
      <c r="K84" s="6">
        <v>718</v>
      </c>
      <c r="L84" s="6">
        <v>733</v>
      </c>
      <c r="M84" s="6">
        <v>744.29</v>
      </c>
      <c r="N84" s="7">
        <v>1</v>
      </c>
    </row>
    <row r="85" spans="1:14" x14ac:dyDescent="0.2">
      <c r="A85" s="1" t="s">
        <v>453</v>
      </c>
      <c r="B85" s="6">
        <v>65.95</v>
      </c>
      <c r="C85" s="6">
        <v>66.319999999999993</v>
      </c>
      <c r="D85" s="6">
        <v>67.86</v>
      </c>
      <c r="E85" s="6">
        <v>65.209999999999994</v>
      </c>
      <c r="F85" s="6">
        <v>70.099999999999994</v>
      </c>
      <c r="G85" s="6">
        <v>72</v>
      </c>
      <c r="H85" s="6">
        <v>72</v>
      </c>
      <c r="I85" s="6">
        <v>72</v>
      </c>
      <c r="J85" s="6">
        <v>72</v>
      </c>
      <c r="K85" s="6">
        <v>70.02</v>
      </c>
      <c r="L85" s="6">
        <v>67.92</v>
      </c>
      <c r="M85" s="6">
        <v>66.81</v>
      </c>
      <c r="N85" s="7">
        <v>1</v>
      </c>
    </row>
    <row r="86" spans="1:14" x14ac:dyDescent="0.2">
      <c r="A86" s="1" t="s">
        <v>455</v>
      </c>
      <c r="B86" s="6">
        <v>52.2</v>
      </c>
      <c r="C86" s="6">
        <v>52.2</v>
      </c>
      <c r="D86" s="6">
        <v>52.2</v>
      </c>
      <c r="E86" s="6">
        <v>52.2</v>
      </c>
      <c r="F86" s="6">
        <v>50.8</v>
      </c>
      <c r="G86" s="6">
        <v>52</v>
      </c>
      <c r="H86" s="6">
        <v>49.7</v>
      </c>
      <c r="I86" s="6">
        <v>51.6</v>
      </c>
      <c r="J86" s="6">
        <v>50.9</v>
      </c>
      <c r="K86" s="6">
        <v>52.2</v>
      </c>
      <c r="L86" s="6">
        <v>52.2</v>
      </c>
      <c r="M86" s="6">
        <v>52.2</v>
      </c>
      <c r="N86" s="7">
        <v>1</v>
      </c>
    </row>
    <row r="87" spans="1:14" x14ac:dyDescent="0.2">
      <c r="A87" s="1" t="s">
        <v>457</v>
      </c>
      <c r="B87" s="6">
        <v>36</v>
      </c>
      <c r="C87" s="6">
        <v>36</v>
      </c>
      <c r="D87" s="6">
        <v>36</v>
      </c>
      <c r="E87" s="6">
        <v>36</v>
      </c>
      <c r="F87" s="6">
        <v>36</v>
      </c>
      <c r="G87" s="6">
        <v>36</v>
      </c>
      <c r="H87" s="6">
        <v>36</v>
      </c>
      <c r="I87" s="6">
        <v>36</v>
      </c>
      <c r="J87" s="6">
        <v>36</v>
      </c>
      <c r="K87" s="6">
        <v>36</v>
      </c>
      <c r="L87" s="6">
        <v>36</v>
      </c>
      <c r="M87" s="6">
        <v>36</v>
      </c>
      <c r="N87" s="7">
        <v>1</v>
      </c>
    </row>
    <row r="88" spans="1:14" x14ac:dyDescent="0.2">
      <c r="A88" s="1" t="s">
        <v>459</v>
      </c>
      <c r="B88" s="6">
        <v>26</v>
      </c>
      <c r="C88" s="6">
        <v>26</v>
      </c>
      <c r="D88" s="6">
        <v>26</v>
      </c>
      <c r="E88" s="6">
        <v>26</v>
      </c>
      <c r="F88" s="6">
        <v>26</v>
      </c>
      <c r="G88" s="6">
        <v>26</v>
      </c>
      <c r="H88" s="6">
        <v>26</v>
      </c>
      <c r="I88" s="6">
        <v>26</v>
      </c>
      <c r="J88" s="6">
        <v>26</v>
      </c>
      <c r="K88" s="6">
        <v>26</v>
      </c>
      <c r="L88" s="6">
        <v>26</v>
      </c>
      <c r="M88" s="6">
        <v>26</v>
      </c>
      <c r="N88" s="7">
        <v>1</v>
      </c>
    </row>
    <row r="89" spans="1:14" x14ac:dyDescent="0.2">
      <c r="A89" s="1" t="s">
        <v>461</v>
      </c>
      <c r="B89" s="6">
        <v>28.9</v>
      </c>
      <c r="C89" s="6">
        <v>28.9</v>
      </c>
      <c r="D89" s="6">
        <v>28.9</v>
      </c>
      <c r="E89" s="6">
        <v>28.9</v>
      </c>
      <c r="F89" s="6">
        <v>28.9</v>
      </c>
      <c r="G89" s="6">
        <v>28.9</v>
      </c>
      <c r="H89" s="6">
        <v>28.9</v>
      </c>
      <c r="I89" s="6">
        <v>28.9</v>
      </c>
      <c r="J89" s="6">
        <v>28.9</v>
      </c>
      <c r="K89" s="6">
        <v>28.9</v>
      </c>
      <c r="L89" s="6">
        <v>28.9</v>
      </c>
      <c r="M89" s="6">
        <v>28.9</v>
      </c>
      <c r="N89" s="7">
        <v>1</v>
      </c>
    </row>
    <row r="90" spans="1:14" x14ac:dyDescent="0.2">
      <c r="A90" s="1" t="s">
        <v>463</v>
      </c>
      <c r="B90" s="6">
        <v>50</v>
      </c>
      <c r="C90" s="6">
        <v>50</v>
      </c>
      <c r="D90" s="6">
        <v>50</v>
      </c>
      <c r="E90" s="6">
        <v>50</v>
      </c>
      <c r="F90" s="6">
        <v>50</v>
      </c>
      <c r="G90" s="6">
        <v>50</v>
      </c>
      <c r="H90" s="6">
        <v>50</v>
      </c>
      <c r="I90" s="6">
        <v>50</v>
      </c>
      <c r="J90" s="6">
        <v>50</v>
      </c>
      <c r="K90" s="6">
        <v>50</v>
      </c>
      <c r="L90" s="6">
        <v>50</v>
      </c>
      <c r="M90" s="6">
        <v>50</v>
      </c>
      <c r="N90" s="7">
        <v>1</v>
      </c>
    </row>
    <row r="91" spans="1:14" x14ac:dyDescent="0.2">
      <c r="A91" s="1" t="s">
        <v>465</v>
      </c>
      <c r="B91" s="6">
        <v>18.5</v>
      </c>
      <c r="C91" s="6">
        <v>18.5</v>
      </c>
      <c r="D91" s="6">
        <v>18.5</v>
      </c>
      <c r="E91" s="6">
        <v>18.5</v>
      </c>
      <c r="F91" s="6">
        <v>18.5</v>
      </c>
      <c r="G91" s="6">
        <v>18.5</v>
      </c>
      <c r="H91" s="6">
        <v>18.5</v>
      </c>
      <c r="I91" s="6">
        <v>18.5</v>
      </c>
      <c r="J91" s="6">
        <v>18.5</v>
      </c>
      <c r="K91" s="6">
        <v>18.5</v>
      </c>
      <c r="L91" s="6">
        <v>18.5</v>
      </c>
      <c r="M91" s="6">
        <v>18.5</v>
      </c>
      <c r="N91" s="7">
        <v>1</v>
      </c>
    </row>
    <row r="92" spans="1:14" x14ac:dyDescent="0.2">
      <c r="A92" s="1" t="s">
        <v>471</v>
      </c>
      <c r="B92" s="6">
        <v>137.80000000000001</v>
      </c>
      <c r="C92" s="6">
        <v>137.80000000000001</v>
      </c>
      <c r="D92" s="6">
        <v>137.80000000000001</v>
      </c>
      <c r="E92" s="6">
        <v>137.80000000000001</v>
      </c>
      <c r="F92" s="6">
        <v>137.80000000000001</v>
      </c>
      <c r="G92" s="6">
        <v>137.80000000000001</v>
      </c>
      <c r="H92" s="6">
        <v>137.80000000000001</v>
      </c>
      <c r="I92" s="6">
        <v>137.80000000000001</v>
      </c>
      <c r="J92" s="6">
        <v>137.80000000000001</v>
      </c>
      <c r="K92" s="6">
        <v>137.80000000000001</v>
      </c>
      <c r="L92" s="6">
        <v>137.80000000000001</v>
      </c>
      <c r="M92" s="6">
        <v>137.80000000000001</v>
      </c>
      <c r="N92" s="7">
        <v>1</v>
      </c>
    </row>
    <row r="93" spans="1:14" x14ac:dyDescent="0.2">
      <c r="A93" s="1" t="s">
        <v>473</v>
      </c>
      <c r="B93" s="6">
        <v>22</v>
      </c>
      <c r="C93" s="6">
        <v>22</v>
      </c>
      <c r="D93" s="6">
        <v>22</v>
      </c>
      <c r="E93" s="6">
        <v>22</v>
      </c>
      <c r="F93" s="6">
        <v>22</v>
      </c>
      <c r="G93" s="6">
        <v>22</v>
      </c>
      <c r="H93" s="6">
        <v>22</v>
      </c>
      <c r="I93" s="6">
        <v>22</v>
      </c>
      <c r="J93" s="6">
        <v>22</v>
      </c>
      <c r="K93" s="6">
        <v>22</v>
      </c>
      <c r="L93" s="6">
        <v>22</v>
      </c>
      <c r="M93" s="6">
        <v>22</v>
      </c>
      <c r="N93" s="7">
        <v>1</v>
      </c>
    </row>
    <row r="94" spans="1:14" x14ac:dyDescent="0.2">
      <c r="A94" s="1" t="s">
        <v>475</v>
      </c>
      <c r="B94" s="6">
        <v>26</v>
      </c>
      <c r="C94" s="6">
        <v>26</v>
      </c>
      <c r="D94" s="6">
        <v>26</v>
      </c>
      <c r="E94" s="6">
        <v>26</v>
      </c>
      <c r="F94" s="6">
        <v>26</v>
      </c>
      <c r="G94" s="6">
        <v>26</v>
      </c>
      <c r="H94" s="6">
        <v>26</v>
      </c>
      <c r="I94" s="6">
        <v>26</v>
      </c>
      <c r="J94" s="6">
        <v>26</v>
      </c>
      <c r="K94" s="6">
        <v>26</v>
      </c>
      <c r="L94" s="6">
        <v>26</v>
      </c>
      <c r="M94" s="6">
        <v>26</v>
      </c>
      <c r="N94" s="7">
        <v>1</v>
      </c>
    </row>
    <row r="95" spans="1:14" x14ac:dyDescent="0.2">
      <c r="A95" s="1" t="s">
        <v>477</v>
      </c>
      <c r="B95" s="6">
        <v>189.19</v>
      </c>
      <c r="C95" s="6">
        <v>127.18</v>
      </c>
      <c r="D95" s="6">
        <v>234.97</v>
      </c>
      <c r="E95" s="6">
        <v>234.97</v>
      </c>
      <c r="F95" s="6">
        <v>234.97</v>
      </c>
      <c r="G95" s="6">
        <v>234.97</v>
      </c>
      <c r="H95" s="6">
        <v>234.97</v>
      </c>
      <c r="I95" s="6">
        <v>234.97</v>
      </c>
      <c r="J95" s="6">
        <v>234.97</v>
      </c>
      <c r="K95" s="6">
        <v>234.97</v>
      </c>
      <c r="L95" s="6">
        <v>234.97</v>
      </c>
      <c r="M95" s="6">
        <v>234.97</v>
      </c>
      <c r="N95" s="7">
        <v>1</v>
      </c>
    </row>
    <row r="96" spans="1:14" x14ac:dyDescent="0.2">
      <c r="A96" s="1" t="s">
        <v>479</v>
      </c>
      <c r="B96" s="6">
        <v>199</v>
      </c>
      <c r="C96" s="6">
        <v>199</v>
      </c>
      <c r="D96" s="6">
        <v>199</v>
      </c>
      <c r="E96" s="6">
        <v>199</v>
      </c>
      <c r="F96" s="6">
        <v>199</v>
      </c>
      <c r="G96" s="6">
        <v>199</v>
      </c>
      <c r="H96" s="6">
        <v>199</v>
      </c>
      <c r="I96" s="6">
        <v>199</v>
      </c>
      <c r="J96" s="6">
        <v>199</v>
      </c>
      <c r="K96" s="6">
        <v>199</v>
      </c>
      <c r="L96" s="6">
        <v>199</v>
      </c>
      <c r="M96" s="6">
        <v>199</v>
      </c>
      <c r="N96" s="7">
        <v>2</v>
      </c>
    </row>
    <row r="97" spans="1:14" x14ac:dyDescent="0.2">
      <c r="A97" s="1" t="s">
        <v>1923</v>
      </c>
      <c r="B97" s="6">
        <v>7.5</v>
      </c>
      <c r="C97" s="6">
        <v>7.5</v>
      </c>
      <c r="D97" s="6">
        <v>7.5</v>
      </c>
      <c r="E97" s="6">
        <v>7.5</v>
      </c>
      <c r="F97" s="6">
        <v>7.5</v>
      </c>
      <c r="G97" s="6">
        <v>7.5</v>
      </c>
      <c r="H97" s="6">
        <v>7.5</v>
      </c>
      <c r="I97" s="6">
        <v>7.5</v>
      </c>
      <c r="J97" s="6">
        <v>7.5</v>
      </c>
      <c r="K97" s="6">
        <v>7.5</v>
      </c>
      <c r="L97" s="6">
        <v>7.5</v>
      </c>
      <c r="M97" s="6">
        <v>7.5</v>
      </c>
      <c r="N97" s="7">
        <v>1</v>
      </c>
    </row>
    <row r="98" spans="1:14" x14ac:dyDescent="0.2">
      <c r="A98" s="1" t="s">
        <v>482</v>
      </c>
      <c r="B98" s="6">
        <v>48.1</v>
      </c>
      <c r="C98" s="6">
        <v>48.1</v>
      </c>
      <c r="D98" s="6">
        <v>48.1</v>
      </c>
      <c r="E98" s="6">
        <v>48.1</v>
      </c>
      <c r="F98" s="6">
        <v>48.1</v>
      </c>
      <c r="G98" s="6">
        <v>48.1</v>
      </c>
      <c r="H98" s="6">
        <v>48.1</v>
      </c>
      <c r="I98" s="6">
        <v>48.1</v>
      </c>
      <c r="J98" s="6">
        <v>48.1</v>
      </c>
      <c r="K98" s="6">
        <v>48.1</v>
      </c>
      <c r="L98" s="6">
        <v>48.1</v>
      </c>
      <c r="M98" s="6">
        <v>48.1</v>
      </c>
      <c r="N98" s="7">
        <v>1</v>
      </c>
    </row>
    <row r="99" spans="1:14" x14ac:dyDescent="0.2">
      <c r="A99" s="1" t="s">
        <v>484</v>
      </c>
      <c r="B99" s="6">
        <v>45.42</v>
      </c>
      <c r="C99" s="6">
        <v>45.42</v>
      </c>
      <c r="D99" s="6">
        <v>45.42</v>
      </c>
      <c r="E99" s="6">
        <v>45.42</v>
      </c>
      <c r="F99" s="6">
        <v>45.42</v>
      </c>
      <c r="G99" s="6">
        <v>45.42</v>
      </c>
      <c r="H99" s="6">
        <v>45.42</v>
      </c>
      <c r="I99" s="6">
        <v>45.42</v>
      </c>
      <c r="J99" s="6">
        <v>45.42</v>
      </c>
      <c r="K99" s="6">
        <v>45.42</v>
      </c>
      <c r="L99" s="6">
        <v>45.42</v>
      </c>
      <c r="M99" s="6">
        <v>45.42</v>
      </c>
      <c r="N99" s="7">
        <v>1</v>
      </c>
    </row>
    <row r="100" spans="1:14" x14ac:dyDescent="0.2">
      <c r="A100" s="1" t="s">
        <v>486</v>
      </c>
      <c r="B100" s="6">
        <v>11</v>
      </c>
      <c r="C100" s="6">
        <v>11</v>
      </c>
      <c r="D100" s="6">
        <v>11</v>
      </c>
      <c r="E100" s="6">
        <v>11</v>
      </c>
      <c r="F100" s="6">
        <v>11</v>
      </c>
      <c r="G100" s="6">
        <v>11</v>
      </c>
      <c r="H100" s="6">
        <v>11</v>
      </c>
      <c r="I100" s="6">
        <v>11</v>
      </c>
      <c r="J100" s="6">
        <v>11</v>
      </c>
      <c r="K100" s="6">
        <v>11</v>
      </c>
      <c r="L100" s="6">
        <v>11</v>
      </c>
      <c r="M100" s="6">
        <v>11</v>
      </c>
      <c r="N100" s="7">
        <v>1</v>
      </c>
    </row>
    <row r="101" spans="1:14" x14ac:dyDescent="0.2">
      <c r="A101" s="1" t="s">
        <v>488</v>
      </c>
      <c r="B101" s="6">
        <v>11</v>
      </c>
      <c r="C101" s="6">
        <v>11</v>
      </c>
      <c r="D101" s="6">
        <v>11</v>
      </c>
      <c r="E101" s="6">
        <v>11</v>
      </c>
      <c r="F101" s="6">
        <v>11</v>
      </c>
      <c r="G101" s="6">
        <v>11</v>
      </c>
      <c r="H101" s="6">
        <v>11</v>
      </c>
      <c r="I101" s="6">
        <v>11</v>
      </c>
      <c r="J101" s="6">
        <v>11</v>
      </c>
      <c r="K101" s="6">
        <v>11</v>
      </c>
      <c r="L101" s="6">
        <v>11</v>
      </c>
      <c r="M101" s="6">
        <v>11</v>
      </c>
      <c r="N101" s="7">
        <v>1</v>
      </c>
    </row>
    <row r="102" spans="1:14" x14ac:dyDescent="0.2">
      <c r="A102" s="1" t="s">
        <v>490</v>
      </c>
      <c r="B102" s="6">
        <v>101.5</v>
      </c>
      <c r="C102" s="6">
        <v>101.5</v>
      </c>
      <c r="D102" s="6">
        <v>101.5</v>
      </c>
      <c r="E102" s="6">
        <v>101.5</v>
      </c>
      <c r="F102" s="6">
        <v>101.5</v>
      </c>
      <c r="G102" s="6">
        <v>101.5</v>
      </c>
      <c r="H102" s="6">
        <v>101.5</v>
      </c>
      <c r="I102" s="6">
        <v>101.5</v>
      </c>
      <c r="J102" s="6">
        <v>101.5</v>
      </c>
      <c r="K102" s="6">
        <v>101.5</v>
      </c>
      <c r="L102" s="6">
        <v>101.5</v>
      </c>
      <c r="M102" s="6">
        <v>101.5</v>
      </c>
      <c r="N102" s="7">
        <v>1</v>
      </c>
    </row>
    <row r="103" spans="1:14" x14ac:dyDescent="0.2">
      <c r="A103" s="1" t="s">
        <v>492</v>
      </c>
      <c r="B103" s="6">
        <v>1.8</v>
      </c>
      <c r="C103" s="6">
        <v>2.4</v>
      </c>
      <c r="D103" s="6">
        <v>2.7</v>
      </c>
      <c r="E103" s="6">
        <v>2.2000000000000002</v>
      </c>
      <c r="F103" s="6">
        <v>1.6</v>
      </c>
      <c r="G103" s="6">
        <v>1.7</v>
      </c>
      <c r="H103" s="6">
        <v>2.2000000000000002</v>
      </c>
      <c r="I103" s="6">
        <v>2</v>
      </c>
      <c r="J103" s="6">
        <v>1.4</v>
      </c>
      <c r="K103" s="6">
        <v>0.4</v>
      </c>
      <c r="L103" s="6">
        <v>0.1</v>
      </c>
      <c r="M103" s="6">
        <v>0.9</v>
      </c>
      <c r="N103" s="7">
        <v>1</v>
      </c>
    </row>
    <row r="104" spans="1:14" x14ac:dyDescent="0.2">
      <c r="A104" s="1" t="s">
        <v>494</v>
      </c>
      <c r="B104" s="6">
        <v>249</v>
      </c>
      <c r="C104" s="6">
        <v>249</v>
      </c>
      <c r="D104" s="6">
        <v>249</v>
      </c>
      <c r="E104" s="6">
        <v>249</v>
      </c>
      <c r="F104" s="6">
        <v>249</v>
      </c>
      <c r="G104" s="6">
        <v>249</v>
      </c>
      <c r="H104" s="6">
        <v>249</v>
      </c>
      <c r="I104" s="6">
        <v>249</v>
      </c>
      <c r="J104" s="6">
        <v>249</v>
      </c>
      <c r="K104" s="6">
        <v>249</v>
      </c>
      <c r="L104" s="6">
        <v>249</v>
      </c>
      <c r="M104" s="6">
        <v>249</v>
      </c>
      <c r="N104" s="7">
        <v>1</v>
      </c>
    </row>
    <row r="105" spans="1:14" x14ac:dyDescent="0.2">
      <c r="A105" s="1" t="s">
        <v>43</v>
      </c>
      <c r="B105" s="6">
        <v>263</v>
      </c>
      <c r="C105" s="6">
        <v>263</v>
      </c>
      <c r="D105" s="6">
        <v>263</v>
      </c>
      <c r="E105" s="6">
        <v>263</v>
      </c>
      <c r="F105" s="6">
        <v>263</v>
      </c>
      <c r="G105" s="6">
        <v>263</v>
      </c>
      <c r="H105" s="6">
        <v>263</v>
      </c>
      <c r="I105" s="6">
        <v>263</v>
      </c>
      <c r="J105" s="6">
        <v>263</v>
      </c>
      <c r="K105" s="6">
        <v>263</v>
      </c>
      <c r="L105" s="6">
        <v>263</v>
      </c>
      <c r="M105" s="6">
        <v>263</v>
      </c>
      <c r="N105" s="7">
        <v>1</v>
      </c>
    </row>
    <row r="106" spans="1:14" x14ac:dyDescent="0.2">
      <c r="A106" s="1" t="s">
        <v>44</v>
      </c>
      <c r="B106" s="6">
        <v>263.68</v>
      </c>
      <c r="C106" s="6">
        <v>263.68</v>
      </c>
      <c r="D106" s="6">
        <v>263.68</v>
      </c>
      <c r="E106" s="6">
        <v>263.68</v>
      </c>
      <c r="F106" s="6">
        <v>263.68</v>
      </c>
      <c r="G106" s="6">
        <v>263.68</v>
      </c>
      <c r="H106" s="6">
        <v>263.68</v>
      </c>
      <c r="I106" s="6">
        <v>263.68</v>
      </c>
      <c r="J106" s="6">
        <v>263.68</v>
      </c>
      <c r="K106" s="6">
        <v>263.68</v>
      </c>
      <c r="L106" s="6">
        <v>263.68</v>
      </c>
      <c r="M106" s="6">
        <v>263.68</v>
      </c>
      <c r="N106" s="7">
        <v>1</v>
      </c>
    </row>
    <row r="107" spans="1:14" x14ac:dyDescent="0.2">
      <c r="A107" s="1" t="s">
        <v>502</v>
      </c>
      <c r="B107" s="6">
        <v>84</v>
      </c>
      <c r="C107" s="6">
        <v>84</v>
      </c>
      <c r="D107" s="6">
        <v>84</v>
      </c>
      <c r="E107" s="6">
        <v>84</v>
      </c>
      <c r="F107" s="6">
        <v>84</v>
      </c>
      <c r="G107" s="6">
        <v>84</v>
      </c>
      <c r="H107" s="6">
        <v>84</v>
      </c>
      <c r="I107" s="6">
        <v>84</v>
      </c>
      <c r="J107" s="6">
        <v>84</v>
      </c>
      <c r="K107" s="6">
        <v>84</v>
      </c>
      <c r="L107" s="6">
        <v>84</v>
      </c>
      <c r="M107" s="6">
        <v>84</v>
      </c>
      <c r="N107" s="7">
        <v>1</v>
      </c>
    </row>
    <row r="108" spans="1:14" x14ac:dyDescent="0.2">
      <c r="A108" s="1" t="s">
        <v>504</v>
      </c>
      <c r="B108" s="6">
        <v>90</v>
      </c>
      <c r="C108" s="6">
        <v>90</v>
      </c>
      <c r="D108" s="6">
        <v>90</v>
      </c>
      <c r="E108" s="6">
        <v>90</v>
      </c>
      <c r="F108" s="6">
        <v>90</v>
      </c>
      <c r="G108" s="6">
        <v>90</v>
      </c>
      <c r="H108" s="6">
        <v>90</v>
      </c>
      <c r="I108" s="6">
        <v>90</v>
      </c>
      <c r="J108" s="6">
        <v>90</v>
      </c>
      <c r="K108" s="6">
        <v>90</v>
      </c>
      <c r="L108" s="6">
        <v>90</v>
      </c>
      <c r="M108" s="6">
        <v>90</v>
      </c>
      <c r="N108" s="7">
        <v>1</v>
      </c>
    </row>
    <row r="109" spans="1:14" x14ac:dyDescent="0.2">
      <c r="A109" s="1" t="s">
        <v>506</v>
      </c>
      <c r="B109" s="6">
        <v>280</v>
      </c>
      <c r="C109" s="6">
        <v>280</v>
      </c>
      <c r="D109" s="6">
        <v>280</v>
      </c>
      <c r="E109" s="6">
        <v>280</v>
      </c>
      <c r="F109" s="6">
        <v>280</v>
      </c>
      <c r="G109" s="6">
        <v>280</v>
      </c>
      <c r="H109" s="6">
        <v>280</v>
      </c>
      <c r="I109" s="6">
        <v>280</v>
      </c>
      <c r="J109" s="6">
        <v>280</v>
      </c>
      <c r="K109" s="6">
        <v>280</v>
      </c>
      <c r="L109" s="6">
        <v>280</v>
      </c>
      <c r="M109" s="6">
        <v>280</v>
      </c>
      <c r="N109" s="7">
        <v>1</v>
      </c>
    </row>
    <row r="110" spans="1:14" x14ac:dyDescent="0.2">
      <c r="A110" s="1" t="s">
        <v>508</v>
      </c>
      <c r="B110" s="6">
        <v>310</v>
      </c>
      <c r="C110" s="6">
        <v>310</v>
      </c>
      <c r="D110" s="6">
        <v>310</v>
      </c>
      <c r="E110" s="6">
        <v>310</v>
      </c>
      <c r="F110" s="6">
        <v>310</v>
      </c>
      <c r="G110" s="6">
        <v>310</v>
      </c>
      <c r="H110" s="6">
        <v>310</v>
      </c>
      <c r="I110" s="6">
        <v>310</v>
      </c>
      <c r="J110" s="6">
        <v>310</v>
      </c>
      <c r="K110" s="6">
        <v>310</v>
      </c>
      <c r="L110" s="6">
        <v>310</v>
      </c>
      <c r="M110" s="6">
        <v>310</v>
      </c>
      <c r="N110" s="7">
        <v>1</v>
      </c>
    </row>
    <row r="111" spans="1:14" x14ac:dyDescent="0.2">
      <c r="A111" s="1" t="s">
        <v>510</v>
      </c>
      <c r="B111" s="6">
        <v>14.5</v>
      </c>
      <c r="C111" s="6">
        <v>14.5</v>
      </c>
      <c r="D111" s="6">
        <v>14.5</v>
      </c>
      <c r="E111" s="6">
        <v>14.5</v>
      </c>
      <c r="F111" s="6">
        <v>14.5</v>
      </c>
      <c r="G111" s="6">
        <v>14.5</v>
      </c>
      <c r="H111" s="6">
        <v>14.5</v>
      </c>
      <c r="I111" s="6">
        <v>14.5</v>
      </c>
      <c r="J111" s="6">
        <v>14.5</v>
      </c>
      <c r="K111" s="6">
        <v>14.5</v>
      </c>
      <c r="L111" s="6">
        <v>14.5</v>
      </c>
      <c r="M111" s="6">
        <v>14.5</v>
      </c>
      <c r="N111" s="7">
        <v>1</v>
      </c>
    </row>
    <row r="112" spans="1:14" x14ac:dyDescent="0.2">
      <c r="A112" s="1" t="s">
        <v>1924</v>
      </c>
      <c r="B112" s="6">
        <v>10</v>
      </c>
      <c r="C112" s="6">
        <v>10</v>
      </c>
      <c r="D112" s="6">
        <v>10</v>
      </c>
      <c r="E112" s="6">
        <v>10</v>
      </c>
      <c r="F112" s="6">
        <v>10</v>
      </c>
      <c r="G112" s="6">
        <v>10</v>
      </c>
      <c r="H112" s="6">
        <v>10</v>
      </c>
      <c r="I112" s="6">
        <v>10</v>
      </c>
      <c r="J112" s="6">
        <v>10</v>
      </c>
      <c r="K112" s="6">
        <v>10</v>
      </c>
      <c r="L112" s="6">
        <v>10</v>
      </c>
      <c r="M112" s="6">
        <v>10</v>
      </c>
      <c r="N112" s="7">
        <v>1</v>
      </c>
    </row>
    <row r="113" spans="1:14" x14ac:dyDescent="0.2">
      <c r="A113" s="1" t="s">
        <v>1925</v>
      </c>
      <c r="B113" s="6">
        <v>10</v>
      </c>
      <c r="C113" s="6">
        <v>10</v>
      </c>
      <c r="D113" s="6">
        <v>10</v>
      </c>
      <c r="E113" s="6">
        <v>10</v>
      </c>
      <c r="F113" s="6">
        <v>10</v>
      </c>
      <c r="G113" s="6">
        <v>10</v>
      </c>
      <c r="H113" s="6">
        <v>10</v>
      </c>
      <c r="I113" s="6">
        <v>10</v>
      </c>
      <c r="J113" s="6">
        <v>10</v>
      </c>
      <c r="K113" s="6">
        <v>10</v>
      </c>
      <c r="L113" s="6">
        <v>10</v>
      </c>
      <c r="M113" s="6">
        <v>10</v>
      </c>
      <c r="N113" s="7">
        <v>1</v>
      </c>
    </row>
    <row r="114" spans="1:14" x14ac:dyDescent="0.2">
      <c r="A114" s="1" t="s">
        <v>1926</v>
      </c>
      <c r="B114" s="6">
        <v>10</v>
      </c>
      <c r="C114" s="6">
        <v>10</v>
      </c>
      <c r="D114" s="6">
        <v>10</v>
      </c>
      <c r="E114" s="6">
        <v>10</v>
      </c>
      <c r="F114" s="6">
        <v>10</v>
      </c>
      <c r="G114" s="6">
        <v>10</v>
      </c>
      <c r="H114" s="6">
        <v>10</v>
      </c>
      <c r="I114" s="6">
        <v>10</v>
      </c>
      <c r="J114" s="6">
        <v>10</v>
      </c>
      <c r="K114" s="6">
        <v>10</v>
      </c>
      <c r="L114" s="6">
        <v>10</v>
      </c>
      <c r="M114" s="6">
        <v>10</v>
      </c>
      <c r="N114" s="7">
        <v>1</v>
      </c>
    </row>
    <row r="115" spans="1:14" x14ac:dyDescent="0.2">
      <c r="A115" s="1" t="s">
        <v>512</v>
      </c>
      <c r="B115" s="6">
        <v>48.71</v>
      </c>
      <c r="C115" s="6">
        <v>48.71</v>
      </c>
      <c r="D115" s="6">
        <v>48.71</v>
      </c>
      <c r="E115" s="6">
        <v>48.71</v>
      </c>
      <c r="F115" s="6">
        <v>48.71</v>
      </c>
      <c r="G115" s="6">
        <v>48.71</v>
      </c>
      <c r="H115" s="6">
        <v>48.71</v>
      </c>
      <c r="I115" s="6">
        <v>48.71</v>
      </c>
      <c r="J115" s="6">
        <v>48.71</v>
      </c>
      <c r="K115" s="6">
        <v>48.71</v>
      </c>
      <c r="L115" s="6">
        <v>48.71</v>
      </c>
      <c r="M115" s="6">
        <v>48.71</v>
      </c>
      <c r="N115" s="7">
        <v>1</v>
      </c>
    </row>
    <row r="116" spans="1:14" x14ac:dyDescent="0.2">
      <c r="A116" s="1" t="s">
        <v>514</v>
      </c>
      <c r="B116" s="6">
        <v>48</v>
      </c>
      <c r="C116" s="6">
        <v>48</v>
      </c>
      <c r="D116" s="6">
        <v>48</v>
      </c>
      <c r="E116" s="6">
        <v>48</v>
      </c>
      <c r="F116" s="6">
        <v>48</v>
      </c>
      <c r="G116" s="6">
        <v>48</v>
      </c>
      <c r="H116" s="6">
        <v>48</v>
      </c>
      <c r="I116" s="6">
        <v>48</v>
      </c>
      <c r="J116" s="6">
        <v>48</v>
      </c>
      <c r="K116" s="6">
        <v>48</v>
      </c>
      <c r="L116" s="6">
        <v>48</v>
      </c>
      <c r="M116" s="6">
        <v>48</v>
      </c>
      <c r="N116" s="7">
        <v>1</v>
      </c>
    </row>
    <row r="117" spans="1:14" x14ac:dyDescent="0.2">
      <c r="A117" s="1" t="s">
        <v>516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7">
        <v>1</v>
      </c>
    </row>
    <row r="118" spans="1:14" x14ac:dyDescent="0.2">
      <c r="A118" s="1" t="s">
        <v>25</v>
      </c>
      <c r="B118" s="6">
        <v>46</v>
      </c>
      <c r="C118" s="6">
        <v>46</v>
      </c>
      <c r="D118" s="6">
        <v>46</v>
      </c>
      <c r="E118" s="6">
        <v>46</v>
      </c>
      <c r="F118" s="6">
        <v>46</v>
      </c>
      <c r="G118" s="6">
        <v>46</v>
      </c>
      <c r="H118" s="6">
        <v>46</v>
      </c>
      <c r="I118" s="6">
        <v>46</v>
      </c>
      <c r="J118" s="6">
        <v>46</v>
      </c>
      <c r="K118" s="6">
        <v>46</v>
      </c>
      <c r="L118" s="6">
        <v>46</v>
      </c>
      <c r="M118" s="6">
        <v>46</v>
      </c>
      <c r="N118" s="7">
        <v>1</v>
      </c>
    </row>
    <row r="119" spans="1:14" x14ac:dyDescent="0.2">
      <c r="A119" s="1" t="s">
        <v>526</v>
      </c>
      <c r="B119" s="6">
        <v>1.64</v>
      </c>
      <c r="C119" s="6">
        <v>1.6</v>
      </c>
      <c r="D119" s="6">
        <v>1.68</v>
      </c>
      <c r="E119" s="6">
        <v>1.69</v>
      </c>
      <c r="F119" s="6">
        <v>1.92</v>
      </c>
      <c r="G119" s="6">
        <v>1.85</v>
      </c>
      <c r="H119" s="6">
        <v>1.68</v>
      </c>
      <c r="I119" s="6">
        <v>1.67</v>
      </c>
      <c r="J119" s="6">
        <v>1.66</v>
      </c>
      <c r="K119" s="6">
        <v>1.53</v>
      </c>
      <c r="L119" s="6">
        <v>1.51</v>
      </c>
      <c r="M119" s="6">
        <v>1.63</v>
      </c>
      <c r="N119" s="7">
        <v>1</v>
      </c>
    </row>
    <row r="120" spans="1:14" x14ac:dyDescent="0.2">
      <c r="A120" s="1" t="s">
        <v>528</v>
      </c>
      <c r="B120" s="6">
        <v>295</v>
      </c>
      <c r="C120" s="6">
        <v>295</v>
      </c>
      <c r="D120" s="6">
        <v>295</v>
      </c>
      <c r="E120" s="6">
        <v>295</v>
      </c>
      <c r="F120" s="6">
        <v>295</v>
      </c>
      <c r="G120" s="6">
        <v>295</v>
      </c>
      <c r="H120" s="6">
        <v>295</v>
      </c>
      <c r="I120" s="6">
        <v>295</v>
      </c>
      <c r="J120" s="6">
        <v>295</v>
      </c>
      <c r="K120" s="6">
        <v>295</v>
      </c>
      <c r="L120" s="6">
        <v>295</v>
      </c>
      <c r="M120" s="6">
        <v>295</v>
      </c>
      <c r="N120" s="7">
        <v>1</v>
      </c>
    </row>
    <row r="121" spans="1:14" x14ac:dyDescent="0.2">
      <c r="A121" s="1" t="s">
        <v>530</v>
      </c>
      <c r="B121" s="6">
        <v>295</v>
      </c>
      <c r="C121" s="6">
        <v>295</v>
      </c>
      <c r="D121" s="6">
        <v>295</v>
      </c>
      <c r="E121" s="6">
        <v>295</v>
      </c>
      <c r="F121" s="6">
        <v>295</v>
      </c>
      <c r="G121" s="6">
        <v>295</v>
      </c>
      <c r="H121" s="6">
        <v>295</v>
      </c>
      <c r="I121" s="6">
        <v>295</v>
      </c>
      <c r="J121" s="6">
        <v>295</v>
      </c>
      <c r="K121" s="6">
        <v>295</v>
      </c>
      <c r="L121" s="6">
        <v>295</v>
      </c>
      <c r="M121" s="6">
        <v>295</v>
      </c>
      <c r="N121" s="7">
        <v>1</v>
      </c>
    </row>
    <row r="122" spans="1:14" x14ac:dyDescent="0.2">
      <c r="A122" s="1" t="s">
        <v>532</v>
      </c>
      <c r="B122" s="6">
        <v>90.72</v>
      </c>
      <c r="C122" s="6">
        <v>90.72</v>
      </c>
      <c r="D122" s="6">
        <v>90.72</v>
      </c>
      <c r="E122" s="6">
        <v>90.72</v>
      </c>
      <c r="F122" s="6">
        <v>90.72</v>
      </c>
      <c r="G122" s="6">
        <v>90.72</v>
      </c>
      <c r="H122" s="6">
        <v>90.72</v>
      </c>
      <c r="I122" s="6">
        <v>90.72</v>
      </c>
      <c r="J122" s="6">
        <v>90.72</v>
      </c>
      <c r="K122" s="6">
        <v>90.72</v>
      </c>
      <c r="L122" s="6">
        <v>90.72</v>
      </c>
      <c r="M122" s="6">
        <v>90.72</v>
      </c>
      <c r="N122" s="7">
        <v>1</v>
      </c>
    </row>
    <row r="123" spans="1:14" x14ac:dyDescent="0.2">
      <c r="A123" s="1" t="s">
        <v>543</v>
      </c>
      <c r="B123" s="6">
        <v>18</v>
      </c>
      <c r="C123" s="6">
        <v>18</v>
      </c>
      <c r="D123" s="6">
        <v>18</v>
      </c>
      <c r="E123" s="6">
        <v>18</v>
      </c>
      <c r="F123" s="6">
        <v>18</v>
      </c>
      <c r="G123" s="6">
        <v>18</v>
      </c>
      <c r="H123" s="6">
        <v>18</v>
      </c>
      <c r="I123" s="6">
        <v>18</v>
      </c>
      <c r="J123" s="6">
        <v>18</v>
      </c>
      <c r="K123" s="6">
        <v>18</v>
      </c>
      <c r="L123" s="6">
        <v>18</v>
      </c>
      <c r="M123" s="6">
        <v>18</v>
      </c>
      <c r="N123" s="7">
        <v>1</v>
      </c>
    </row>
    <row r="124" spans="1:14" x14ac:dyDescent="0.2">
      <c r="A124" s="1" t="s">
        <v>545</v>
      </c>
      <c r="B124" s="6">
        <v>37.5</v>
      </c>
      <c r="C124" s="6">
        <v>37.5</v>
      </c>
      <c r="D124" s="6">
        <v>37.5</v>
      </c>
      <c r="E124" s="6">
        <v>37.5</v>
      </c>
      <c r="F124" s="6">
        <v>37.5</v>
      </c>
      <c r="G124" s="6">
        <v>37.5</v>
      </c>
      <c r="H124" s="6">
        <v>37.5</v>
      </c>
      <c r="I124" s="6">
        <v>37.5</v>
      </c>
      <c r="J124" s="6">
        <v>37.5</v>
      </c>
      <c r="K124" s="6">
        <v>37.5</v>
      </c>
      <c r="L124" s="6">
        <v>37.5</v>
      </c>
      <c r="M124" s="6">
        <v>37.5</v>
      </c>
      <c r="N124" s="7">
        <v>1</v>
      </c>
    </row>
    <row r="125" spans="1:14" x14ac:dyDescent="0.2">
      <c r="A125" s="1" t="s">
        <v>553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7">
        <v>1</v>
      </c>
    </row>
    <row r="126" spans="1:14" x14ac:dyDescent="0.2">
      <c r="A126" s="1" t="s">
        <v>573</v>
      </c>
      <c r="B126" s="6">
        <v>429.5</v>
      </c>
      <c r="C126" s="6">
        <v>429.5</v>
      </c>
      <c r="D126" s="6">
        <v>429.5</v>
      </c>
      <c r="E126" s="6">
        <v>429.5</v>
      </c>
      <c r="F126" s="6">
        <v>429.5</v>
      </c>
      <c r="G126" s="6">
        <v>426.6</v>
      </c>
      <c r="H126" s="6">
        <v>427.6</v>
      </c>
      <c r="I126" s="6">
        <v>422.9</v>
      </c>
      <c r="J126" s="6">
        <v>422.9</v>
      </c>
      <c r="K126" s="6">
        <v>429.5</v>
      </c>
      <c r="L126" s="6">
        <v>429.5</v>
      </c>
      <c r="M126" s="6">
        <v>429.5</v>
      </c>
      <c r="N126" s="7">
        <v>1</v>
      </c>
    </row>
    <row r="127" spans="1:14" x14ac:dyDescent="0.2">
      <c r="A127" s="1" t="s">
        <v>577</v>
      </c>
      <c r="B127" s="6">
        <v>46</v>
      </c>
      <c r="C127" s="6">
        <v>46</v>
      </c>
      <c r="D127" s="6">
        <v>46</v>
      </c>
      <c r="E127" s="6">
        <v>46</v>
      </c>
      <c r="F127" s="6">
        <v>46</v>
      </c>
      <c r="G127" s="6">
        <v>46</v>
      </c>
      <c r="H127" s="6">
        <v>46</v>
      </c>
      <c r="I127" s="6">
        <v>46</v>
      </c>
      <c r="J127" s="6">
        <v>46</v>
      </c>
      <c r="K127" s="6">
        <v>46</v>
      </c>
      <c r="L127" s="6">
        <v>46</v>
      </c>
      <c r="M127" s="6">
        <v>46</v>
      </c>
      <c r="N127" s="7">
        <v>1</v>
      </c>
    </row>
    <row r="128" spans="1:14" x14ac:dyDescent="0.2">
      <c r="A128" s="1" t="s">
        <v>579</v>
      </c>
      <c r="B128" s="6">
        <v>28</v>
      </c>
      <c r="C128" s="6">
        <v>28</v>
      </c>
      <c r="D128" s="6">
        <v>28</v>
      </c>
      <c r="E128" s="6">
        <v>28</v>
      </c>
      <c r="F128" s="6">
        <v>28</v>
      </c>
      <c r="G128" s="6">
        <v>28</v>
      </c>
      <c r="H128" s="6">
        <v>28</v>
      </c>
      <c r="I128" s="6">
        <v>28</v>
      </c>
      <c r="J128" s="6">
        <v>28</v>
      </c>
      <c r="K128" s="6">
        <v>28</v>
      </c>
      <c r="L128" s="6">
        <v>28</v>
      </c>
      <c r="M128" s="6">
        <v>28</v>
      </c>
      <c r="N128" s="7">
        <v>1</v>
      </c>
    </row>
    <row r="129" spans="1:14" x14ac:dyDescent="0.2">
      <c r="A129" s="1" t="s">
        <v>581</v>
      </c>
      <c r="B129" s="6">
        <v>34</v>
      </c>
      <c r="C129" s="6">
        <v>34</v>
      </c>
      <c r="D129" s="6">
        <v>34</v>
      </c>
      <c r="E129" s="6">
        <v>34</v>
      </c>
      <c r="F129" s="6">
        <v>34</v>
      </c>
      <c r="G129" s="6">
        <v>34</v>
      </c>
      <c r="H129" s="6">
        <v>34</v>
      </c>
      <c r="I129" s="6">
        <v>34</v>
      </c>
      <c r="J129" s="6">
        <v>34</v>
      </c>
      <c r="K129" s="6">
        <v>34</v>
      </c>
      <c r="L129" s="6">
        <v>34</v>
      </c>
      <c r="M129" s="6">
        <v>34</v>
      </c>
      <c r="N129" s="7">
        <v>1</v>
      </c>
    </row>
    <row r="130" spans="1:14" x14ac:dyDescent="0.2">
      <c r="A130" s="1" t="s">
        <v>583</v>
      </c>
      <c r="B130" s="6">
        <v>28</v>
      </c>
      <c r="C130" s="6">
        <v>28</v>
      </c>
      <c r="D130" s="6">
        <v>28</v>
      </c>
      <c r="E130" s="6">
        <v>28</v>
      </c>
      <c r="F130" s="6">
        <v>28</v>
      </c>
      <c r="G130" s="6">
        <v>28</v>
      </c>
      <c r="H130" s="6">
        <v>28</v>
      </c>
      <c r="I130" s="6">
        <v>28</v>
      </c>
      <c r="J130" s="6">
        <v>28</v>
      </c>
      <c r="K130" s="6">
        <v>28</v>
      </c>
      <c r="L130" s="6">
        <v>28</v>
      </c>
      <c r="M130" s="6">
        <v>28</v>
      </c>
      <c r="N130" s="7">
        <v>1</v>
      </c>
    </row>
    <row r="131" spans="1:14" x14ac:dyDescent="0.2">
      <c r="A131" s="1" t="s">
        <v>585</v>
      </c>
      <c r="B131" s="6">
        <v>24</v>
      </c>
      <c r="C131" s="6">
        <v>24</v>
      </c>
      <c r="D131" s="6">
        <v>24</v>
      </c>
      <c r="E131" s="6">
        <v>24</v>
      </c>
      <c r="F131" s="6">
        <v>24</v>
      </c>
      <c r="G131" s="6">
        <v>24</v>
      </c>
      <c r="H131" s="6">
        <v>24</v>
      </c>
      <c r="I131" s="6">
        <v>24</v>
      </c>
      <c r="J131" s="6">
        <v>24</v>
      </c>
      <c r="K131" s="6">
        <v>24</v>
      </c>
      <c r="L131" s="6">
        <v>24</v>
      </c>
      <c r="M131" s="6">
        <v>24</v>
      </c>
      <c r="N131" s="7">
        <v>1</v>
      </c>
    </row>
    <row r="132" spans="1:14" x14ac:dyDescent="0.2">
      <c r="A132" s="1" t="s">
        <v>588</v>
      </c>
      <c r="B132" s="6">
        <v>34</v>
      </c>
      <c r="C132" s="6">
        <v>34</v>
      </c>
      <c r="D132" s="6">
        <v>34</v>
      </c>
      <c r="E132" s="6">
        <v>34</v>
      </c>
      <c r="F132" s="6">
        <v>34</v>
      </c>
      <c r="G132" s="6">
        <v>34</v>
      </c>
      <c r="H132" s="6">
        <v>34</v>
      </c>
      <c r="I132" s="6">
        <v>34</v>
      </c>
      <c r="J132" s="6">
        <v>34</v>
      </c>
      <c r="K132" s="6">
        <v>34</v>
      </c>
      <c r="L132" s="6">
        <v>34</v>
      </c>
      <c r="M132" s="6">
        <v>34</v>
      </c>
      <c r="N132" s="7">
        <v>1</v>
      </c>
    </row>
    <row r="133" spans="1:14" x14ac:dyDescent="0.2">
      <c r="A133" s="1" t="s">
        <v>590</v>
      </c>
      <c r="B133" s="6">
        <v>23</v>
      </c>
      <c r="C133" s="6">
        <v>23</v>
      </c>
      <c r="D133" s="6">
        <v>23</v>
      </c>
      <c r="E133" s="6">
        <v>23</v>
      </c>
      <c r="F133" s="6">
        <v>23</v>
      </c>
      <c r="G133" s="6">
        <v>23</v>
      </c>
      <c r="H133" s="6">
        <v>23</v>
      </c>
      <c r="I133" s="6">
        <v>23</v>
      </c>
      <c r="J133" s="6">
        <v>23</v>
      </c>
      <c r="K133" s="6">
        <v>23</v>
      </c>
      <c r="L133" s="6">
        <v>23</v>
      </c>
      <c r="M133" s="6">
        <v>23</v>
      </c>
      <c r="N133" s="7">
        <v>1</v>
      </c>
    </row>
    <row r="134" spans="1:14" x14ac:dyDescent="0.2">
      <c r="A134" s="1" t="s">
        <v>592</v>
      </c>
      <c r="B134" s="6">
        <v>18</v>
      </c>
      <c r="C134" s="6">
        <v>18</v>
      </c>
      <c r="D134" s="6">
        <v>18</v>
      </c>
      <c r="E134" s="6">
        <v>18</v>
      </c>
      <c r="F134" s="6">
        <v>18</v>
      </c>
      <c r="G134" s="6">
        <v>18</v>
      </c>
      <c r="H134" s="6">
        <v>18</v>
      </c>
      <c r="I134" s="6">
        <v>18</v>
      </c>
      <c r="J134" s="6">
        <v>18</v>
      </c>
      <c r="K134" s="6">
        <v>18</v>
      </c>
      <c r="L134" s="6">
        <v>18</v>
      </c>
      <c r="M134" s="6">
        <v>18</v>
      </c>
      <c r="N134" s="7">
        <v>1</v>
      </c>
    </row>
    <row r="135" spans="1:14" x14ac:dyDescent="0.2">
      <c r="A135" s="1" t="s">
        <v>64</v>
      </c>
      <c r="B135" s="6">
        <v>25</v>
      </c>
      <c r="C135" s="6">
        <v>25</v>
      </c>
      <c r="D135" s="6">
        <v>25</v>
      </c>
      <c r="E135" s="6">
        <v>25</v>
      </c>
      <c r="F135" s="6">
        <v>20</v>
      </c>
      <c r="G135" s="6">
        <v>15</v>
      </c>
      <c r="H135" s="6">
        <v>10</v>
      </c>
      <c r="I135" s="6">
        <v>10</v>
      </c>
      <c r="J135" s="6">
        <v>15</v>
      </c>
      <c r="K135" s="6">
        <v>25</v>
      </c>
      <c r="L135" s="6">
        <v>25</v>
      </c>
      <c r="M135" s="6">
        <v>25</v>
      </c>
      <c r="N135" s="7">
        <v>1</v>
      </c>
    </row>
    <row r="136" spans="1:14" x14ac:dyDescent="0.2">
      <c r="A136" s="1" t="s">
        <v>597</v>
      </c>
      <c r="B136" s="6">
        <v>95.4</v>
      </c>
      <c r="C136" s="6">
        <v>95.4</v>
      </c>
      <c r="D136" s="6">
        <v>95.4</v>
      </c>
      <c r="E136" s="6">
        <v>95.4</v>
      </c>
      <c r="F136" s="6">
        <v>95.4</v>
      </c>
      <c r="G136" s="6">
        <v>95.4</v>
      </c>
      <c r="H136" s="6">
        <v>95.4</v>
      </c>
      <c r="I136" s="6">
        <v>95.4</v>
      </c>
      <c r="J136" s="6">
        <v>95.4</v>
      </c>
      <c r="K136" s="6">
        <v>95.4</v>
      </c>
      <c r="L136" s="6">
        <v>95.4</v>
      </c>
      <c r="M136" s="6">
        <v>95.4</v>
      </c>
      <c r="N136" s="7">
        <v>1</v>
      </c>
    </row>
    <row r="137" spans="1:14" x14ac:dyDescent="0.2">
      <c r="A137" s="1" t="s">
        <v>599</v>
      </c>
      <c r="B137" s="6">
        <v>46.2</v>
      </c>
      <c r="C137" s="6">
        <v>46.2</v>
      </c>
      <c r="D137" s="6">
        <v>46.2</v>
      </c>
      <c r="E137" s="6">
        <v>46.2</v>
      </c>
      <c r="F137" s="6">
        <v>46.2</v>
      </c>
      <c r="G137" s="6">
        <v>46.2</v>
      </c>
      <c r="H137" s="6">
        <v>46.2</v>
      </c>
      <c r="I137" s="6">
        <v>46.2</v>
      </c>
      <c r="J137" s="6">
        <v>46.2</v>
      </c>
      <c r="K137" s="6">
        <v>46.2</v>
      </c>
      <c r="L137" s="6">
        <v>46.2</v>
      </c>
      <c r="M137" s="6">
        <v>46.2</v>
      </c>
      <c r="N137" s="7">
        <v>1</v>
      </c>
    </row>
    <row r="138" spans="1:14" x14ac:dyDescent="0.2">
      <c r="A138" s="1" t="s">
        <v>1983</v>
      </c>
      <c r="B138" s="6">
        <v>65</v>
      </c>
      <c r="C138" s="6">
        <v>65</v>
      </c>
      <c r="D138" s="6">
        <v>65</v>
      </c>
      <c r="E138" s="6">
        <v>65</v>
      </c>
      <c r="F138" s="6">
        <v>65</v>
      </c>
      <c r="G138" s="6">
        <v>65</v>
      </c>
      <c r="H138" s="6">
        <v>65</v>
      </c>
      <c r="I138" s="6">
        <v>65</v>
      </c>
      <c r="J138" s="6">
        <v>65</v>
      </c>
      <c r="K138" s="6">
        <v>65</v>
      </c>
      <c r="L138" s="6">
        <v>65</v>
      </c>
      <c r="M138" s="6">
        <v>65</v>
      </c>
      <c r="N138" s="7">
        <v>1</v>
      </c>
    </row>
    <row r="139" spans="1:14" x14ac:dyDescent="0.2">
      <c r="A139" s="1" t="s">
        <v>605</v>
      </c>
      <c r="B139" s="6">
        <v>22.07</v>
      </c>
      <c r="C139" s="6">
        <v>22.07</v>
      </c>
      <c r="D139" s="6">
        <v>22.07</v>
      </c>
      <c r="E139" s="6">
        <v>22.07</v>
      </c>
      <c r="F139" s="6">
        <v>22.07</v>
      </c>
      <c r="G139" s="6">
        <v>22.07</v>
      </c>
      <c r="H139" s="6">
        <v>22.07</v>
      </c>
      <c r="I139" s="6">
        <v>22.07</v>
      </c>
      <c r="J139" s="6">
        <v>22.07</v>
      </c>
      <c r="K139" s="6">
        <v>22.07</v>
      </c>
      <c r="L139" s="6">
        <v>22.07</v>
      </c>
      <c r="M139" s="6">
        <v>22.07</v>
      </c>
      <c r="N139" s="7">
        <v>1</v>
      </c>
    </row>
    <row r="140" spans="1:14" x14ac:dyDescent="0.2">
      <c r="A140" s="1" t="s">
        <v>607</v>
      </c>
      <c r="B140" s="6">
        <v>22.3</v>
      </c>
      <c r="C140" s="6">
        <v>22.3</v>
      </c>
      <c r="D140" s="6">
        <v>22.3</v>
      </c>
      <c r="E140" s="6">
        <v>22.3</v>
      </c>
      <c r="F140" s="6">
        <v>22.3</v>
      </c>
      <c r="G140" s="6">
        <v>22.3</v>
      </c>
      <c r="H140" s="6">
        <v>22.3</v>
      </c>
      <c r="I140" s="6">
        <v>22.3</v>
      </c>
      <c r="J140" s="6">
        <v>22.3</v>
      </c>
      <c r="K140" s="6">
        <v>22.3</v>
      </c>
      <c r="L140" s="6">
        <v>22.3</v>
      </c>
      <c r="M140" s="6">
        <v>22.3</v>
      </c>
      <c r="N140" s="7">
        <v>1</v>
      </c>
    </row>
    <row r="141" spans="1:14" x14ac:dyDescent="0.2">
      <c r="A141" s="1" t="s">
        <v>609</v>
      </c>
      <c r="B141" s="6">
        <v>44.83</v>
      </c>
      <c r="C141" s="6">
        <v>44.83</v>
      </c>
      <c r="D141" s="6">
        <v>44.83</v>
      </c>
      <c r="E141" s="6">
        <v>44.83</v>
      </c>
      <c r="F141" s="6">
        <v>44.83</v>
      </c>
      <c r="G141" s="6">
        <v>44.83</v>
      </c>
      <c r="H141" s="6">
        <v>44.83</v>
      </c>
      <c r="I141" s="6">
        <v>44.83</v>
      </c>
      <c r="J141" s="6">
        <v>44.83</v>
      </c>
      <c r="K141" s="6">
        <v>44.83</v>
      </c>
      <c r="L141" s="6">
        <v>44.83</v>
      </c>
      <c r="M141" s="6">
        <v>44.83</v>
      </c>
      <c r="N141" s="7">
        <v>1</v>
      </c>
    </row>
    <row r="142" spans="1:14" x14ac:dyDescent="0.2">
      <c r="A142" s="1" t="s">
        <v>611</v>
      </c>
      <c r="B142" s="6">
        <v>42.42</v>
      </c>
      <c r="C142" s="6">
        <v>42.42</v>
      </c>
      <c r="D142" s="6">
        <v>42.42</v>
      </c>
      <c r="E142" s="6">
        <v>42.42</v>
      </c>
      <c r="F142" s="6">
        <v>42.42</v>
      </c>
      <c r="G142" s="6">
        <v>42.42</v>
      </c>
      <c r="H142" s="6">
        <v>42.42</v>
      </c>
      <c r="I142" s="6">
        <v>42.42</v>
      </c>
      <c r="J142" s="6">
        <v>42.42</v>
      </c>
      <c r="K142" s="6">
        <v>42.42</v>
      </c>
      <c r="L142" s="6">
        <v>42.42</v>
      </c>
      <c r="M142" s="6">
        <v>42.42</v>
      </c>
      <c r="N142" s="7">
        <v>1</v>
      </c>
    </row>
    <row r="143" spans="1:14" x14ac:dyDescent="0.2">
      <c r="A143" s="1" t="s">
        <v>619</v>
      </c>
      <c r="B143" s="6">
        <v>54</v>
      </c>
      <c r="C143" s="6">
        <v>54</v>
      </c>
      <c r="D143" s="6">
        <v>54</v>
      </c>
      <c r="E143" s="6">
        <v>54</v>
      </c>
      <c r="F143" s="6">
        <v>54</v>
      </c>
      <c r="G143" s="6">
        <v>54</v>
      </c>
      <c r="H143" s="6">
        <v>54</v>
      </c>
      <c r="I143" s="6">
        <v>54</v>
      </c>
      <c r="J143" s="6">
        <v>54</v>
      </c>
      <c r="K143" s="6">
        <v>54</v>
      </c>
      <c r="L143" s="6">
        <v>54</v>
      </c>
      <c r="M143" s="6">
        <v>54</v>
      </c>
      <c r="N143" s="7">
        <v>1</v>
      </c>
    </row>
    <row r="144" spans="1:14" x14ac:dyDescent="0.2">
      <c r="A144" s="1" t="s">
        <v>628</v>
      </c>
      <c r="B144" s="6">
        <v>17.7</v>
      </c>
      <c r="C144" s="6">
        <v>17.7</v>
      </c>
      <c r="D144" s="6">
        <v>17.7</v>
      </c>
      <c r="E144" s="6">
        <v>17.7</v>
      </c>
      <c r="F144" s="6">
        <v>17.7</v>
      </c>
      <c r="G144" s="6">
        <v>17.7</v>
      </c>
      <c r="H144" s="6">
        <v>17.7</v>
      </c>
      <c r="I144" s="6">
        <v>17.7</v>
      </c>
      <c r="J144" s="6">
        <v>17.7</v>
      </c>
      <c r="K144" s="6">
        <v>17.7</v>
      </c>
      <c r="L144" s="6">
        <v>17.7</v>
      </c>
      <c r="M144" s="6">
        <v>17.7</v>
      </c>
      <c r="N144" s="7">
        <v>1</v>
      </c>
    </row>
    <row r="145" spans="1:14" x14ac:dyDescent="0.2">
      <c r="A145" s="1" t="s">
        <v>630</v>
      </c>
      <c r="B145" s="6">
        <v>4.2</v>
      </c>
      <c r="C145" s="6">
        <v>3.85</v>
      </c>
      <c r="D145" s="6">
        <v>3.54</v>
      </c>
      <c r="E145" s="6">
        <v>3.11</v>
      </c>
      <c r="F145" s="6">
        <v>2.46</v>
      </c>
      <c r="G145" s="6">
        <v>1.96</v>
      </c>
      <c r="H145" s="6">
        <v>1.9</v>
      </c>
      <c r="I145" s="6">
        <v>1.96</v>
      </c>
      <c r="J145" s="6">
        <v>2.06</v>
      </c>
      <c r="K145" s="6">
        <v>2.74</v>
      </c>
      <c r="L145" s="6">
        <v>3.6</v>
      </c>
      <c r="M145" s="6">
        <v>4.16</v>
      </c>
      <c r="N145" s="7">
        <v>1</v>
      </c>
    </row>
    <row r="146" spans="1:14" x14ac:dyDescent="0.2">
      <c r="A146" s="1" t="s">
        <v>642</v>
      </c>
      <c r="B146" s="6">
        <v>84.4</v>
      </c>
      <c r="C146" s="6">
        <v>84.4</v>
      </c>
      <c r="D146" s="6">
        <v>84.4</v>
      </c>
      <c r="E146" s="6">
        <v>84.4</v>
      </c>
      <c r="F146" s="6">
        <v>84.4</v>
      </c>
      <c r="G146" s="6">
        <v>84.4</v>
      </c>
      <c r="H146" s="6">
        <v>84.4</v>
      </c>
      <c r="I146" s="6">
        <v>84.4</v>
      </c>
      <c r="J146" s="6">
        <v>84.4</v>
      </c>
      <c r="K146" s="6">
        <v>84.4</v>
      </c>
      <c r="L146" s="6">
        <v>84.4</v>
      </c>
      <c r="M146" s="6">
        <v>84.4</v>
      </c>
      <c r="N146" s="7">
        <v>1</v>
      </c>
    </row>
    <row r="147" spans="1:14" x14ac:dyDescent="0.2">
      <c r="A147" s="1" t="s">
        <v>644</v>
      </c>
      <c r="B147" s="6">
        <v>61</v>
      </c>
      <c r="C147" s="6">
        <v>61</v>
      </c>
      <c r="D147" s="6">
        <v>61</v>
      </c>
      <c r="E147" s="6">
        <v>61</v>
      </c>
      <c r="F147" s="6">
        <v>61</v>
      </c>
      <c r="G147" s="6">
        <v>61</v>
      </c>
      <c r="H147" s="6">
        <v>61</v>
      </c>
      <c r="I147" s="6">
        <v>61</v>
      </c>
      <c r="J147" s="6">
        <v>61</v>
      </c>
      <c r="K147" s="6">
        <v>61</v>
      </c>
      <c r="L147" s="6">
        <v>61</v>
      </c>
      <c r="M147" s="6">
        <v>61</v>
      </c>
      <c r="N147" s="7">
        <v>1</v>
      </c>
    </row>
    <row r="148" spans="1:14" x14ac:dyDescent="0.2">
      <c r="A148" s="1" t="s">
        <v>646</v>
      </c>
      <c r="B148" s="6">
        <v>52</v>
      </c>
      <c r="C148" s="6">
        <v>52</v>
      </c>
      <c r="D148" s="6">
        <v>52</v>
      </c>
      <c r="E148" s="6">
        <v>52</v>
      </c>
      <c r="F148" s="6">
        <v>52</v>
      </c>
      <c r="G148" s="6">
        <v>52</v>
      </c>
      <c r="H148" s="6">
        <v>52</v>
      </c>
      <c r="I148" s="6">
        <v>52</v>
      </c>
      <c r="J148" s="6">
        <v>52</v>
      </c>
      <c r="K148" s="6">
        <v>52</v>
      </c>
      <c r="L148" s="6">
        <v>52</v>
      </c>
      <c r="M148" s="6">
        <v>52</v>
      </c>
      <c r="N148" s="7">
        <v>1</v>
      </c>
    </row>
    <row r="149" spans="1:14" x14ac:dyDescent="0.2">
      <c r="A149" s="1" t="s">
        <v>650</v>
      </c>
      <c r="B149" s="6">
        <v>144</v>
      </c>
      <c r="C149" s="6">
        <v>144</v>
      </c>
      <c r="D149" s="6">
        <v>144</v>
      </c>
      <c r="E149" s="6">
        <v>144</v>
      </c>
      <c r="F149" s="6">
        <v>144</v>
      </c>
      <c r="G149" s="6">
        <v>144</v>
      </c>
      <c r="H149" s="6">
        <v>144</v>
      </c>
      <c r="I149" s="6">
        <v>144</v>
      </c>
      <c r="J149" s="6">
        <v>144</v>
      </c>
      <c r="K149" s="6">
        <v>144</v>
      </c>
      <c r="L149" s="6">
        <v>144</v>
      </c>
      <c r="M149" s="6">
        <v>144</v>
      </c>
      <c r="N149" s="7">
        <v>1</v>
      </c>
    </row>
    <row r="150" spans="1:14" x14ac:dyDescent="0.2">
      <c r="A150" s="1" t="s">
        <v>652</v>
      </c>
      <c r="B150" s="6">
        <v>13.5</v>
      </c>
      <c r="C150" s="6">
        <v>13.5</v>
      </c>
      <c r="D150" s="6">
        <v>13.5</v>
      </c>
      <c r="E150" s="6">
        <v>13.5</v>
      </c>
      <c r="F150" s="6">
        <v>13.5</v>
      </c>
      <c r="G150" s="6">
        <v>13.5</v>
      </c>
      <c r="H150" s="6">
        <v>13.5</v>
      </c>
      <c r="I150" s="6">
        <v>13.5</v>
      </c>
      <c r="J150" s="6">
        <v>13.5</v>
      </c>
      <c r="K150" s="6">
        <v>13.5</v>
      </c>
      <c r="L150" s="6">
        <v>13.5</v>
      </c>
      <c r="M150" s="6">
        <v>13.5</v>
      </c>
      <c r="N150" s="7">
        <v>1</v>
      </c>
    </row>
    <row r="151" spans="1:14" x14ac:dyDescent="0.2">
      <c r="A151" s="1" t="s">
        <v>654</v>
      </c>
      <c r="B151" s="6">
        <v>8.5</v>
      </c>
      <c r="C151" s="6">
        <v>8.5</v>
      </c>
      <c r="D151" s="6">
        <v>8.5</v>
      </c>
      <c r="E151" s="6">
        <v>8.5</v>
      </c>
      <c r="F151" s="6">
        <v>8.5</v>
      </c>
      <c r="G151" s="6">
        <v>8.5</v>
      </c>
      <c r="H151" s="6">
        <v>8.5</v>
      </c>
      <c r="I151" s="6">
        <v>8.5</v>
      </c>
      <c r="J151" s="6">
        <v>8.5</v>
      </c>
      <c r="K151" s="6">
        <v>8.5</v>
      </c>
      <c r="L151" s="6">
        <v>8.5</v>
      </c>
      <c r="M151" s="6">
        <v>8.5</v>
      </c>
      <c r="N151" s="7">
        <v>1</v>
      </c>
    </row>
    <row r="152" spans="1:14" x14ac:dyDescent="0.2">
      <c r="A152" s="1" t="s">
        <v>656</v>
      </c>
      <c r="B152" s="6">
        <v>8.5</v>
      </c>
      <c r="C152" s="6">
        <v>8.5</v>
      </c>
      <c r="D152" s="6">
        <v>8.5</v>
      </c>
      <c r="E152" s="6">
        <v>8.5</v>
      </c>
      <c r="F152" s="6">
        <v>8.5</v>
      </c>
      <c r="G152" s="6">
        <v>8.5</v>
      </c>
      <c r="H152" s="6">
        <v>8.5</v>
      </c>
      <c r="I152" s="6">
        <v>8.5</v>
      </c>
      <c r="J152" s="6">
        <v>8.5</v>
      </c>
      <c r="K152" s="6">
        <v>8.5</v>
      </c>
      <c r="L152" s="6">
        <v>8.5</v>
      </c>
      <c r="M152" s="6">
        <v>8.5</v>
      </c>
      <c r="N152" s="7">
        <v>1</v>
      </c>
    </row>
    <row r="153" spans="1:14" x14ac:dyDescent="0.2">
      <c r="A153" s="1" t="s">
        <v>666</v>
      </c>
      <c r="B153" s="6">
        <v>407</v>
      </c>
      <c r="C153" s="6">
        <v>407</v>
      </c>
      <c r="D153" s="6">
        <v>407</v>
      </c>
      <c r="E153" s="6">
        <v>407</v>
      </c>
      <c r="F153" s="6">
        <v>407</v>
      </c>
      <c r="G153" s="6">
        <v>407</v>
      </c>
      <c r="H153" s="6">
        <v>407</v>
      </c>
      <c r="I153" s="6">
        <v>407</v>
      </c>
      <c r="J153" s="6">
        <v>407</v>
      </c>
      <c r="K153" s="6">
        <v>407</v>
      </c>
      <c r="L153" s="6">
        <v>407</v>
      </c>
      <c r="M153" s="6">
        <v>407</v>
      </c>
      <c r="N153" s="7">
        <v>1</v>
      </c>
    </row>
    <row r="154" spans="1:14" x14ac:dyDescent="0.2">
      <c r="A154" s="1" t="s">
        <v>668</v>
      </c>
      <c r="B154" s="6">
        <v>407</v>
      </c>
      <c r="C154" s="6">
        <v>407</v>
      </c>
      <c r="D154" s="6">
        <v>407</v>
      </c>
      <c r="E154" s="6">
        <v>407</v>
      </c>
      <c r="F154" s="6">
        <v>407</v>
      </c>
      <c r="G154" s="6">
        <v>407</v>
      </c>
      <c r="H154" s="6">
        <v>407</v>
      </c>
      <c r="I154" s="6">
        <v>407</v>
      </c>
      <c r="J154" s="6">
        <v>407</v>
      </c>
      <c r="K154" s="6">
        <v>407</v>
      </c>
      <c r="L154" s="6">
        <v>407</v>
      </c>
      <c r="M154" s="6">
        <v>407</v>
      </c>
      <c r="N154" s="7">
        <v>1</v>
      </c>
    </row>
    <row r="155" spans="1:14" x14ac:dyDescent="0.2">
      <c r="A155" s="1" t="s">
        <v>670</v>
      </c>
      <c r="B155" s="6">
        <v>404</v>
      </c>
      <c r="C155" s="6">
        <v>404</v>
      </c>
      <c r="D155" s="6">
        <v>404</v>
      </c>
      <c r="E155" s="6">
        <v>404</v>
      </c>
      <c r="F155" s="6">
        <v>404</v>
      </c>
      <c r="G155" s="6">
        <v>404</v>
      </c>
      <c r="H155" s="6">
        <v>404</v>
      </c>
      <c r="I155" s="6">
        <v>404</v>
      </c>
      <c r="J155" s="6">
        <v>404</v>
      </c>
      <c r="K155" s="6">
        <v>404</v>
      </c>
      <c r="L155" s="6">
        <v>404</v>
      </c>
      <c r="M155" s="6">
        <v>404</v>
      </c>
      <c r="N155" s="7">
        <v>1</v>
      </c>
    </row>
    <row r="156" spans="1:14" x14ac:dyDescent="0.2">
      <c r="A156" s="1" t="s">
        <v>672</v>
      </c>
      <c r="B156" s="6">
        <v>45.33</v>
      </c>
      <c r="C156" s="6">
        <v>45.33</v>
      </c>
      <c r="D156" s="6">
        <v>45.33</v>
      </c>
      <c r="E156" s="6">
        <v>45.33</v>
      </c>
      <c r="F156" s="6">
        <v>45.33</v>
      </c>
      <c r="G156" s="6">
        <v>45.33</v>
      </c>
      <c r="H156" s="6">
        <v>45.33</v>
      </c>
      <c r="I156" s="6">
        <v>45.33</v>
      </c>
      <c r="J156" s="6">
        <v>45.33</v>
      </c>
      <c r="K156" s="6">
        <v>45.33</v>
      </c>
      <c r="L156" s="6">
        <v>45.33</v>
      </c>
      <c r="M156" s="6">
        <v>45.33</v>
      </c>
      <c r="N156" s="7">
        <v>1</v>
      </c>
    </row>
    <row r="157" spans="1:14" x14ac:dyDescent="0.2">
      <c r="A157" s="1" t="s">
        <v>674</v>
      </c>
      <c r="B157" s="6">
        <v>45.23</v>
      </c>
      <c r="C157" s="6">
        <v>45.23</v>
      </c>
      <c r="D157" s="6">
        <v>45.23</v>
      </c>
      <c r="E157" s="6">
        <v>45.23</v>
      </c>
      <c r="F157" s="6">
        <v>45.23</v>
      </c>
      <c r="G157" s="6">
        <v>45.23</v>
      </c>
      <c r="H157" s="6">
        <v>45.23</v>
      </c>
      <c r="I157" s="6">
        <v>45.23</v>
      </c>
      <c r="J157" s="6">
        <v>45.23</v>
      </c>
      <c r="K157" s="6">
        <v>45.23</v>
      </c>
      <c r="L157" s="6">
        <v>45.23</v>
      </c>
      <c r="M157" s="6">
        <v>45.23</v>
      </c>
      <c r="N157" s="7">
        <v>1</v>
      </c>
    </row>
    <row r="158" spans="1:14" x14ac:dyDescent="0.2">
      <c r="A158" s="1" t="s">
        <v>676</v>
      </c>
      <c r="B158" s="6">
        <v>630</v>
      </c>
      <c r="C158" s="6">
        <v>630</v>
      </c>
      <c r="D158" s="6">
        <v>630</v>
      </c>
      <c r="E158" s="6">
        <v>630</v>
      </c>
      <c r="F158" s="6">
        <v>630</v>
      </c>
      <c r="G158" s="6">
        <v>630</v>
      </c>
      <c r="H158" s="6">
        <v>630</v>
      </c>
      <c r="I158" s="6">
        <v>630</v>
      </c>
      <c r="J158" s="6">
        <v>630</v>
      </c>
      <c r="K158" s="6">
        <v>630</v>
      </c>
      <c r="L158" s="6">
        <v>630</v>
      </c>
      <c r="M158" s="6">
        <v>630</v>
      </c>
      <c r="N158" s="7">
        <v>1</v>
      </c>
    </row>
    <row r="159" spans="1:14" x14ac:dyDescent="0.2">
      <c r="A159" s="1" t="s">
        <v>30</v>
      </c>
      <c r="B159" s="6">
        <v>65</v>
      </c>
      <c r="C159" s="6">
        <v>65</v>
      </c>
      <c r="D159" s="6">
        <v>65</v>
      </c>
      <c r="E159" s="6">
        <v>65</v>
      </c>
      <c r="F159" s="6">
        <v>65</v>
      </c>
      <c r="G159" s="6">
        <v>65</v>
      </c>
      <c r="H159" s="6">
        <v>65</v>
      </c>
      <c r="I159" s="6">
        <v>65</v>
      </c>
      <c r="J159" s="6">
        <v>65</v>
      </c>
      <c r="K159" s="6">
        <v>65</v>
      </c>
      <c r="L159" s="6">
        <v>65</v>
      </c>
      <c r="M159" s="6">
        <v>65</v>
      </c>
      <c r="N159" s="7">
        <v>1</v>
      </c>
    </row>
    <row r="160" spans="1:14" x14ac:dyDescent="0.2">
      <c r="A160" s="1" t="s">
        <v>31</v>
      </c>
      <c r="B160" s="6">
        <v>65</v>
      </c>
      <c r="C160" s="6">
        <v>65</v>
      </c>
      <c r="D160" s="6">
        <v>65</v>
      </c>
      <c r="E160" s="6">
        <v>65</v>
      </c>
      <c r="F160" s="6">
        <v>65</v>
      </c>
      <c r="G160" s="6">
        <v>65</v>
      </c>
      <c r="H160" s="6">
        <v>65</v>
      </c>
      <c r="I160" s="6">
        <v>65</v>
      </c>
      <c r="J160" s="6">
        <v>65</v>
      </c>
      <c r="K160" s="6">
        <v>65</v>
      </c>
      <c r="L160" s="6">
        <v>65</v>
      </c>
      <c r="M160" s="6">
        <v>65</v>
      </c>
      <c r="N160" s="7">
        <v>1</v>
      </c>
    </row>
    <row r="161" spans="1:14" x14ac:dyDescent="0.2">
      <c r="A161" s="1" t="s">
        <v>32</v>
      </c>
      <c r="B161" s="6">
        <v>65</v>
      </c>
      <c r="C161" s="6">
        <v>65</v>
      </c>
      <c r="D161" s="6">
        <v>65</v>
      </c>
      <c r="E161" s="6">
        <v>65</v>
      </c>
      <c r="F161" s="6">
        <v>65</v>
      </c>
      <c r="G161" s="6">
        <v>65</v>
      </c>
      <c r="H161" s="6">
        <v>65</v>
      </c>
      <c r="I161" s="6">
        <v>65</v>
      </c>
      <c r="J161" s="6">
        <v>65</v>
      </c>
      <c r="K161" s="6">
        <v>65</v>
      </c>
      <c r="L161" s="6">
        <v>65</v>
      </c>
      <c r="M161" s="6">
        <v>65</v>
      </c>
      <c r="N161" s="7">
        <v>1</v>
      </c>
    </row>
    <row r="162" spans="1:14" x14ac:dyDescent="0.2">
      <c r="A162" s="1" t="s">
        <v>33</v>
      </c>
      <c r="B162" s="6">
        <v>65</v>
      </c>
      <c r="C162" s="6">
        <v>65</v>
      </c>
      <c r="D162" s="6">
        <v>65</v>
      </c>
      <c r="E162" s="6">
        <v>65</v>
      </c>
      <c r="F162" s="6">
        <v>65</v>
      </c>
      <c r="G162" s="6">
        <v>65</v>
      </c>
      <c r="H162" s="6">
        <v>65</v>
      </c>
      <c r="I162" s="6">
        <v>65</v>
      </c>
      <c r="J162" s="6">
        <v>65</v>
      </c>
      <c r="K162" s="6">
        <v>65</v>
      </c>
      <c r="L162" s="6">
        <v>65</v>
      </c>
      <c r="M162" s="6">
        <v>65</v>
      </c>
      <c r="N162" s="7">
        <v>1</v>
      </c>
    </row>
    <row r="163" spans="1:14" x14ac:dyDescent="0.2">
      <c r="A163" s="1" t="s">
        <v>687</v>
      </c>
      <c r="B163" s="6">
        <v>4.9000000000000004</v>
      </c>
      <c r="C163" s="6">
        <v>4.9000000000000004</v>
      </c>
      <c r="D163" s="6">
        <v>4.9000000000000004</v>
      </c>
      <c r="E163" s="6">
        <v>4.9000000000000004</v>
      </c>
      <c r="F163" s="6">
        <v>4.9000000000000004</v>
      </c>
      <c r="G163" s="6">
        <v>4.9000000000000004</v>
      </c>
      <c r="H163" s="6">
        <v>4.9000000000000004</v>
      </c>
      <c r="I163" s="6">
        <v>4.9000000000000004</v>
      </c>
      <c r="J163" s="6">
        <v>4.9000000000000004</v>
      </c>
      <c r="K163" s="6">
        <v>4.9000000000000004</v>
      </c>
      <c r="L163" s="6">
        <v>4.9000000000000004</v>
      </c>
      <c r="M163" s="6">
        <v>4.9000000000000004</v>
      </c>
      <c r="N163" s="7">
        <v>1</v>
      </c>
    </row>
    <row r="164" spans="1:14" x14ac:dyDescent="0.2">
      <c r="A164" s="1" t="s">
        <v>689</v>
      </c>
      <c r="B164" s="6">
        <v>205.75</v>
      </c>
      <c r="C164" s="6">
        <v>205.75</v>
      </c>
      <c r="D164" s="6">
        <v>205.75</v>
      </c>
      <c r="E164" s="6">
        <v>205.75</v>
      </c>
      <c r="F164" s="6">
        <v>205.75</v>
      </c>
      <c r="G164" s="6">
        <v>205.75</v>
      </c>
      <c r="H164" s="6">
        <v>205.75</v>
      </c>
      <c r="I164" s="6">
        <v>205.75</v>
      </c>
      <c r="J164" s="6">
        <v>205.75</v>
      </c>
      <c r="K164" s="6">
        <v>205.75</v>
      </c>
      <c r="L164" s="6">
        <v>205.75</v>
      </c>
      <c r="M164" s="6">
        <v>205.75</v>
      </c>
      <c r="N164" s="7">
        <v>1</v>
      </c>
    </row>
    <row r="165" spans="1:14" x14ac:dyDescent="0.2">
      <c r="A165" s="1" t="s">
        <v>691</v>
      </c>
      <c r="B165" s="6">
        <v>205.8</v>
      </c>
      <c r="C165" s="6">
        <v>205.8</v>
      </c>
      <c r="D165" s="6">
        <v>205.8</v>
      </c>
      <c r="E165" s="6">
        <v>205.8</v>
      </c>
      <c r="F165" s="6">
        <v>205.8</v>
      </c>
      <c r="G165" s="6">
        <v>205.8</v>
      </c>
      <c r="H165" s="6">
        <v>205.8</v>
      </c>
      <c r="I165" s="6">
        <v>205.8</v>
      </c>
      <c r="J165" s="6">
        <v>205.8</v>
      </c>
      <c r="K165" s="6">
        <v>205.8</v>
      </c>
      <c r="L165" s="6">
        <v>205.8</v>
      </c>
      <c r="M165" s="6">
        <v>205.8</v>
      </c>
      <c r="N165" s="7">
        <v>1</v>
      </c>
    </row>
    <row r="166" spans="1:14" x14ac:dyDescent="0.2">
      <c r="A166" s="1" t="s">
        <v>694</v>
      </c>
      <c r="B166" s="6">
        <v>65</v>
      </c>
      <c r="C166" s="6">
        <v>65</v>
      </c>
      <c r="D166" s="6">
        <v>65</v>
      </c>
      <c r="E166" s="6">
        <v>65</v>
      </c>
      <c r="F166" s="6">
        <v>65</v>
      </c>
      <c r="G166" s="6">
        <v>65</v>
      </c>
      <c r="H166" s="6">
        <v>65</v>
      </c>
      <c r="I166" s="6">
        <v>65</v>
      </c>
      <c r="J166" s="6">
        <v>65</v>
      </c>
      <c r="K166" s="6">
        <v>65</v>
      </c>
      <c r="L166" s="6">
        <v>65</v>
      </c>
      <c r="M166" s="6">
        <v>65</v>
      </c>
      <c r="N166" s="7">
        <v>1</v>
      </c>
    </row>
    <row r="167" spans="1:14" x14ac:dyDescent="0.2">
      <c r="A167" s="1" t="s">
        <v>1457</v>
      </c>
      <c r="B167" s="6">
        <v>97.62</v>
      </c>
      <c r="C167" s="6">
        <v>97.62</v>
      </c>
      <c r="D167" s="6">
        <v>97.62</v>
      </c>
      <c r="E167" s="6">
        <v>97.62</v>
      </c>
      <c r="F167" s="6">
        <v>97.62</v>
      </c>
      <c r="G167" s="6">
        <v>97.62</v>
      </c>
      <c r="H167" s="6">
        <v>97.62</v>
      </c>
      <c r="I167" s="6">
        <v>97.62</v>
      </c>
      <c r="J167" s="6">
        <v>97.62</v>
      </c>
      <c r="K167" s="6">
        <v>97.62</v>
      </c>
      <c r="L167" s="6">
        <v>97.62</v>
      </c>
      <c r="M167" s="6">
        <v>97.62</v>
      </c>
      <c r="N167" s="7">
        <v>1</v>
      </c>
    </row>
    <row r="168" spans="1:14" x14ac:dyDescent="0.2">
      <c r="A168" s="1" t="s">
        <v>701</v>
      </c>
      <c r="B168" s="6">
        <v>103.2</v>
      </c>
      <c r="C168" s="6">
        <v>46.88</v>
      </c>
      <c r="D168" s="6">
        <v>67.89</v>
      </c>
      <c r="E168" s="6">
        <v>520</v>
      </c>
      <c r="F168" s="6">
        <v>422</v>
      </c>
      <c r="G168" s="6">
        <v>529.55999999999995</v>
      </c>
      <c r="H168" s="6">
        <v>520.63</v>
      </c>
      <c r="I168" s="6">
        <v>501.66</v>
      </c>
      <c r="J168" s="6">
        <v>339.93</v>
      </c>
      <c r="K168" s="6">
        <v>231.84</v>
      </c>
      <c r="L168" s="6">
        <v>231.84</v>
      </c>
      <c r="M168" s="6">
        <v>188.85</v>
      </c>
      <c r="N168" s="7">
        <v>1</v>
      </c>
    </row>
    <row r="169" spans="1:14" x14ac:dyDescent="0.2">
      <c r="A169" s="1" t="s">
        <v>705</v>
      </c>
      <c r="B169" s="6">
        <v>42</v>
      </c>
      <c r="C169" s="6">
        <v>42</v>
      </c>
      <c r="D169" s="6">
        <v>42</v>
      </c>
      <c r="E169" s="6">
        <v>42</v>
      </c>
      <c r="F169" s="6">
        <v>42</v>
      </c>
      <c r="G169" s="6">
        <v>42</v>
      </c>
      <c r="H169" s="6">
        <v>42</v>
      </c>
      <c r="I169" s="6">
        <v>42</v>
      </c>
      <c r="J169" s="6">
        <v>42</v>
      </c>
      <c r="K169" s="6">
        <v>42</v>
      </c>
      <c r="L169" s="6">
        <v>42</v>
      </c>
      <c r="M169" s="6">
        <v>42</v>
      </c>
      <c r="N169" s="7">
        <v>1</v>
      </c>
    </row>
    <row r="170" spans="1:14" x14ac:dyDescent="0.2">
      <c r="A170" s="1" t="s">
        <v>707</v>
      </c>
      <c r="B170" s="6">
        <v>42</v>
      </c>
      <c r="C170" s="6">
        <v>42</v>
      </c>
      <c r="D170" s="6">
        <v>42</v>
      </c>
      <c r="E170" s="6">
        <v>42</v>
      </c>
      <c r="F170" s="6">
        <v>42</v>
      </c>
      <c r="G170" s="6">
        <v>42</v>
      </c>
      <c r="H170" s="6">
        <v>42</v>
      </c>
      <c r="I170" s="6">
        <v>42</v>
      </c>
      <c r="J170" s="6">
        <v>42</v>
      </c>
      <c r="K170" s="6">
        <v>42</v>
      </c>
      <c r="L170" s="6">
        <v>42</v>
      </c>
      <c r="M170" s="6">
        <v>42</v>
      </c>
      <c r="N170" s="7">
        <v>1</v>
      </c>
    </row>
    <row r="171" spans="1:14" x14ac:dyDescent="0.2">
      <c r="A171" s="1" t="s">
        <v>709</v>
      </c>
      <c r="B171" s="6">
        <v>42</v>
      </c>
      <c r="C171" s="6">
        <v>42</v>
      </c>
      <c r="D171" s="6">
        <v>42</v>
      </c>
      <c r="E171" s="6">
        <v>42</v>
      </c>
      <c r="F171" s="6">
        <v>42</v>
      </c>
      <c r="G171" s="6">
        <v>42</v>
      </c>
      <c r="H171" s="6">
        <v>42</v>
      </c>
      <c r="I171" s="6">
        <v>42</v>
      </c>
      <c r="J171" s="6">
        <v>42</v>
      </c>
      <c r="K171" s="6">
        <v>42</v>
      </c>
      <c r="L171" s="6">
        <v>42</v>
      </c>
      <c r="M171" s="6">
        <v>42</v>
      </c>
      <c r="N171" s="7">
        <v>1</v>
      </c>
    </row>
    <row r="172" spans="1:14" x14ac:dyDescent="0.2">
      <c r="A172" s="1" t="s">
        <v>711</v>
      </c>
      <c r="B172" s="6">
        <v>195</v>
      </c>
      <c r="C172" s="6">
        <v>195</v>
      </c>
      <c r="D172" s="6">
        <v>195</v>
      </c>
      <c r="E172" s="6">
        <v>190</v>
      </c>
      <c r="F172" s="6">
        <v>180</v>
      </c>
      <c r="G172" s="6">
        <v>170</v>
      </c>
      <c r="H172" s="6">
        <v>165</v>
      </c>
      <c r="I172" s="6">
        <v>165</v>
      </c>
      <c r="J172" s="6">
        <v>170</v>
      </c>
      <c r="K172" s="6">
        <v>180</v>
      </c>
      <c r="L172" s="6">
        <v>190</v>
      </c>
      <c r="M172" s="6">
        <v>195</v>
      </c>
      <c r="N172" s="7">
        <v>1</v>
      </c>
    </row>
    <row r="173" spans="1:14" x14ac:dyDescent="0.2">
      <c r="A173" s="1" t="s">
        <v>713</v>
      </c>
      <c r="B173" s="6">
        <v>195</v>
      </c>
      <c r="C173" s="6">
        <v>195</v>
      </c>
      <c r="D173" s="6">
        <v>195</v>
      </c>
      <c r="E173" s="6">
        <v>190</v>
      </c>
      <c r="F173" s="6">
        <v>180</v>
      </c>
      <c r="G173" s="6">
        <v>170</v>
      </c>
      <c r="H173" s="6">
        <v>165</v>
      </c>
      <c r="I173" s="6">
        <v>165</v>
      </c>
      <c r="J173" s="6">
        <v>170</v>
      </c>
      <c r="K173" s="6">
        <v>180</v>
      </c>
      <c r="L173" s="6">
        <v>190</v>
      </c>
      <c r="M173" s="6">
        <v>195</v>
      </c>
      <c r="N173" s="7">
        <v>1</v>
      </c>
    </row>
    <row r="174" spans="1:14" x14ac:dyDescent="0.2">
      <c r="A174" s="1" t="s">
        <v>715</v>
      </c>
      <c r="B174" s="6">
        <v>8</v>
      </c>
      <c r="C174" s="6">
        <v>8</v>
      </c>
      <c r="D174" s="6">
        <v>8</v>
      </c>
      <c r="E174" s="6">
        <v>8</v>
      </c>
      <c r="F174" s="6">
        <v>8</v>
      </c>
      <c r="G174" s="6">
        <v>8</v>
      </c>
      <c r="H174" s="6">
        <v>8</v>
      </c>
      <c r="I174" s="6">
        <v>8</v>
      </c>
      <c r="J174" s="6">
        <v>8</v>
      </c>
      <c r="K174" s="6">
        <v>8</v>
      </c>
      <c r="L174" s="6">
        <v>8</v>
      </c>
      <c r="M174" s="6">
        <v>8</v>
      </c>
      <c r="N174" s="7">
        <v>1</v>
      </c>
    </row>
    <row r="175" spans="1:14" x14ac:dyDescent="0.2">
      <c r="A175" s="1" t="s">
        <v>717</v>
      </c>
      <c r="B175" s="6">
        <v>307</v>
      </c>
      <c r="C175" s="6">
        <v>307</v>
      </c>
      <c r="D175" s="6">
        <v>307</v>
      </c>
      <c r="E175" s="6">
        <v>307</v>
      </c>
      <c r="F175" s="6">
        <v>307</v>
      </c>
      <c r="G175" s="6">
        <v>307</v>
      </c>
      <c r="H175" s="6">
        <v>307</v>
      </c>
      <c r="I175" s="6">
        <v>307</v>
      </c>
      <c r="J175" s="6">
        <v>239</v>
      </c>
      <c r="K175" s="6">
        <v>300</v>
      </c>
      <c r="L175" s="6">
        <v>307</v>
      </c>
      <c r="M175" s="6">
        <v>307</v>
      </c>
      <c r="N175" s="7">
        <v>1</v>
      </c>
    </row>
    <row r="176" spans="1:14" x14ac:dyDescent="0.2">
      <c r="A176" s="1" t="s">
        <v>1927</v>
      </c>
      <c r="B176" s="6">
        <v>236</v>
      </c>
      <c r="C176" s="6">
        <v>236</v>
      </c>
      <c r="D176" s="6">
        <v>236</v>
      </c>
      <c r="E176" s="6">
        <v>236</v>
      </c>
      <c r="F176" s="6">
        <v>236</v>
      </c>
      <c r="G176" s="6">
        <v>236</v>
      </c>
      <c r="H176" s="6">
        <v>236</v>
      </c>
      <c r="I176" s="6">
        <v>236</v>
      </c>
      <c r="J176" s="6">
        <v>236</v>
      </c>
      <c r="K176" s="6">
        <v>236</v>
      </c>
      <c r="L176" s="6">
        <v>236</v>
      </c>
      <c r="M176" s="6">
        <v>236</v>
      </c>
      <c r="N176" s="7">
        <v>1</v>
      </c>
    </row>
    <row r="177" spans="1:14" x14ac:dyDescent="0.2">
      <c r="A177" s="1" t="s">
        <v>1928</v>
      </c>
      <c r="B177" s="6">
        <v>137</v>
      </c>
      <c r="C177" s="6">
        <v>137</v>
      </c>
      <c r="D177" s="6">
        <v>137</v>
      </c>
      <c r="E177" s="6">
        <v>137</v>
      </c>
      <c r="F177" s="6">
        <v>137</v>
      </c>
      <c r="G177" s="6">
        <v>137</v>
      </c>
      <c r="H177" s="6">
        <v>137</v>
      </c>
      <c r="I177" s="6">
        <v>137</v>
      </c>
      <c r="J177" s="6">
        <v>137</v>
      </c>
      <c r="K177" s="6">
        <v>137</v>
      </c>
      <c r="L177" s="6">
        <v>137</v>
      </c>
      <c r="M177" s="6">
        <v>137</v>
      </c>
      <c r="N177" s="7">
        <v>1</v>
      </c>
    </row>
    <row r="178" spans="1:14" x14ac:dyDescent="0.2">
      <c r="A178" s="1" t="s">
        <v>735</v>
      </c>
      <c r="B178" s="6">
        <v>61</v>
      </c>
      <c r="C178" s="6">
        <v>61</v>
      </c>
      <c r="D178" s="6">
        <v>61</v>
      </c>
      <c r="E178" s="6">
        <v>61</v>
      </c>
      <c r="F178" s="6">
        <v>61</v>
      </c>
      <c r="G178" s="6">
        <v>61</v>
      </c>
      <c r="H178" s="6">
        <v>61</v>
      </c>
      <c r="I178" s="6">
        <v>61</v>
      </c>
      <c r="J178" s="6">
        <v>61</v>
      </c>
      <c r="K178" s="6">
        <v>61</v>
      </c>
      <c r="L178" s="6">
        <v>61</v>
      </c>
      <c r="M178" s="6">
        <v>61</v>
      </c>
      <c r="N178" s="7">
        <v>1</v>
      </c>
    </row>
    <row r="179" spans="1:14" x14ac:dyDescent="0.2">
      <c r="A179" s="1" t="s">
        <v>739</v>
      </c>
      <c r="B179" s="6">
        <v>196.5</v>
      </c>
      <c r="C179" s="6">
        <v>195.5</v>
      </c>
      <c r="D179" s="6">
        <v>194.4</v>
      </c>
      <c r="E179" s="6">
        <v>193.4</v>
      </c>
      <c r="F179" s="6">
        <v>192.1</v>
      </c>
      <c r="G179" s="6">
        <v>190.4</v>
      </c>
      <c r="H179" s="6">
        <v>189.6</v>
      </c>
      <c r="I179" s="6">
        <v>189.8</v>
      </c>
      <c r="J179" s="6">
        <v>190.3</v>
      </c>
      <c r="K179" s="6">
        <v>192.1</v>
      </c>
      <c r="L179" s="6">
        <v>195</v>
      </c>
      <c r="M179" s="6">
        <v>196.5</v>
      </c>
      <c r="N179" s="7">
        <v>2</v>
      </c>
    </row>
    <row r="180" spans="1:14" x14ac:dyDescent="0.2">
      <c r="A180" s="1" t="s">
        <v>741</v>
      </c>
      <c r="B180" s="6">
        <v>11</v>
      </c>
      <c r="C180" s="6">
        <v>11</v>
      </c>
      <c r="D180" s="6">
        <v>11</v>
      </c>
      <c r="E180" s="6">
        <v>11</v>
      </c>
      <c r="F180" s="6">
        <v>11</v>
      </c>
      <c r="G180" s="6">
        <v>11</v>
      </c>
      <c r="H180" s="6">
        <v>11</v>
      </c>
      <c r="I180" s="6">
        <v>11</v>
      </c>
      <c r="J180" s="6">
        <v>11</v>
      </c>
      <c r="K180" s="6">
        <v>11</v>
      </c>
      <c r="L180" s="6">
        <v>11</v>
      </c>
      <c r="M180" s="6">
        <v>11</v>
      </c>
      <c r="N180" s="7">
        <v>1</v>
      </c>
    </row>
    <row r="181" spans="1:14" x14ac:dyDescent="0.2">
      <c r="A181" s="1" t="s">
        <v>743</v>
      </c>
      <c r="B181" s="6">
        <v>13</v>
      </c>
      <c r="C181" s="6">
        <v>13</v>
      </c>
      <c r="D181" s="6">
        <v>13</v>
      </c>
      <c r="E181" s="6">
        <v>13</v>
      </c>
      <c r="F181" s="6">
        <v>13</v>
      </c>
      <c r="G181" s="6">
        <v>13</v>
      </c>
      <c r="H181" s="6">
        <v>13</v>
      </c>
      <c r="I181" s="6">
        <v>13</v>
      </c>
      <c r="J181" s="6">
        <v>13</v>
      </c>
      <c r="K181" s="6">
        <v>13</v>
      </c>
      <c r="L181" s="6">
        <v>13</v>
      </c>
      <c r="M181" s="6">
        <v>13</v>
      </c>
      <c r="N181" s="7">
        <v>1</v>
      </c>
    </row>
    <row r="182" spans="1:14" x14ac:dyDescent="0.2">
      <c r="A182" s="1" t="s">
        <v>745</v>
      </c>
      <c r="B182" s="6">
        <v>12.8</v>
      </c>
      <c r="C182" s="6">
        <v>12.8</v>
      </c>
      <c r="D182" s="6">
        <v>12.8</v>
      </c>
      <c r="E182" s="6">
        <v>12.8</v>
      </c>
      <c r="F182" s="6">
        <v>12.8</v>
      </c>
      <c r="G182" s="6">
        <v>12.8</v>
      </c>
      <c r="H182" s="6">
        <v>12.8</v>
      </c>
      <c r="I182" s="6">
        <v>12.8</v>
      </c>
      <c r="J182" s="6">
        <v>12.8</v>
      </c>
      <c r="K182" s="6">
        <v>12.8</v>
      </c>
      <c r="L182" s="6">
        <v>12.8</v>
      </c>
      <c r="M182" s="6">
        <v>12.8</v>
      </c>
      <c r="N182" s="7">
        <v>1</v>
      </c>
    </row>
    <row r="183" spans="1:14" x14ac:dyDescent="0.2">
      <c r="A183" s="1" t="s">
        <v>747</v>
      </c>
      <c r="B183" s="6">
        <v>153.9</v>
      </c>
      <c r="C183" s="6">
        <v>153.9</v>
      </c>
      <c r="D183" s="6">
        <v>153.9</v>
      </c>
      <c r="E183" s="6">
        <v>153.9</v>
      </c>
      <c r="F183" s="6">
        <v>153.9</v>
      </c>
      <c r="G183" s="6">
        <v>153.9</v>
      </c>
      <c r="H183" s="6">
        <v>153.9</v>
      </c>
      <c r="I183" s="6">
        <v>153.9</v>
      </c>
      <c r="J183" s="6">
        <v>153.9</v>
      </c>
      <c r="K183" s="6">
        <v>153.9</v>
      </c>
      <c r="L183" s="6">
        <v>153.9</v>
      </c>
      <c r="M183" s="6">
        <v>153.9</v>
      </c>
      <c r="N183" s="7">
        <v>1</v>
      </c>
    </row>
    <row r="184" spans="1:14" x14ac:dyDescent="0.2">
      <c r="A184" s="1" t="s">
        <v>749</v>
      </c>
      <c r="B184" s="6">
        <v>52.4</v>
      </c>
      <c r="C184" s="6">
        <v>52.4</v>
      </c>
      <c r="D184" s="6">
        <v>52.4</v>
      </c>
      <c r="E184" s="6">
        <v>52.4</v>
      </c>
      <c r="F184" s="6">
        <v>51.5</v>
      </c>
      <c r="G184" s="6">
        <v>52.4</v>
      </c>
      <c r="H184" s="6">
        <v>50</v>
      </c>
      <c r="I184" s="6">
        <v>52.1</v>
      </c>
      <c r="J184" s="6">
        <v>52.4</v>
      </c>
      <c r="K184" s="6">
        <v>52.4</v>
      </c>
      <c r="L184" s="6">
        <v>51.5</v>
      </c>
      <c r="M184" s="6">
        <v>52.4</v>
      </c>
      <c r="N184" s="7">
        <v>1</v>
      </c>
    </row>
    <row r="185" spans="1:14" x14ac:dyDescent="0.2">
      <c r="A185" s="1" t="s">
        <v>754</v>
      </c>
      <c r="B185" s="6">
        <v>3.2</v>
      </c>
      <c r="C185" s="6">
        <v>3.2</v>
      </c>
      <c r="D185" s="6">
        <v>3.2</v>
      </c>
      <c r="E185" s="6">
        <v>3.2</v>
      </c>
      <c r="F185" s="6">
        <v>3.2</v>
      </c>
      <c r="G185" s="6">
        <v>3.2</v>
      </c>
      <c r="H185" s="6">
        <v>3.2</v>
      </c>
      <c r="I185" s="6">
        <v>3.2</v>
      </c>
      <c r="J185" s="6">
        <v>3.2</v>
      </c>
      <c r="K185" s="6">
        <v>3.2</v>
      </c>
      <c r="L185" s="6">
        <v>3.2</v>
      </c>
      <c r="M185" s="6">
        <v>3.2</v>
      </c>
      <c r="N185" s="7">
        <v>1</v>
      </c>
    </row>
    <row r="186" spans="1:14" x14ac:dyDescent="0.2">
      <c r="A186" s="1" t="s">
        <v>756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1.08</v>
      </c>
      <c r="I186" s="6">
        <v>1.71</v>
      </c>
      <c r="J186" s="6">
        <v>0</v>
      </c>
      <c r="K186" s="6">
        <v>0</v>
      </c>
      <c r="L186" s="6">
        <v>0</v>
      </c>
      <c r="M186" s="6">
        <v>0</v>
      </c>
      <c r="N186" s="7">
        <v>1</v>
      </c>
    </row>
    <row r="187" spans="1:14" x14ac:dyDescent="0.2">
      <c r="A187" s="1" t="s">
        <v>758</v>
      </c>
      <c r="B187" s="6">
        <v>51.2</v>
      </c>
      <c r="C187" s="6">
        <v>51.2</v>
      </c>
      <c r="D187" s="6">
        <v>51.2</v>
      </c>
      <c r="E187" s="6">
        <v>51.2</v>
      </c>
      <c r="F187" s="6">
        <v>51.2</v>
      </c>
      <c r="G187" s="6">
        <v>51.2</v>
      </c>
      <c r="H187" s="6">
        <v>51.2</v>
      </c>
      <c r="I187" s="6">
        <v>51.2</v>
      </c>
      <c r="J187" s="6">
        <v>51.2</v>
      </c>
      <c r="K187" s="6">
        <v>51.2</v>
      </c>
      <c r="L187" s="6">
        <v>51.2</v>
      </c>
      <c r="M187" s="6">
        <v>51.2</v>
      </c>
      <c r="N187" s="7">
        <v>1</v>
      </c>
    </row>
    <row r="188" spans="1:14" x14ac:dyDescent="0.2">
      <c r="A188" s="1" t="s">
        <v>766</v>
      </c>
      <c r="B188" s="6">
        <v>44.6</v>
      </c>
      <c r="C188" s="6">
        <v>44.6</v>
      </c>
      <c r="D188" s="6">
        <v>44.6</v>
      </c>
      <c r="E188" s="6">
        <v>44.6</v>
      </c>
      <c r="F188" s="6">
        <v>44.6</v>
      </c>
      <c r="G188" s="6">
        <v>44.6</v>
      </c>
      <c r="H188" s="6">
        <v>44.6</v>
      </c>
      <c r="I188" s="6">
        <v>44.6</v>
      </c>
      <c r="J188" s="6">
        <v>44.6</v>
      </c>
      <c r="K188" s="6">
        <v>44.6</v>
      </c>
      <c r="L188" s="6">
        <v>44.6</v>
      </c>
      <c r="M188" s="6">
        <v>44.6</v>
      </c>
      <c r="N188" s="7">
        <v>1</v>
      </c>
    </row>
    <row r="189" spans="1:14" x14ac:dyDescent="0.2">
      <c r="A189" s="1" t="s">
        <v>772</v>
      </c>
      <c r="B189" s="6">
        <v>11.5</v>
      </c>
      <c r="C189" s="6">
        <v>11.5</v>
      </c>
      <c r="D189" s="6">
        <v>11.5</v>
      </c>
      <c r="E189" s="6">
        <v>11.5</v>
      </c>
      <c r="F189" s="6">
        <v>11.5</v>
      </c>
      <c r="G189" s="6">
        <v>11.5</v>
      </c>
      <c r="H189" s="6">
        <v>11.5</v>
      </c>
      <c r="I189" s="6">
        <v>11.5</v>
      </c>
      <c r="J189" s="6">
        <v>11.5</v>
      </c>
      <c r="K189" s="6">
        <v>11.5</v>
      </c>
      <c r="L189" s="6">
        <v>11.5</v>
      </c>
      <c r="M189" s="6">
        <v>11.5</v>
      </c>
      <c r="N189" s="7">
        <v>1</v>
      </c>
    </row>
    <row r="190" spans="1:14" x14ac:dyDescent="0.2">
      <c r="A190" s="1" t="s">
        <v>1992</v>
      </c>
      <c r="B190" s="6">
        <v>6.6</v>
      </c>
      <c r="C190" s="6">
        <v>6.6</v>
      </c>
      <c r="D190" s="6">
        <v>6.6</v>
      </c>
      <c r="E190" s="6">
        <v>6.6</v>
      </c>
      <c r="F190" s="6">
        <v>6.6</v>
      </c>
      <c r="G190" s="6">
        <v>6.6</v>
      </c>
      <c r="H190" s="6">
        <v>6.6</v>
      </c>
      <c r="I190" s="6">
        <v>6.6</v>
      </c>
      <c r="J190" s="6">
        <v>6.6</v>
      </c>
      <c r="K190" s="6">
        <v>6.6</v>
      </c>
      <c r="L190" s="6">
        <v>6.6</v>
      </c>
      <c r="M190" s="6">
        <v>6.6</v>
      </c>
      <c r="N190" s="7">
        <v>1</v>
      </c>
    </row>
    <row r="191" spans="1:14" x14ac:dyDescent="0.2">
      <c r="A191" s="1" t="s">
        <v>778</v>
      </c>
      <c r="B191" s="6">
        <v>20</v>
      </c>
      <c r="C191" s="6">
        <v>20</v>
      </c>
      <c r="D191" s="6">
        <v>20</v>
      </c>
      <c r="E191" s="6">
        <v>20</v>
      </c>
      <c r="F191" s="6">
        <v>20</v>
      </c>
      <c r="G191" s="6">
        <v>20</v>
      </c>
      <c r="H191" s="6">
        <v>20</v>
      </c>
      <c r="I191" s="6">
        <v>20</v>
      </c>
      <c r="J191" s="6">
        <v>20</v>
      </c>
      <c r="K191" s="6">
        <v>20</v>
      </c>
      <c r="L191" s="6">
        <v>20</v>
      </c>
      <c r="M191" s="6">
        <v>20</v>
      </c>
      <c r="N191" s="7">
        <v>1</v>
      </c>
    </row>
    <row r="192" spans="1:14" x14ac:dyDescent="0.2">
      <c r="A192" s="1" t="s">
        <v>780</v>
      </c>
      <c r="B192" s="6">
        <v>20</v>
      </c>
      <c r="C192" s="6">
        <v>20</v>
      </c>
      <c r="D192" s="6">
        <v>20</v>
      </c>
      <c r="E192" s="6">
        <v>20</v>
      </c>
      <c r="F192" s="6">
        <v>20</v>
      </c>
      <c r="G192" s="6">
        <v>20</v>
      </c>
      <c r="H192" s="6">
        <v>20</v>
      </c>
      <c r="I192" s="6">
        <v>20</v>
      </c>
      <c r="J192" s="6">
        <v>20</v>
      </c>
      <c r="K192" s="6">
        <v>20</v>
      </c>
      <c r="L192" s="6">
        <v>20</v>
      </c>
      <c r="M192" s="6">
        <v>20</v>
      </c>
      <c r="N192" s="7">
        <v>1</v>
      </c>
    </row>
    <row r="193" spans="1:14" x14ac:dyDescent="0.2">
      <c r="A193" s="1" t="s">
        <v>784</v>
      </c>
      <c r="B193" s="6">
        <v>119.8</v>
      </c>
      <c r="C193" s="6">
        <v>119.8</v>
      </c>
      <c r="D193" s="6">
        <v>119.8</v>
      </c>
      <c r="E193" s="6">
        <v>119.8</v>
      </c>
      <c r="F193" s="6">
        <v>119.8</v>
      </c>
      <c r="G193" s="6">
        <v>119.8</v>
      </c>
      <c r="H193" s="6">
        <v>119.8</v>
      </c>
      <c r="I193" s="6">
        <v>119.8</v>
      </c>
      <c r="J193" s="6">
        <v>119.8</v>
      </c>
      <c r="K193" s="6">
        <v>119.8</v>
      </c>
      <c r="L193" s="6">
        <v>119.8</v>
      </c>
      <c r="M193" s="6">
        <v>119.8</v>
      </c>
      <c r="N193" s="7">
        <v>1</v>
      </c>
    </row>
    <row r="194" spans="1:14" x14ac:dyDescent="0.2">
      <c r="A194" s="1" t="s">
        <v>786</v>
      </c>
      <c r="B194" s="6">
        <v>120.2</v>
      </c>
      <c r="C194" s="6">
        <v>120.2</v>
      </c>
      <c r="D194" s="6">
        <v>120.2</v>
      </c>
      <c r="E194" s="6">
        <v>120.2</v>
      </c>
      <c r="F194" s="6">
        <v>120.2</v>
      </c>
      <c r="G194" s="6">
        <v>120.2</v>
      </c>
      <c r="H194" s="6">
        <v>120.2</v>
      </c>
      <c r="I194" s="6">
        <v>120.2</v>
      </c>
      <c r="J194" s="6">
        <v>120.2</v>
      </c>
      <c r="K194" s="6">
        <v>120.2</v>
      </c>
      <c r="L194" s="6">
        <v>120.2</v>
      </c>
      <c r="M194" s="6">
        <v>120.2</v>
      </c>
      <c r="N194" s="7">
        <v>1</v>
      </c>
    </row>
    <row r="195" spans="1:14" x14ac:dyDescent="0.2">
      <c r="A195" s="1" t="s">
        <v>788</v>
      </c>
      <c r="B195" s="6">
        <v>146.38</v>
      </c>
      <c r="C195" s="6">
        <v>146.38</v>
      </c>
      <c r="D195" s="6">
        <v>146.38</v>
      </c>
      <c r="E195" s="6">
        <v>146.38</v>
      </c>
      <c r="F195" s="6">
        <v>146.38</v>
      </c>
      <c r="G195" s="6">
        <v>146.38</v>
      </c>
      <c r="H195" s="6">
        <v>146.38</v>
      </c>
      <c r="I195" s="6">
        <v>146.38</v>
      </c>
      <c r="J195" s="6">
        <v>146.38</v>
      </c>
      <c r="K195" s="6">
        <v>146.38</v>
      </c>
      <c r="L195" s="6">
        <v>146.38</v>
      </c>
      <c r="M195" s="6">
        <v>146.38</v>
      </c>
      <c r="N195" s="7">
        <v>1</v>
      </c>
    </row>
    <row r="196" spans="1:14" x14ac:dyDescent="0.2">
      <c r="A196" s="1" t="s">
        <v>790</v>
      </c>
      <c r="B196" s="6">
        <v>123.56</v>
      </c>
      <c r="C196" s="6">
        <v>123.56</v>
      </c>
      <c r="D196" s="6">
        <v>123.56</v>
      </c>
      <c r="E196" s="6">
        <v>123.56</v>
      </c>
      <c r="F196" s="6">
        <v>123.56</v>
      </c>
      <c r="G196" s="6">
        <v>123.56</v>
      </c>
      <c r="H196" s="6">
        <v>123.56</v>
      </c>
      <c r="I196" s="6">
        <v>123.56</v>
      </c>
      <c r="J196" s="6">
        <v>123.56</v>
      </c>
      <c r="K196" s="6">
        <v>123.56</v>
      </c>
      <c r="L196" s="6">
        <v>123.56</v>
      </c>
      <c r="M196" s="6">
        <v>123.56</v>
      </c>
      <c r="N196" s="7">
        <v>1</v>
      </c>
    </row>
    <row r="197" spans="1:14" x14ac:dyDescent="0.2">
      <c r="A197" s="1" t="s">
        <v>792</v>
      </c>
      <c r="B197" s="6">
        <v>46</v>
      </c>
      <c r="C197" s="6">
        <v>46</v>
      </c>
      <c r="D197" s="6">
        <v>46</v>
      </c>
      <c r="E197" s="6">
        <v>46</v>
      </c>
      <c r="F197" s="6">
        <v>46</v>
      </c>
      <c r="G197" s="6">
        <v>46</v>
      </c>
      <c r="H197" s="6">
        <v>46</v>
      </c>
      <c r="I197" s="6">
        <v>46</v>
      </c>
      <c r="J197" s="6">
        <v>46</v>
      </c>
      <c r="K197" s="6">
        <v>46</v>
      </c>
      <c r="L197" s="6">
        <v>46</v>
      </c>
      <c r="M197" s="6">
        <v>46</v>
      </c>
      <c r="N197" s="7">
        <v>1</v>
      </c>
    </row>
    <row r="198" spans="1:14" x14ac:dyDescent="0.2">
      <c r="A198" s="1" t="s">
        <v>794</v>
      </c>
      <c r="B198" s="6">
        <v>46</v>
      </c>
      <c r="C198" s="6">
        <v>46</v>
      </c>
      <c r="D198" s="6">
        <v>46</v>
      </c>
      <c r="E198" s="6">
        <v>46</v>
      </c>
      <c r="F198" s="6">
        <v>46</v>
      </c>
      <c r="G198" s="6">
        <v>46</v>
      </c>
      <c r="H198" s="6">
        <v>46</v>
      </c>
      <c r="I198" s="6">
        <v>46</v>
      </c>
      <c r="J198" s="6">
        <v>46</v>
      </c>
      <c r="K198" s="6">
        <v>46</v>
      </c>
      <c r="L198" s="6">
        <v>46</v>
      </c>
      <c r="M198" s="6">
        <v>46</v>
      </c>
      <c r="N198" s="7">
        <v>1</v>
      </c>
    </row>
    <row r="199" spans="1:14" x14ac:dyDescent="0.2">
      <c r="A199" s="1" t="s">
        <v>796</v>
      </c>
      <c r="B199" s="6">
        <v>48</v>
      </c>
      <c r="C199" s="6">
        <v>48</v>
      </c>
      <c r="D199" s="6">
        <v>48</v>
      </c>
      <c r="E199" s="6">
        <v>48</v>
      </c>
      <c r="F199" s="6">
        <v>48</v>
      </c>
      <c r="G199" s="6">
        <v>48</v>
      </c>
      <c r="H199" s="6">
        <v>48</v>
      </c>
      <c r="I199" s="6">
        <v>48</v>
      </c>
      <c r="J199" s="6">
        <v>48</v>
      </c>
      <c r="K199" s="6">
        <v>48</v>
      </c>
      <c r="L199" s="6">
        <v>48</v>
      </c>
      <c r="M199" s="6">
        <v>48</v>
      </c>
      <c r="N199" s="7">
        <v>1</v>
      </c>
    </row>
    <row r="200" spans="1:14" x14ac:dyDescent="0.2">
      <c r="A200" s="1" t="s">
        <v>798</v>
      </c>
      <c r="B200" s="6">
        <v>137</v>
      </c>
      <c r="C200" s="6">
        <v>137</v>
      </c>
      <c r="D200" s="6">
        <v>137</v>
      </c>
      <c r="E200" s="6">
        <v>137</v>
      </c>
      <c r="F200" s="6">
        <v>137</v>
      </c>
      <c r="G200" s="6">
        <v>137</v>
      </c>
      <c r="H200" s="6">
        <v>137</v>
      </c>
      <c r="I200" s="6">
        <v>137</v>
      </c>
      <c r="J200" s="6">
        <v>137</v>
      </c>
      <c r="K200" s="6">
        <v>137</v>
      </c>
      <c r="L200" s="6">
        <v>137</v>
      </c>
      <c r="M200" s="6">
        <v>137</v>
      </c>
      <c r="N200" s="7">
        <v>1</v>
      </c>
    </row>
    <row r="201" spans="1:14" x14ac:dyDescent="0.2">
      <c r="A201" s="1" t="s">
        <v>804</v>
      </c>
      <c r="B201" s="6">
        <v>659.47</v>
      </c>
      <c r="C201" s="6">
        <v>659.47</v>
      </c>
      <c r="D201" s="6">
        <v>645</v>
      </c>
      <c r="E201" s="6">
        <v>635</v>
      </c>
      <c r="F201" s="6">
        <v>625</v>
      </c>
      <c r="G201" s="6">
        <v>620</v>
      </c>
      <c r="H201" s="6">
        <v>610</v>
      </c>
      <c r="I201" s="6">
        <v>610</v>
      </c>
      <c r="J201" s="6">
        <v>610</v>
      </c>
      <c r="K201" s="6">
        <v>620</v>
      </c>
      <c r="L201" s="6">
        <v>645</v>
      </c>
      <c r="M201" s="6">
        <v>659.47</v>
      </c>
      <c r="N201" s="7">
        <v>1</v>
      </c>
    </row>
    <row r="202" spans="1:14" x14ac:dyDescent="0.2">
      <c r="A202" s="1" t="s">
        <v>806</v>
      </c>
      <c r="B202" s="6">
        <v>252</v>
      </c>
      <c r="C202" s="6">
        <v>252</v>
      </c>
      <c r="D202" s="6">
        <v>252</v>
      </c>
      <c r="E202" s="6">
        <v>251.2</v>
      </c>
      <c r="F202" s="6">
        <v>249.9</v>
      </c>
      <c r="G202" s="6">
        <v>250.1</v>
      </c>
      <c r="H202" s="6">
        <v>249.4</v>
      </c>
      <c r="I202" s="6">
        <v>249.6</v>
      </c>
      <c r="J202" s="6">
        <v>249.8</v>
      </c>
      <c r="K202" s="6">
        <v>248.9</v>
      </c>
      <c r="L202" s="6">
        <v>252</v>
      </c>
      <c r="M202" s="6">
        <v>252</v>
      </c>
      <c r="N202" s="7">
        <v>1</v>
      </c>
    </row>
    <row r="203" spans="1:14" x14ac:dyDescent="0.2">
      <c r="A203" s="1" t="s">
        <v>810</v>
      </c>
      <c r="B203" s="6">
        <v>47.49</v>
      </c>
      <c r="C203" s="6">
        <v>47.49</v>
      </c>
      <c r="D203" s="6">
        <v>47.49</v>
      </c>
      <c r="E203" s="6">
        <v>47.49</v>
      </c>
      <c r="F203" s="6">
        <v>47.49</v>
      </c>
      <c r="G203" s="6">
        <v>46.4</v>
      </c>
      <c r="H203" s="6">
        <v>45.6</v>
      </c>
      <c r="I203" s="6">
        <v>44.8</v>
      </c>
      <c r="J203" s="6">
        <v>44.9</v>
      </c>
      <c r="K203" s="6">
        <v>44.7</v>
      </c>
      <c r="L203" s="6">
        <v>46.6</v>
      </c>
      <c r="M203" s="6">
        <v>47.49</v>
      </c>
      <c r="N203" s="7">
        <v>1</v>
      </c>
    </row>
    <row r="204" spans="1:14" x14ac:dyDescent="0.2">
      <c r="A204" s="1" t="s">
        <v>812</v>
      </c>
      <c r="B204" s="6">
        <v>48</v>
      </c>
      <c r="C204" s="6">
        <v>48</v>
      </c>
      <c r="D204" s="6">
        <v>48</v>
      </c>
      <c r="E204" s="6">
        <v>48</v>
      </c>
      <c r="F204" s="6">
        <v>48</v>
      </c>
      <c r="G204" s="6">
        <v>48</v>
      </c>
      <c r="H204" s="6">
        <v>48</v>
      </c>
      <c r="I204" s="6">
        <v>48</v>
      </c>
      <c r="J204" s="6">
        <v>48</v>
      </c>
      <c r="K204" s="6">
        <v>48</v>
      </c>
      <c r="L204" s="6">
        <v>48</v>
      </c>
      <c r="M204" s="6">
        <v>48</v>
      </c>
      <c r="N204" s="7">
        <v>1</v>
      </c>
    </row>
    <row r="205" spans="1:14" x14ac:dyDescent="0.2">
      <c r="A205" s="1" t="s">
        <v>814</v>
      </c>
      <c r="B205" s="6">
        <v>48</v>
      </c>
      <c r="C205" s="6">
        <v>48</v>
      </c>
      <c r="D205" s="6">
        <v>48</v>
      </c>
      <c r="E205" s="6">
        <v>48</v>
      </c>
      <c r="F205" s="6">
        <v>48</v>
      </c>
      <c r="G205" s="6">
        <v>48</v>
      </c>
      <c r="H205" s="6">
        <v>48</v>
      </c>
      <c r="I205" s="6">
        <v>48</v>
      </c>
      <c r="J205" s="6">
        <v>48</v>
      </c>
      <c r="K205" s="6">
        <v>48</v>
      </c>
      <c r="L205" s="6">
        <v>48</v>
      </c>
      <c r="M205" s="6">
        <v>48</v>
      </c>
      <c r="N205" s="7">
        <v>1</v>
      </c>
    </row>
    <row r="206" spans="1:14" x14ac:dyDescent="0.2">
      <c r="A206" s="1" t="s">
        <v>816</v>
      </c>
      <c r="B206" s="6">
        <v>48</v>
      </c>
      <c r="C206" s="6">
        <v>48</v>
      </c>
      <c r="D206" s="6">
        <v>48</v>
      </c>
      <c r="E206" s="6">
        <v>48</v>
      </c>
      <c r="F206" s="6">
        <v>48</v>
      </c>
      <c r="G206" s="6">
        <v>48</v>
      </c>
      <c r="H206" s="6">
        <v>48</v>
      </c>
      <c r="I206" s="6">
        <v>48</v>
      </c>
      <c r="J206" s="6">
        <v>48</v>
      </c>
      <c r="K206" s="6">
        <v>48</v>
      </c>
      <c r="L206" s="6">
        <v>48</v>
      </c>
      <c r="M206" s="6">
        <v>48</v>
      </c>
      <c r="N206" s="7">
        <v>1</v>
      </c>
    </row>
    <row r="207" spans="1:14" x14ac:dyDescent="0.2">
      <c r="A207" s="1" t="s">
        <v>62</v>
      </c>
      <c r="B207" s="6">
        <v>371.29</v>
      </c>
      <c r="C207" s="6">
        <v>371.29</v>
      </c>
      <c r="D207" s="6">
        <v>371.29</v>
      </c>
      <c r="E207" s="6">
        <v>371.29</v>
      </c>
      <c r="F207" s="6">
        <v>366</v>
      </c>
      <c r="G207" s="6">
        <v>366</v>
      </c>
      <c r="H207" s="6">
        <v>366</v>
      </c>
      <c r="I207" s="6">
        <v>366</v>
      </c>
      <c r="J207" s="6">
        <v>366</v>
      </c>
      <c r="K207" s="6">
        <v>371.29</v>
      </c>
      <c r="L207" s="6">
        <v>371.29</v>
      </c>
      <c r="M207" s="6">
        <v>371.29</v>
      </c>
      <c r="N207" s="7">
        <v>1</v>
      </c>
    </row>
    <row r="208" spans="1:14" x14ac:dyDescent="0.2">
      <c r="A208" s="1" t="s">
        <v>819</v>
      </c>
      <c r="B208" s="6">
        <v>22.7</v>
      </c>
      <c r="C208" s="6">
        <v>22.7</v>
      </c>
      <c r="D208" s="6">
        <v>22.7</v>
      </c>
      <c r="E208" s="6">
        <v>22.7</v>
      </c>
      <c r="F208" s="6">
        <v>22.7</v>
      </c>
      <c r="G208" s="6">
        <v>22.7</v>
      </c>
      <c r="H208" s="6">
        <v>22.7</v>
      </c>
      <c r="I208" s="6">
        <v>22.7</v>
      </c>
      <c r="J208" s="6">
        <v>22.7</v>
      </c>
      <c r="K208" s="6">
        <v>22.7</v>
      </c>
      <c r="L208" s="6">
        <v>22.7</v>
      </c>
      <c r="M208" s="6">
        <v>22.7</v>
      </c>
      <c r="N208" s="7">
        <v>1</v>
      </c>
    </row>
    <row r="209" spans="1:14" x14ac:dyDescent="0.2">
      <c r="A209" s="1" t="s">
        <v>821</v>
      </c>
      <c r="B209" s="6">
        <v>114.27</v>
      </c>
      <c r="C209" s="6">
        <v>114.27</v>
      </c>
      <c r="D209" s="6">
        <v>114.27</v>
      </c>
      <c r="E209" s="6">
        <v>114.27</v>
      </c>
      <c r="F209" s="6">
        <v>114.27</v>
      </c>
      <c r="G209" s="6">
        <v>114.27</v>
      </c>
      <c r="H209" s="6">
        <v>114.27</v>
      </c>
      <c r="I209" s="6">
        <v>114.27</v>
      </c>
      <c r="J209" s="6">
        <v>114.27</v>
      </c>
      <c r="K209" s="6">
        <v>114.27</v>
      </c>
      <c r="L209" s="6">
        <v>114.27</v>
      </c>
      <c r="M209" s="6">
        <v>114.27</v>
      </c>
      <c r="N209" s="7">
        <v>1</v>
      </c>
    </row>
    <row r="210" spans="1:14" x14ac:dyDescent="0.2">
      <c r="A210" s="1" t="s">
        <v>824</v>
      </c>
      <c r="B210" s="6">
        <v>96</v>
      </c>
      <c r="C210" s="6">
        <v>96</v>
      </c>
      <c r="D210" s="6">
        <v>96</v>
      </c>
      <c r="E210" s="6">
        <v>96</v>
      </c>
      <c r="F210" s="6">
        <v>96</v>
      </c>
      <c r="G210" s="6">
        <v>96</v>
      </c>
      <c r="H210" s="6">
        <v>96</v>
      </c>
      <c r="I210" s="6">
        <v>96</v>
      </c>
      <c r="J210" s="6">
        <v>96</v>
      </c>
      <c r="K210" s="6">
        <v>96</v>
      </c>
      <c r="L210" s="6">
        <v>96</v>
      </c>
      <c r="M210" s="6">
        <v>96</v>
      </c>
      <c r="N210" s="7">
        <v>1</v>
      </c>
    </row>
    <row r="211" spans="1:14" x14ac:dyDescent="0.2">
      <c r="A211" s="1" t="s">
        <v>833</v>
      </c>
      <c r="B211" s="6">
        <v>9.6</v>
      </c>
      <c r="C211" s="6">
        <v>9.6</v>
      </c>
      <c r="D211" s="6">
        <v>9.6</v>
      </c>
      <c r="E211" s="6">
        <v>9.6</v>
      </c>
      <c r="F211" s="6">
        <v>9.6</v>
      </c>
      <c r="G211" s="6">
        <v>9.6</v>
      </c>
      <c r="H211" s="6">
        <v>9.6</v>
      </c>
      <c r="I211" s="6">
        <v>9.6</v>
      </c>
      <c r="J211" s="6">
        <v>9.6</v>
      </c>
      <c r="K211" s="6">
        <v>9.6</v>
      </c>
      <c r="L211" s="6">
        <v>9.6</v>
      </c>
      <c r="M211" s="6">
        <v>9.6</v>
      </c>
      <c r="N211" s="7">
        <v>2</v>
      </c>
    </row>
    <row r="212" spans="1:14" x14ac:dyDescent="0.2">
      <c r="A212" s="1" t="s">
        <v>835</v>
      </c>
      <c r="B212" s="6">
        <v>218.39</v>
      </c>
      <c r="C212" s="6">
        <v>218.39</v>
      </c>
      <c r="D212" s="6">
        <v>218.39</v>
      </c>
      <c r="E212" s="6">
        <v>218.39</v>
      </c>
      <c r="F212" s="6">
        <v>218.39</v>
      </c>
      <c r="G212" s="6">
        <v>218.39</v>
      </c>
      <c r="H212" s="6">
        <v>218.39</v>
      </c>
      <c r="I212" s="6">
        <v>218.39</v>
      </c>
      <c r="J212" s="6">
        <v>218.39</v>
      </c>
      <c r="K212" s="6">
        <v>218.39</v>
      </c>
      <c r="L212" s="6">
        <v>218.39</v>
      </c>
      <c r="M212" s="6">
        <v>218.39</v>
      </c>
      <c r="N212" s="7">
        <v>1</v>
      </c>
    </row>
    <row r="213" spans="1:14" x14ac:dyDescent="0.2">
      <c r="A213" s="1" t="s">
        <v>837</v>
      </c>
      <c r="B213" s="6">
        <v>0.02</v>
      </c>
      <c r="C213" s="6">
        <v>0.08</v>
      </c>
      <c r="D213" s="6">
        <v>0.25</v>
      </c>
      <c r="E213" s="6">
        <v>3.64</v>
      </c>
      <c r="F213" s="6">
        <v>3.51</v>
      </c>
      <c r="G213" s="6">
        <v>3.58</v>
      </c>
      <c r="H213" s="6">
        <v>4.1100000000000003</v>
      </c>
      <c r="I213" s="6">
        <v>4.0199999999999996</v>
      </c>
      <c r="J213" s="6">
        <v>3.7</v>
      </c>
      <c r="K213" s="6">
        <v>2.54</v>
      </c>
      <c r="L213" s="6">
        <v>0.01</v>
      </c>
      <c r="M213" s="6">
        <v>0.01</v>
      </c>
      <c r="N213" s="7">
        <v>1</v>
      </c>
    </row>
    <row r="214" spans="1:14" x14ac:dyDescent="0.2">
      <c r="A214" s="1" t="s">
        <v>841</v>
      </c>
      <c r="B214" s="6">
        <v>3.36</v>
      </c>
      <c r="C214" s="6">
        <v>3.36</v>
      </c>
      <c r="D214" s="6">
        <v>3.36</v>
      </c>
      <c r="E214" s="6">
        <v>3.36</v>
      </c>
      <c r="F214" s="6">
        <v>3.36</v>
      </c>
      <c r="G214" s="6">
        <v>3.36</v>
      </c>
      <c r="H214" s="6">
        <v>3.36</v>
      </c>
      <c r="I214" s="6">
        <v>3.36</v>
      </c>
      <c r="J214" s="6">
        <v>3.36</v>
      </c>
      <c r="K214" s="6">
        <v>3.36</v>
      </c>
      <c r="L214" s="6">
        <v>3.36</v>
      </c>
      <c r="M214" s="6">
        <v>3.36</v>
      </c>
      <c r="N214" s="7">
        <v>1</v>
      </c>
    </row>
    <row r="215" spans="1:14" x14ac:dyDescent="0.2">
      <c r="A215" s="1" t="s">
        <v>849</v>
      </c>
      <c r="B215" s="6">
        <v>413.16</v>
      </c>
      <c r="C215" s="6">
        <v>413.16</v>
      </c>
      <c r="D215" s="6">
        <v>413.16</v>
      </c>
      <c r="E215" s="6">
        <v>413.16</v>
      </c>
      <c r="F215" s="6">
        <v>405</v>
      </c>
      <c r="G215" s="6">
        <v>395</v>
      </c>
      <c r="H215" s="6">
        <v>390</v>
      </c>
      <c r="I215" s="6">
        <v>390</v>
      </c>
      <c r="J215" s="6">
        <v>400</v>
      </c>
      <c r="K215" s="6">
        <v>413.16</v>
      </c>
      <c r="L215" s="6">
        <v>413.16</v>
      </c>
      <c r="M215" s="6">
        <v>413.16</v>
      </c>
      <c r="N215" s="7">
        <v>1</v>
      </c>
    </row>
    <row r="216" spans="1:14" x14ac:dyDescent="0.2">
      <c r="A216" s="1" t="s">
        <v>26</v>
      </c>
      <c r="B216" s="6">
        <v>46</v>
      </c>
      <c r="C216" s="6">
        <v>46</v>
      </c>
      <c r="D216" s="6">
        <v>46</v>
      </c>
      <c r="E216" s="6">
        <v>46</v>
      </c>
      <c r="F216" s="6">
        <v>46</v>
      </c>
      <c r="G216" s="6">
        <v>46</v>
      </c>
      <c r="H216" s="6">
        <v>46</v>
      </c>
      <c r="I216" s="6">
        <v>46</v>
      </c>
      <c r="J216" s="6">
        <v>46</v>
      </c>
      <c r="K216" s="6">
        <v>46</v>
      </c>
      <c r="L216" s="6">
        <v>46</v>
      </c>
      <c r="M216" s="6">
        <v>46</v>
      </c>
      <c r="N216" s="7">
        <v>1</v>
      </c>
    </row>
    <row r="217" spans="1:14" x14ac:dyDescent="0.2">
      <c r="A217" s="1" t="s">
        <v>864</v>
      </c>
      <c r="B217" s="6">
        <v>4.5999999999999996</v>
      </c>
      <c r="C217" s="6">
        <v>4.5</v>
      </c>
      <c r="D217" s="6">
        <v>3.9</v>
      </c>
      <c r="E217" s="6">
        <v>5</v>
      </c>
      <c r="F217" s="6">
        <v>4.5999999999999996</v>
      </c>
      <c r="G217" s="6">
        <v>4.7</v>
      </c>
      <c r="H217" s="6">
        <v>4.5999999999999996</v>
      </c>
      <c r="I217" s="6">
        <v>4.8</v>
      </c>
      <c r="J217" s="6">
        <v>4.7</v>
      </c>
      <c r="K217" s="6">
        <v>4.5</v>
      </c>
      <c r="L217" s="6">
        <v>4.5</v>
      </c>
      <c r="M217" s="6">
        <v>4.2</v>
      </c>
      <c r="N217" s="7">
        <v>1</v>
      </c>
    </row>
    <row r="218" spans="1:14" x14ac:dyDescent="0.2">
      <c r="A218" s="1" t="s">
        <v>868</v>
      </c>
      <c r="B218" s="6">
        <v>45</v>
      </c>
      <c r="C218" s="6">
        <v>45</v>
      </c>
      <c r="D218" s="6">
        <v>45</v>
      </c>
      <c r="E218" s="6">
        <v>45</v>
      </c>
      <c r="F218" s="6">
        <v>45</v>
      </c>
      <c r="G218" s="6">
        <v>45</v>
      </c>
      <c r="H218" s="6">
        <v>45</v>
      </c>
      <c r="I218" s="6">
        <v>45</v>
      </c>
      <c r="J218" s="6">
        <v>45</v>
      </c>
      <c r="K218" s="6">
        <v>45</v>
      </c>
      <c r="L218" s="6">
        <v>45</v>
      </c>
      <c r="M218" s="6">
        <v>45</v>
      </c>
      <c r="N218" s="7">
        <v>1</v>
      </c>
    </row>
    <row r="219" spans="1:14" x14ac:dyDescent="0.2">
      <c r="A219" s="1" t="s">
        <v>27</v>
      </c>
      <c r="B219" s="6">
        <v>47.2</v>
      </c>
      <c r="C219" s="6">
        <v>47.2</v>
      </c>
      <c r="D219" s="6">
        <v>47.2</v>
      </c>
      <c r="E219" s="6">
        <v>47.2</v>
      </c>
      <c r="F219" s="6">
        <v>47.2</v>
      </c>
      <c r="G219" s="6">
        <v>47.2</v>
      </c>
      <c r="H219" s="6">
        <v>47.2</v>
      </c>
      <c r="I219" s="6">
        <v>47.2</v>
      </c>
      <c r="J219" s="6">
        <v>47.2</v>
      </c>
      <c r="K219" s="6">
        <v>47.2</v>
      </c>
      <c r="L219" s="6">
        <v>47.2</v>
      </c>
      <c r="M219" s="6">
        <v>47.2</v>
      </c>
      <c r="N219" s="7">
        <v>1</v>
      </c>
    </row>
    <row r="220" spans="1:14" x14ac:dyDescent="0.2">
      <c r="A220" s="1" t="s">
        <v>872</v>
      </c>
      <c r="B220" s="6">
        <v>195</v>
      </c>
      <c r="C220" s="6">
        <v>195</v>
      </c>
      <c r="D220" s="6">
        <v>195</v>
      </c>
      <c r="E220" s="6">
        <v>195</v>
      </c>
      <c r="F220" s="6">
        <v>195</v>
      </c>
      <c r="G220" s="6">
        <v>195</v>
      </c>
      <c r="H220" s="6">
        <v>195</v>
      </c>
      <c r="I220" s="6">
        <v>195</v>
      </c>
      <c r="J220" s="6">
        <v>195</v>
      </c>
      <c r="K220" s="6">
        <v>195</v>
      </c>
      <c r="L220" s="6">
        <v>195</v>
      </c>
      <c r="M220" s="6">
        <v>195</v>
      </c>
      <c r="N220" s="7">
        <v>1</v>
      </c>
    </row>
    <row r="221" spans="1:14" x14ac:dyDescent="0.2">
      <c r="A221" s="1" t="s">
        <v>874</v>
      </c>
      <c r="B221" s="6">
        <v>195.29</v>
      </c>
      <c r="C221" s="6">
        <v>195.29</v>
      </c>
      <c r="D221" s="6">
        <v>195.29</v>
      </c>
      <c r="E221" s="6">
        <v>195.29</v>
      </c>
      <c r="F221" s="6">
        <v>195.29</v>
      </c>
      <c r="G221" s="6">
        <v>195.29</v>
      </c>
      <c r="H221" s="6">
        <v>195.29</v>
      </c>
      <c r="I221" s="6">
        <v>195.29</v>
      </c>
      <c r="J221" s="6">
        <v>195.29</v>
      </c>
      <c r="K221" s="6">
        <v>195.29</v>
      </c>
      <c r="L221" s="6">
        <v>195.29</v>
      </c>
      <c r="M221" s="6">
        <v>195.29</v>
      </c>
      <c r="N221" s="7">
        <v>1</v>
      </c>
    </row>
    <row r="222" spans="1:14" x14ac:dyDescent="0.2">
      <c r="A222" s="1" t="s">
        <v>876</v>
      </c>
      <c r="B222" s="6">
        <v>130</v>
      </c>
      <c r="C222" s="6">
        <v>130</v>
      </c>
      <c r="D222" s="6">
        <v>130</v>
      </c>
      <c r="E222" s="6">
        <v>130</v>
      </c>
      <c r="F222" s="6">
        <v>130</v>
      </c>
      <c r="G222" s="6">
        <v>130</v>
      </c>
      <c r="H222" s="6">
        <v>130</v>
      </c>
      <c r="I222" s="6">
        <v>130</v>
      </c>
      <c r="J222" s="6">
        <v>130</v>
      </c>
      <c r="K222" s="6">
        <v>130</v>
      </c>
      <c r="L222" s="6">
        <v>130</v>
      </c>
      <c r="M222" s="6">
        <v>130</v>
      </c>
      <c r="N222" s="7">
        <v>1</v>
      </c>
    </row>
    <row r="223" spans="1:14" x14ac:dyDescent="0.2">
      <c r="A223" s="1" t="s">
        <v>878</v>
      </c>
      <c r="B223" s="6">
        <v>7.13</v>
      </c>
      <c r="C223" s="6">
        <v>7.48</v>
      </c>
      <c r="D223" s="6">
        <v>6.59</v>
      </c>
      <c r="E223" s="6">
        <v>12.58</v>
      </c>
      <c r="F223" s="6">
        <v>12.58</v>
      </c>
      <c r="G223" s="6">
        <v>12.58</v>
      </c>
      <c r="H223" s="6">
        <v>12.58</v>
      </c>
      <c r="I223" s="6">
        <v>12.58</v>
      </c>
      <c r="J223" s="6">
        <v>12.58</v>
      </c>
      <c r="K223" s="6">
        <v>12.58</v>
      </c>
      <c r="L223" s="6">
        <v>12.58</v>
      </c>
      <c r="M223" s="6">
        <v>12.58</v>
      </c>
      <c r="N223" s="7">
        <v>1</v>
      </c>
    </row>
    <row r="224" spans="1:14" x14ac:dyDescent="0.2">
      <c r="A224" s="1" t="s">
        <v>882</v>
      </c>
      <c r="B224" s="6">
        <v>12.5</v>
      </c>
      <c r="C224" s="6">
        <v>12.5</v>
      </c>
      <c r="D224" s="6">
        <v>12.5</v>
      </c>
      <c r="E224" s="6">
        <v>12.5</v>
      </c>
      <c r="F224" s="6">
        <v>12.5</v>
      </c>
      <c r="G224" s="6">
        <v>12.5</v>
      </c>
      <c r="H224" s="6">
        <v>12.5</v>
      </c>
      <c r="I224" s="6">
        <v>12.5</v>
      </c>
      <c r="J224" s="6">
        <v>12.5</v>
      </c>
      <c r="K224" s="6">
        <v>12.5</v>
      </c>
      <c r="L224" s="6">
        <v>12.5</v>
      </c>
      <c r="M224" s="6">
        <v>12.5</v>
      </c>
      <c r="N224" s="7">
        <v>2</v>
      </c>
    </row>
    <row r="225" spans="1:14" x14ac:dyDescent="0.2">
      <c r="A225" s="1" t="s">
        <v>890</v>
      </c>
      <c r="B225" s="6">
        <v>368.98</v>
      </c>
      <c r="C225" s="6">
        <v>368.98</v>
      </c>
      <c r="D225" s="6">
        <v>368.98</v>
      </c>
      <c r="E225" s="6">
        <v>368.98</v>
      </c>
      <c r="F225" s="6">
        <v>368.98</v>
      </c>
      <c r="G225" s="6">
        <v>368.98</v>
      </c>
      <c r="H225" s="6">
        <v>368.98</v>
      </c>
      <c r="I225" s="6">
        <v>368.98</v>
      </c>
      <c r="J225" s="6">
        <v>368.98</v>
      </c>
      <c r="K225" s="6">
        <v>368.98</v>
      </c>
      <c r="L225" s="6">
        <v>368.98</v>
      </c>
      <c r="M225" s="6">
        <v>368.98</v>
      </c>
      <c r="N225" s="7">
        <v>1</v>
      </c>
    </row>
    <row r="226" spans="1:14" x14ac:dyDescent="0.2">
      <c r="A226" s="1" t="s">
        <v>892</v>
      </c>
      <c r="B226" s="6">
        <v>370</v>
      </c>
      <c r="C226" s="6">
        <v>370</v>
      </c>
      <c r="D226" s="6">
        <v>370</v>
      </c>
      <c r="E226" s="6">
        <v>370</v>
      </c>
      <c r="F226" s="6">
        <v>370</v>
      </c>
      <c r="G226" s="6">
        <v>370</v>
      </c>
      <c r="H226" s="6">
        <v>370</v>
      </c>
      <c r="I226" s="6">
        <v>370</v>
      </c>
      <c r="J226" s="6">
        <v>370</v>
      </c>
      <c r="K226" s="6">
        <v>370</v>
      </c>
      <c r="L226" s="6">
        <v>370</v>
      </c>
      <c r="M226" s="6">
        <v>370</v>
      </c>
      <c r="N226" s="7">
        <v>1</v>
      </c>
    </row>
    <row r="227" spans="1:14" x14ac:dyDescent="0.2">
      <c r="A227" s="1" t="s">
        <v>894</v>
      </c>
      <c r="B227" s="6">
        <v>239.25</v>
      </c>
      <c r="C227" s="6">
        <v>239.25</v>
      </c>
      <c r="D227" s="6">
        <v>239.25</v>
      </c>
      <c r="E227" s="6">
        <v>239.25</v>
      </c>
      <c r="F227" s="6">
        <v>239.25</v>
      </c>
      <c r="G227" s="6">
        <v>239.25</v>
      </c>
      <c r="H227" s="6">
        <v>239.25</v>
      </c>
      <c r="I227" s="6">
        <v>239.25</v>
      </c>
      <c r="J227" s="6">
        <v>239.25</v>
      </c>
      <c r="K227" s="6">
        <v>239.25</v>
      </c>
      <c r="L227" s="6">
        <v>239.25</v>
      </c>
      <c r="M227" s="6">
        <v>239.25</v>
      </c>
      <c r="N227" s="7">
        <v>1</v>
      </c>
    </row>
    <row r="228" spans="1:14" x14ac:dyDescent="0.2">
      <c r="A228" s="1" t="s">
        <v>896</v>
      </c>
      <c r="B228" s="6">
        <v>47.9</v>
      </c>
      <c r="C228" s="6">
        <v>47.9</v>
      </c>
      <c r="D228" s="6">
        <v>47.9</v>
      </c>
      <c r="E228" s="6">
        <v>47.9</v>
      </c>
      <c r="F228" s="6">
        <v>47.9</v>
      </c>
      <c r="G228" s="6">
        <v>47.9</v>
      </c>
      <c r="H228" s="6">
        <v>47.9</v>
      </c>
      <c r="I228" s="6">
        <v>47.9</v>
      </c>
      <c r="J228" s="6">
        <v>47.9</v>
      </c>
      <c r="K228" s="6">
        <v>47.9</v>
      </c>
      <c r="L228" s="6">
        <v>47.9</v>
      </c>
      <c r="M228" s="6">
        <v>47.9</v>
      </c>
      <c r="N228" s="7">
        <v>1</v>
      </c>
    </row>
    <row r="229" spans="1:14" x14ac:dyDescent="0.2">
      <c r="A229" s="1" t="s">
        <v>898</v>
      </c>
      <c r="B229" s="6">
        <v>48</v>
      </c>
      <c r="C229" s="6">
        <v>48</v>
      </c>
      <c r="D229" s="6">
        <v>48</v>
      </c>
      <c r="E229" s="6">
        <v>48</v>
      </c>
      <c r="F229" s="6">
        <v>48</v>
      </c>
      <c r="G229" s="6">
        <v>48</v>
      </c>
      <c r="H229" s="6">
        <v>48</v>
      </c>
      <c r="I229" s="6">
        <v>48</v>
      </c>
      <c r="J229" s="6">
        <v>48</v>
      </c>
      <c r="K229" s="6">
        <v>48</v>
      </c>
      <c r="L229" s="6">
        <v>48</v>
      </c>
      <c r="M229" s="6">
        <v>48</v>
      </c>
      <c r="N229" s="7">
        <v>1</v>
      </c>
    </row>
    <row r="230" spans="1:14" x14ac:dyDescent="0.2">
      <c r="A230" s="1" t="s">
        <v>1929</v>
      </c>
      <c r="B230" s="6">
        <v>625</v>
      </c>
      <c r="C230" s="6">
        <v>625</v>
      </c>
      <c r="D230" s="6">
        <v>625</v>
      </c>
      <c r="E230" s="6">
        <v>625</v>
      </c>
      <c r="F230" s="6">
        <v>625</v>
      </c>
      <c r="G230" s="6">
        <v>625</v>
      </c>
      <c r="H230" s="6">
        <v>625</v>
      </c>
      <c r="I230" s="6">
        <v>625</v>
      </c>
      <c r="J230" s="6">
        <v>625</v>
      </c>
      <c r="K230" s="6">
        <v>625</v>
      </c>
      <c r="L230" s="6">
        <v>625</v>
      </c>
      <c r="M230" s="6">
        <v>625</v>
      </c>
      <c r="N230" s="7">
        <v>1</v>
      </c>
    </row>
    <row r="231" spans="1:14" x14ac:dyDescent="0.2">
      <c r="A231" s="1" t="s">
        <v>906</v>
      </c>
      <c r="B231" s="6">
        <v>45.55</v>
      </c>
      <c r="C231" s="6">
        <v>34.229999999999997</v>
      </c>
      <c r="D231" s="6">
        <v>26.65</v>
      </c>
      <c r="E231" s="6">
        <v>32.71</v>
      </c>
      <c r="F231" s="6">
        <v>24.97</v>
      </c>
      <c r="G231" s="6">
        <v>28.45</v>
      </c>
      <c r="H231" s="6">
        <v>29.28</v>
      </c>
      <c r="I231" s="6">
        <v>31.12</v>
      </c>
      <c r="J231" s="6">
        <v>30.58</v>
      </c>
      <c r="K231" s="6">
        <v>18.739999999999998</v>
      </c>
      <c r="L231" s="6">
        <v>31.18</v>
      </c>
      <c r="M231" s="6">
        <v>26.96</v>
      </c>
      <c r="N231" s="7">
        <v>1</v>
      </c>
    </row>
    <row r="232" spans="1:14" x14ac:dyDescent="0.2">
      <c r="A232" s="1" t="s">
        <v>914</v>
      </c>
      <c r="B232" s="6">
        <v>12</v>
      </c>
      <c r="C232" s="6">
        <v>12</v>
      </c>
      <c r="D232" s="6">
        <v>12</v>
      </c>
      <c r="E232" s="6">
        <v>12</v>
      </c>
      <c r="F232" s="6">
        <v>12</v>
      </c>
      <c r="G232" s="6">
        <v>12</v>
      </c>
      <c r="H232" s="6">
        <v>12</v>
      </c>
      <c r="I232" s="6">
        <v>12</v>
      </c>
      <c r="J232" s="6">
        <v>12</v>
      </c>
      <c r="K232" s="6">
        <v>12</v>
      </c>
      <c r="L232" s="6">
        <v>12</v>
      </c>
      <c r="M232" s="6">
        <v>12</v>
      </c>
      <c r="N232" s="7">
        <v>1</v>
      </c>
    </row>
    <row r="233" spans="1:14" x14ac:dyDescent="0.2">
      <c r="A233" s="1" t="s">
        <v>916</v>
      </c>
      <c r="B233" s="6">
        <v>18.899999999999999</v>
      </c>
      <c r="C233" s="6">
        <v>16.440000000000001</v>
      </c>
      <c r="D233" s="6">
        <v>28.13</v>
      </c>
      <c r="E233" s="6">
        <v>38.979999999999997</v>
      </c>
      <c r="F233" s="6">
        <v>38.61</v>
      </c>
      <c r="G233" s="6">
        <v>39.729999999999997</v>
      </c>
      <c r="H233" s="6">
        <v>39.68</v>
      </c>
      <c r="I233" s="6">
        <v>28.51</v>
      </c>
      <c r="J233" s="6">
        <v>0.09</v>
      </c>
      <c r="K233" s="6">
        <v>2.64</v>
      </c>
      <c r="L233" s="6">
        <v>8.64</v>
      </c>
      <c r="M233" s="6">
        <v>29.71</v>
      </c>
      <c r="N233" s="7">
        <v>2</v>
      </c>
    </row>
    <row r="234" spans="1:14" x14ac:dyDescent="0.2">
      <c r="A234" s="1" t="s">
        <v>919</v>
      </c>
      <c r="B234" s="6">
        <v>11</v>
      </c>
      <c r="C234" s="6">
        <v>11</v>
      </c>
      <c r="D234" s="6">
        <v>11</v>
      </c>
      <c r="E234" s="6">
        <v>11</v>
      </c>
      <c r="F234" s="6">
        <v>11</v>
      </c>
      <c r="G234" s="6">
        <v>11</v>
      </c>
      <c r="H234" s="6">
        <v>11</v>
      </c>
      <c r="I234" s="6">
        <v>11</v>
      </c>
      <c r="J234" s="6">
        <v>11</v>
      </c>
      <c r="K234" s="6">
        <v>11</v>
      </c>
      <c r="L234" s="6">
        <v>11</v>
      </c>
      <c r="M234" s="6">
        <v>11</v>
      </c>
      <c r="N234" s="7">
        <v>1</v>
      </c>
    </row>
    <row r="235" spans="1:14" x14ac:dyDescent="0.2">
      <c r="A235" s="1" t="s">
        <v>921</v>
      </c>
      <c r="B235" s="6">
        <v>8</v>
      </c>
      <c r="C235" s="6">
        <v>8</v>
      </c>
      <c r="D235" s="6">
        <v>8</v>
      </c>
      <c r="E235" s="6">
        <v>8</v>
      </c>
      <c r="F235" s="6">
        <v>8</v>
      </c>
      <c r="G235" s="6">
        <v>8</v>
      </c>
      <c r="H235" s="6">
        <v>8</v>
      </c>
      <c r="I235" s="6">
        <v>8</v>
      </c>
      <c r="J235" s="6">
        <v>8</v>
      </c>
      <c r="K235" s="6">
        <v>8</v>
      </c>
      <c r="L235" s="6">
        <v>8</v>
      </c>
      <c r="M235" s="6">
        <v>8</v>
      </c>
      <c r="N235" s="7">
        <v>1</v>
      </c>
    </row>
    <row r="236" spans="1:14" x14ac:dyDescent="0.2">
      <c r="A236" s="1" t="s">
        <v>923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7">
        <v>1</v>
      </c>
    </row>
    <row r="237" spans="1:14" x14ac:dyDescent="0.2">
      <c r="A237" s="1" t="s">
        <v>925</v>
      </c>
      <c r="B237" s="6">
        <v>37.729999999999997</v>
      </c>
      <c r="C237" s="6">
        <v>37.729999999999997</v>
      </c>
      <c r="D237" s="6">
        <v>37.729999999999997</v>
      </c>
      <c r="E237" s="6">
        <v>37.729999999999997</v>
      </c>
      <c r="F237" s="6">
        <v>37.729999999999997</v>
      </c>
      <c r="G237" s="6">
        <v>37.729999999999997</v>
      </c>
      <c r="H237" s="6">
        <v>37.729999999999997</v>
      </c>
      <c r="I237" s="6">
        <v>37.729999999999997</v>
      </c>
      <c r="J237" s="6">
        <v>37.729999999999997</v>
      </c>
      <c r="K237" s="6">
        <v>37.729999999999997</v>
      </c>
      <c r="L237" s="6">
        <v>37.729999999999997</v>
      </c>
      <c r="M237" s="6">
        <v>37.729999999999997</v>
      </c>
      <c r="N237" s="7">
        <v>1</v>
      </c>
    </row>
    <row r="238" spans="1:14" x14ac:dyDescent="0.2">
      <c r="A238" s="1" t="s">
        <v>935</v>
      </c>
      <c r="B238" s="6">
        <v>12</v>
      </c>
      <c r="C238" s="6">
        <v>12</v>
      </c>
      <c r="D238" s="6">
        <v>12</v>
      </c>
      <c r="E238" s="6">
        <v>12</v>
      </c>
      <c r="F238" s="6">
        <v>12</v>
      </c>
      <c r="G238" s="6">
        <v>12</v>
      </c>
      <c r="H238" s="6">
        <v>12</v>
      </c>
      <c r="I238" s="6">
        <v>12</v>
      </c>
      <c r="J238" s="6">
        <v>12</v>
      </c>
      <c r="K238" s="6">
        <v>12</v>
      </c>
      <c r="L238" s="6">
        <v>12</v>
      </c>
      <c r="M238" s="6">
        <v>12</v>
      </c>
      <c r="N238" s="7">
        <v>1</v>
      </c>
    </row>
    <row r="239" spans="1:14" x14ac:dyDescent="0.2">
      <c r="A239" s="1" t="s">
        <v>941</v>
      </c>
      <c r="B239" s="6">
        <v>55</v>
      </c>
      <c r="C239" s="6">
        <v>55</v>
      </c>
      <c r="D239" s="6">
        <v>55</v>
      </c>
      <c r="E239" s="6">
        <v>55</v>
      </c>
      <c r="F239" s="6">
        <v>55</v>
      </c>
      <c r="G239" s="6">
        <v>55</v>
      </c>
      <c r="H239" s="6">
        <v>55</v>
      </c>
      <c r="I239" s="6">
        <v>55</v>
      </c>
      <c r="J239" s="6">
        <v>55</v>
      </c>
      <c r="K239" s="6">
        <v>55</v>
      </c>
      <c r="L239" s="6">
        <v>55</v>
      </c>
      <c r="M239" s="6">
        <v>55</v>
      </c>
      <c r="N239" s="7">
        <v>1</v>
      </c>
    </row>
    <row r="240" spans="1:14" x14ac:dyDescent="0.2">
      <c r="A240" s="1" t="s">
        <v>943</v>
      </c>
      <c r="B240" s="6">
        <v>55</v>
      </c>
      <c r="C240" s="6">
        <v>55</v>
      </c>
      <c r="D240" s="6">
        <v>55</v>
      </c>
      <c r="E240" s="6">
        <v>55</v>
      </c>
      <c r="F240" s="6">
        <v>55</v>
      </c>
      <c r="G240" s="6">
        <v>55</v>
      </c>
      <c r="H240" s="6">
        <v>55</v>
      </c>
      <c r="I240" s="6">
        <v>55</v>
      </c>
      <c r="J240" s="6">
        <v>55</v>
      </c>
      <c r="K240" s="6">
        <v>55</v>
      </c>
      <c r="L240" s="6">
        <v>55</v>
      </c>
      <c r="M240" s="6">
        <v>55</v>
      </c>
      <c r="N240" s="7">
        <v>1</v>
      </c>
    </row>
    <row r="241" spans="1:14" x14ac:dyDescent="0.2">
      <c r="A241" s="1" t="s">
        <v>945</v>
      </c>
      <c r="B241" s="6">
        <v>55</v>
      </c>
      <c r="C241" s="6">
        <v>55</v>
      </c>
      <c r="D241" s="6">
        <v>55</v>
      </c>
      <c r="E241" s="6">
        <v>55</v>
      </c>
      <c r="F241" s="6">
        <v>55</v>
      </c>
      <c r="G241" s="6">
        <v>55</v>
      </c>
      <c r="H241" s="6">
        <v>55</v>
      </c>
      <c r="I241" s="6">
        <v>55</v>
      </c>
      <c r="J241" s="6">
        <v>55</v>
      </c>
      <c r="K241" s="6">
        <v>55</v>
      </c>
      <c r="L241" s="6">
        <v>55</v>
      </c>
      <c r="M241" s="6">
        <v>55</v>
      </c>
      <c r="N241" s="7">
        <v>1</v>
      </c>
    </row>
    <row r="242" spans="1:14" x14ac:dyDescent="0.2">
      <c r="A242" s="1" t="s">
        <v>951</v>
      </c>
      <c r="B242" s="6">
        <v>96</v>
      </c>
      <c r="C242" s="6">
        <v>96</v>
      </c>
      <c r="D242" s="6">
        <v>96</v>
      </c>
      <c r="E242" s="6">
        <v>96</v>
      </c>
      <c r="F242" s="6">
        <v>96</v>
      </c>
      <c r="G242" s="6">
        <v>96</v>
      </c>
      <c r="H242" s="6">
        <v>96</v>
      </c>
      <c r="I242" s="6">
        <v>96</v>
      </c>
      <c r="J242" s="6">
        <v>96</v>
      </c>
      <c r="K242" s="6">
        <v>96</v>
      </c>
      <c r="L242" s="6">
        <v>96</v>
      </c>
      <c r="M242" s="6">
        <v>96</v>
      </c>
      <c r="N242" s="7">
        <v>1</v>
      </c>
    </row>
    <row r="243" spans="1:14" x14ac:dyDescent="0.2">
      <c r="A243" s="1" t="s">
        <v>955</v>
      </c>
      <c r="B243" s="6">
        <v>3.13</v>
      </c>
      <c r="C243" s="6">
        <v>3.13</v>
      </c>
      <c r="D243" s="6">
        <v>3.13</v>
      </c>
      <c r="E243" s="6">
        <v>3.13</v>
      </c>
      <c r="F243" s="6">
        <v>3.13</v>
      </c>
      <c r="G243" s="6">
        <v>3.13</v>
      </c>
      <c r="H243" s="6">
        <v>3.13</v>
      </c>
      <c r="I243" s="6">
        <v>3.13</v>
      </c>
      <c r="J243" s="6">
        <v>3.13</v>
      </c>
      <c r="K243" s="6">
        <v>3.13</v>
      </c>
      <c r="L243" s="6">
        <v>3.13</v>
      </c>
      <c r="M243" s="6">
        <v>3.13</v>
      </c>
      <c r="N243" s="7">
        <v>1</v>
      </c>
    </row>
    <row r="244" spans="1:14" x14ac:dyDescent="0.2">
      <c r="A244" s="1" t="s">
        <v>966</v>
      </c>
      <c r="B244" s="6">
        <v>78</v>
      </c>
      <c r="C244" s="6">
        <v>78</v>
      </c>
      <c r="D244" s="6">
        <v>78</v>
      </c>
      <c r="E244" s="6">
        <v>78</v>
      </c>
      <c r="F244" s="6">
        <v>77</v>
      </c>
      <c r="G244" s="6">
        <v>75.2</v>
      </c>
      <c r="H244" s="6">
        <v>75.2</v>
      </c>
      <c r="I244" s="6">
        <v>74.3</v>
      </c>
      <c r="J244" s="6">
        <v>75.400000000000006</v>
      </c>
      <c r="K244" s="6">
        <v>76.7</v>
      </c>
      <c r="L244" s="6">
        <v>78</v>
      </c>
      <c r="M244" s="6">
        <v>78</v>
      </c>
      <c r="N244" s="7">
        <v>1</v>
      </c>
    </row>
    <row r="245" spans="1:14" x14ac:dyDescent="0.2">
      <c r="A245" s="1" t="s">
        <v>968</v>
      </c>
      <c r="B245" s="6">
        <v>78.099999999999994</v>
      </c>
      <c r="C245" s="6">
        <v>78.099999999999994</v>
      </c>
      <c r="D245" s="6">
        <v>78.099999999999994</v>
      </c>
      <c r="E245" s="6">
        <v>78.099999999999994</v>
      </c>
      <c r="F245" s="6">
        <v>78.099999999999994</v>
      </c>
      <c r="G245" s="6">
        <v>76.3</v>
      </c>
      <c r="H245" s="6">
        <v>76.2</v>
      </c>
      <c r="I245" s="6">
        <v>75.900000000000006</v>
      </c>
      <c r="J245" s="6">
        <v>76.7</v>
      </c>
      <c r="K245" s="6">
        <v>78.099999999999994</v>
      </c>
      <c r="L245" s="6">
        <v>78.099999999999994</v>
      </c>
      <c r="M245" s="6">
        <v>78.099999999999994</v>
      </c>
      <c r="N245" s="7">
        <v>1</v>
      </c>
    </row>
    <row r="246" spans="1:14" x14ac:dyDescent="0.2">
      <c r="A246" s="1" t="s">
        <v>970</v>
      </c>
      <c r="B246" s="6">
        <v>81.400000000000006</v>
      </c>
      <c r="C246" s="6">
        <v>81.400000000000006</v>
      </c>
      <c r="D246" s="6">
        <v>81.400000000000006</v>
      </c>
      <c r="E246" s="6">
        <v>81.400000000000006</v>
      </c>
      <c r="F246" s="6">
        <v>80.7</v>
      </c>
      <c r="G246" s="6">
        <v>78.3</v>
      </c>
      <c r="H246" s="6">
        <v>78.7</v>
      </c>
      <c r="I246" s="6">
        <v>78.400000000000006</v>
      </c>
      <c r="J246" s="6">
        <v>78.400000000000006</v>
      </c>
      <c r="K246" s="6">
        <v>79.8</v>
      </c>
      <c r="L246" s="6">
        <v>81.400000000000006</v>
      </c>
      <c r="M246" s="6">
        <v>81.400000000000006</v>
      </c>
      <c r="N246" s="7">
        <v>1</v>
      </c>
    </row>
    <row r="247" spans="1:14" x14ac:dyDescent="0.2">
      <c r="A247" s="1" t="s">
        <v>972</v>
      </c>
      <c r="B247" s="6">
        <v>77.25</v>
      </c>
      <c r="C247" s="6">
        <v>77.25</v>
      </c>
      <c r="D247" s="6">
        <v>77.25</v>
      </c>
      <c r="E247" s="6">
        <v>77.25</v>
      </c>
      <c r="F247" s="6">
        <v>77.25</v>
      </c>
      <c r="G247" s="6">
        <v>77.25</v>
      </c>
      <c r="H247" s="6">
        <v>77.25</v>
      </c>
      <c r="I247" s="6">
        <v>77.25</v>
      </c>
      <c r="J247" s="6">
        <v>77.25</v>
      </c>
      <c r="K247" s="6">
        <v>77.25</v>
      </c>
      <c r="L247" s="6">
        <v>77.25</v>
      </c>
      <c r="M247" s="6">
        <v>77.25</v>
      </c>
      <c r="N247" s="7">
        <v>1</v>
      </c>
    </row>
    <row r="248" spans="1:14" x14ac:dyDescent="0.2">
      <c r="A248" s="1" t="s">
        <v>1557</v>
      </c>
      <c r="B248" s="6">
        <v>0.03</v>
      </c>
      <c r="C248" s="6">
        <v>0.4</v>
      </c>
      <c r="D248" s="6">
        <v>0</v>
      </c>
      <c r="E248" s="6">
        <v>0.52</v>
      </c>
      <c r="F248" s="6">
        <v>1.95</v>
      </c>
      <c r="G248" s="6">
        <v>2.92</v>
      </c>
      <c r="H248" s="6">
        <v>0.65</v>
      </c>
      <c r="I248" s="6">
        <v>0.37</v>
      </c>
      <c r="J248" s="6">
        <v>0</v>
      </c>
      <c r="K248" s="6">
        <v>0.03</v>
      </c>
      <c r="L248" s="6">
        <v>0</v>
      </c>
      <c r="M248" s="6">
        <v>0</v>
      </c>
      <c r="N248" s="7">
        <v>1</v>
      </c>
    </row>
    <row r="249" spans="1:14" x14ac:dyDescent="0.2">
      <c r="A249" s="1" t="s">
        <v>974</v>
      </c>
      <c r="B249" s="6">
        <v>641.27</v>
      </c>
      <c r="C249" s="6">
        <v>641.27</v>
      </c>
      <c r="D249" s="6">
        <v>641.27</v>
      </c>
      <c r="E249" s="6">
        <v>641.27</v>
      </c>
      <c r="F249" s="6">
        <v>641.27</v>
      </c>
      <c r="G249" s="6">
        <v>641.27</v>
      </c>
      <c r="H249" s="6">
        <v>641.27</v>
      </c>
      <c r="I249" s="6">
        <v>641.27</v>
      </c>
      <c r="J249" s="6">
        <v>641.27</v>
      </c>
      <c r="K249" s="6">
        <v>641.27</v>
      </c>
      <c r="L249" s="6">
        <v>641.27</v>
      </c>
      <c r="M249" s="6">
        <v>641.27</v>
      </c>
      <c r="N249" s="7">
        <v>1</v>
      </c>
    </row>
    <row r="250" spans="1:14" x14ac:dyDescent="0.2">
      <c r="A250" s="1" t="s">
        <v>976</v>
      </c>
      <c r="B250" s="6">
        <v>725</v>
      </c>
      <c r="C250" s="6">
        <v>725</v>
      </c>
      <c r="D250" s="6">
        <v>725</v>
      </c>
      <c r="E250" s="6">
        <v>725</v>
      </c>
      <c r="F250" s="6">
        <v>725</v>
      </c>
      <c r="G250" s="6">
        <v>725</v>
      </c>
      <c r="H250" s="6">
        <v>725</v>
      </c>
      <c r="I250" s="6">
        <v>725</v>
      </c>
      <c r="J250" s="6">
        <v>725</v>
      </c>
      <c r="K250" s="6">
        <v>725</v>
      </c>
      <c r="L250" s="6">
        <v>725</v>
      </c>
      <c r="M250" s="6">
        <v>725</v>
      </c>
      <c r="N250" s="7">
        <v>1</v>
      </c>
    </row>
    <row r="251" spans="1:14" x14ac:dyDescent="0.2">
      <c r="A251" s="1" t="s">
        <v>978</v>
      </c>
      <c r="B251" s="6">
        <v>7.5</v>
      </c>
      <c r="C251" s="6">
        <v>7.5</v>
      </c>
      <c r="D251" s="6">
        <v>7.5</v>
      </c>
      <c r="E251" s="6">
        <v>7.5</v>
      </c>
      <c r="F251" s="6">
        <v>7.5</v>
      </c>
      <c r="G251" s="6">
        <v>7.5</v>
      </c>
      <c r="H251" s="6">
        <v>7.5</v>
      </c>
      <c r="I251" s="6">
        <v>7.5</v>
      </c>
      <c r="J251" s="6">
        <v>7.5</v>
      </c>
      <c r="K251" s="6">
        <v>7.5</v>
      </c>
      <c r="L251" s="6">
        <v>7.5</v>
      </c>
      <c r="M251" s="6">
        <v>7.5</v>
      </c>
      <c r="N251" s="7">
        <v>1</v>
      </c>
    </row>
    <row r="252" spans="1:14" x14ac:dyDescent="0.2">
      <c r="A252" s="1" t="s">
        <v>981</v>
      </c>
      <c r="B252" s="6">
        <v>35.5</v>
      </c>
      <c r="C252" s="6">
        <v>35.5</v>
      </c>
      <c r="D252" s="6">
        <v>35.5</v>
      </c>
      <c r="E252" s="6">
        <v>35.5</v>
      </c>
      <c r="F252" s="6">
        <v>35.5</v>
      </c>
      <c r="G252" s="6">
        <v>35.5</v>
      </c>
      <c r="H252" s="6">
        <v>35.5</v>
      </c>
      <c r="I252" s="6">
        <v>35.5</v>
      </c>
      <c r="J252" s="6">
        <v>35.5</v>
      </c>
      <c r="K252" s="6">
        <v>35.5</v>
      </c>
      <c r="L252" s="6">
        <v>35.5</v>
      </c>
      <c r="M252" s="6">
        <v>35.5</v>
      </c>
      <c r="N252" s="7">
        <v>1</v>
      </c>
    </row>
    <row r="253" spans="1:14" x14ac:dyDescent="0.2">
      <c r="A253" s="1" t="s">
        <v>987</v>
      </c>
      <c r="B253" s="6">
        <v>448.6</v>
      </c>
      <c r="C253" s="6">
        <v>448.6</v>
      </c>
      <c r="D253" s="6">
        <v>448.6</v>
      </c>
      <c r="E253" s="6">
        <v>448.6</v>
      </c>
      <c r="F253" s="6">
        <v>448.6</v>
      </c>
      <c r="G253" s="6">
        <v>448.6</v>
      </c>
      <c r="H253" s="6">
        <v>448.6</v>
      </c>
      <c r="I253" s="6">
        <v>448.6</v>
      </c>
      <c r="J253" s="6">
        <v>448.6</v>
      </c>
      <c r="K253" s="6">
        <v>448.6</v>
      </c>
      <c r="L253" s="6">
        <v>448.6</v>
      </c>
      <c r="M253" s="6">
        <v>448.6</v>
      </c>
      <c r="N253" s="7">
        <v>1</v>
      </c>
    </row>
    <row r="254" spans="1:14" x14ac:dyDescent="0.2">
      <c r="A254" s="1" t="s">
        <v>989</v>
      </c>
      <c r="B254" s="6">
        <v>6</v>
      </c>
      <c r="C254" s="6">
        <v>6</v>
      </c>
      <c r="D254" s="6">
        <v>6</v>
      </c>
      <c r="E254" s="6">
        <v>6</v>
      </c>
      <c r="F254" s="6">
        <v>6</v>
      </c>
      <c r="G254" s="6">
        <v>6</v>
      </c>
      <c r="H254" s="6">
        <v>6</v>
      </c>
      <c r="I254" s="6">
        <v>6</v>
      </c>
      <c r="J254" s="6">
        <v>6</v>
      </c>
      <c r="K254" s="6">
        <v>6</v>
      </c>
      <c r="L254" s="6">
        <v>6</v>
      </c>
      <c r="M254" s="6">
        <v>6</v>
      </c>
      <c r="N254" s="7">
        <v>2</v>
      </c>
    </row>
    <row r="255" spans="1:14" x14ac:dyDescent="0.2">
      <c r="A255" s="1" t="s">
        <v>997</v>
      </c>
      <c r="B255" s="6">
        <v>2.8</v>
      </c>
      <c r="C255" s="6">
        <v>4.2</v>
      </c>
      <c r="D255" s="6">
        <v>7</v>
      </c>
      <c r="E255" s="6">
        <v>4.63</v>
      </c>
      <c r="F255" s="6">
        <v>6.16</v>
      </c>
      <c r="G255" s="6">
        <v>6.05</v>
      </c>
      <c r="H255" s="6">
        <v>6.6</v>
      </c>
      <c r="I255" s="6">
        <v>5</v>
      </c>
      <c r="J255" s="6">
        <v>3.51</v>
      </c>
      <c r="K255" s="6">
        <v>9.9</v>
      </c>
      <c r="L255" s="6">
        <v>9.9</v>
      </c>
      <c r="M255" s="6">
        <v>8.6999999999999993</v>
      </c>
      <c r="N255" s="7">
        <v>1</v>
      </c>
    </row>
    <row r="256" spans="1:14" x14ac:dyDescent="0.2">
      <c r="A256" s="1" t="s">
        <v>1001</v>
      </c>
      <c r="B256" s="6">
        <v>0</v>
      </c>
      <c r="C256" s="6">
        <v>0</v>
      </c>
      <c r="D256" s="6">
        <v>0</v>
      </c>
      <c r="E256" s="6">
        <v>0</v>
      </c>
      <c r="F256" s="6">
        <v>1.05</v>
      </c>
      <c r="G256" s="6">
        <v>1.05</v>
      </c>
      <c r="H256" s="6">
        <v>1.05</v>
      </c>
      <c r="I256" s="6">
        <v>1.05</v>
      </c>
      <c r="J256" s="6">
        <v>1.05</v>
      </c>
      <c r="K256" s="6">
        <v>0</v>
      </c>
      <c r="L256" s="6">
        <v>0</v>
      </c>
      <c r="M256" s="6">
        <v>0</v>
      </c>
      <c r="N256" s="7">
        <v>1</v>
      </c>
    </row>
    <row r="257" spans="1:14" x14ac:dyDescent="0.2">
      <c r="A257" s="1" t="s">
        <v>1005</v>
      </c>
      <c r="B257" s="6">
        <v>365.61</v>
      </c>
      <c r="C257" s="6">
        <v>365.61</v>
      </c>
      <c r="D257" s="6">
        <v>365.61</v>
      </c>
      <c r="E257" s="6">
        <v>365.61</v>
      </c>
      <c r="F257" s="6">
        <v>365.61</v>
      </c>
      <c r="G257" s="6">
        <v>365.61</v>
      </c>
      <c r="H257" s="6">
        <v>365.61</v>
      </c>
      <c r="I257" s="6">
        <v>365.61</v>
      </c>
      <c r="J257" s="6">
        <v>365.61</v>
      </c>
      <c r="K257" s="6">
        <v>365.61</v>
      </c>
      <c r="L257" s="6">
        <v>365.61</v>
      </c>
      <c r="M257" s="6">
        <v>365.61</v>
      </c>
      <c r="N257" s="7">
        <v>1</v>
      </c>
    </row>
    <row r="258" spans="1:14" x14ac:dyDescent="0.2">
      <c r="A258" s="1" t="s">
        <v>1007</v>
      </c>
      <c r="B258" s="6">
        <v>26.95</v>
      </c>
      <c r="C258" s="6">
        <v>31.36</v>
      </c>
      <c r="D258" s="6">
        <v>24.78</v>
      </c>
      <c r="E258" s="6">
        <v>28.68</v>
      </c>
      <c r="F258" s="6">
        <v>20.5</v>
      </c>
      <c r="G258" s="6">
        <v>22.96</v>
      </c>
      <c r="H258" s="6">
        <v>36.380000000000003</v>
      </c>
      <c r="I258" s="6">
        <v>36.64</v>
      </c>
      <c r="J258" s="6">
        <v>36.119999999999997</v>
      </c>
      <c r="K258" s="6">
        <v>26.85</v>
      </c>
      <c r="L258" s="6">
        <v>35.869999999999997</v>
      </c>
      <c r="M258" s="6">
        <v>33.93</v>
      </c>
      <c r="N258" s="7">
        <v>1</v>
      </c>
    </row>
    <row r="259" spans="1:14" x14ac:dyDescent="0.2">
      <c r="A259" s="1" t="s">
        <v>1473</v>
      </c>
      <c r="B259" s="6">
        <v>18.13</v>
      </c>
      <c r="C259" s="6">
        <v>17.75</v>
      </c>
      <c r="D259" s="6">
        <v>13.34</v>
      </c>
      <c r="E259" s="6">
        <v>17.14</v>
      </c>
      <c r="F259" s="6">
        <v>19.38</v>
      </c>
      <c r="G259" s="6">
        <v>13.99</v>
      </c>
      <c r="H259" s="6">
        <v>12.74</v>
      </c>
      <c r="I259" s="6">
        <v>6.98</v>
      </c>
      <c r="J259" s="6">
        <v>5.65</v>
      </c>
      <c r="K259" s="6">
        <v>12.33</v>
      </c>
      <c r="L259" s="6">
        <v>5.93</v>
      </c>
      <c r="M259" s="6">
        <v>13.31</v>
      </c>
      <c r="N259" s="7">
        <v>1</v>
      </c>
    </row>
    <row r="260" spans="1:14" x14ac:dyDescent="0.2">
      <c r="A260" s="1" t="s">
        <v>1682</v>
      </c>
      <c r="B260" s="6">
        <v>0.45</v>
      </c>
      <c r="C260" s="6">
        <v>0.45</v>
      </c>
      <c r="D260" s="6">
        <v>0.45</v>
      </c>
      <c r="E260" s="6">
        <v>0.45</v>
      </c>
      <c r="F260" s="6">
        <v>0.45</v>
      </c>
      <c r="G260" s="6">
        <v>0.45</v>
      </c>
      <c r="H260" s="6">
        <v>0.45</v>
      </c>
      <c r="I260" s="6">
        <v>0.45</v>
      </c>
      <c r="J260" s="6">
        <v>0.45</v>
      </c>
      <c r="K260" s="6">
        <v>0.45</v>
      </c>
      <c r="L260" s="6">
        <v>0.45</v>
      </c>
      <c r="M260" s="6">
        <v>0.45</v>
      </c>
      <c r="N260" s="7">
        <v>2</v>
      </c>
    </row>
    <row r="261" spans="1:14" x14ac:dyDescent="0.2">
      <c r="A261" s="1" t="s">
        <v>2011</v>
      </c>
      <c r="B261" s="6">
        <v>0.35</v>
      </c>
      <c r="C261" s="6">
        <v>0.35</v>
      </c>
      <c r="D261" s="6">
        <v>0.35</v>
      </c>
      <c r="E261" s="6">
        <v>0.35</v>
      </c>
      <c r="F261" s="6">
        <v>0.35</v>
      </c>
      <c r="G261" s="6">
        <v>0.35</v>
      </c>
      <c r="H261" s="6">
        <v>0.35</v>
      </c>
      <c r="I261" s="6">
        <v>0.35</v>
      </c>
      <c r="J261" s="6">
        <v>0.35</v>
      </c>
      <c r="K261" s="6">
        <v>0.35</v>
      </c>
      <c r="L261" s="6">
        <v>0.35</v>
      </c>
      <c r="M261" s="6">
        <v>0.35</v>
      </c>
      <c r="N261" s="7">
        <v>2</v>
      </c>
    </row>
    <row r="262" spans="1:14" x14ac:dyDescent="0.2">
      <c r="A262" s="1" t="s">
        <v>2012</v>
      </c>
      <c r="B262" s="6">
        <v>0.3</v>
      </c>
      <c r="C262" s="6">
        <v>0.3</v>
      </c>
      <c r="D262" s="6">
        <v>0.3</v>
      </c>
      <c r="E262" s="6">
        <v>0.3</v>
      </c>
      <c r="F262" s="6">
        <v>0.3</v>
      </c>
      <c r="G262" s="6">
        <v>0.3</v>
      </c>
      <c r="H262" s="6">
        <v>0.4</v>
      </c>
      <c r="I262" s="6">
        <v>0.4</v>
      </c>
      <c r="J262" s="6">
        <v>0.4</v>
      </c>
      <c r="K262" s="6">
        <v>0.4</v>
      </c>
      <c r="L262" s="6">
        <v>0.4</v>
      </c>
      <c r="M262" s="6">
        <v>0.4</v>
      </c>
      <c r="N262" s="7">
        <v>2</v>
      </c>
    </row>
    <row r="263" spans="1:14" x14ac:dyDescent="0.2">
      <c r="A263" s="1" t="s">
        <v>1683</v>
      </c>
      <c r="B263" s="6">
        <v>0.78</v>
      </c>
      <c r="C263" s="6">
        <v>0.78</v>
      </c>
      <c r="D263" s="6">
        <v>0.78</v>
      </c>
      <c r="E263" s="6">
        <v>0.78</v>
      </c>
      <c r="F263" s="6">
        <v>0.78</v>
      </c>
      <c r="G263" s="6">
        <v>0.78</v>
      </c>
      <c r="H263" s="6">
        <v>0.78</v>
      </c>
      <c r="I263" s="6">
        <v>0.78</v>
      </c>
      <c r="J263" s="6">
        <v>0.78</v>
      </c>
      <c r="K263" s="6">
        <v>0.78</v>
      </c>
      <c r="L263" s="6">
        <v>0.78</v>
      </c>
      <c r="M263" s="6">
        <v>0.78</v>
      </c>
      <c r="N263" s="7">
        <v>1</v>
      </c>
    </row>
    <row r="264" spans="1:14" x14ac:dyDescent="0.2">
      <c r="A264" s="1" t="s">
        <v>1684</v>
      </c>
      <c r="B264" s="6">
        <v>0.1</v>
      </c>
      <c r="C264" s="6">
        <v>0.1</v>
      </c>
      <c r="D264" s="6">
        <v>0.1</v>
      </c>
      <c r="E264" s="6">
        <v>0.1</v>
      </c>
      <c r="F264" s="6">
        <v>0.1</v>
      </c>
      <c r="G264" s="6">
        <v>0.1</v>
      </c>
      <c r="H264" s="6">
        <v>0.1</v>
      </c>
      <c r="I264" s="6">
        <v>0.1</v>
      </c>
      <c r="J264" s="6">
        <v>0.1</v>
      </c>
      <c r="K264" s="6">
        <v>0.1</v>
      </c>
      <c r="L264" s="6">
        <v>0.1</v>
      </c>
      <c r="M264" s="6">
        <v>0.1</v>
      </c>
      <c r="N264" s="7">
        <v>2</v>
      </c>
    </row>
    <row r="265" spans="1:14" x14ac:dyDescent="0.2">
      <c r="A265" s="1" t="s">
        <v>1685</v>
      </c>
      <c r="B265" s="6">
        <v>0.1</v>
      </c>
      <c r="C265" s="6">
        <v>0.1</v>
      </c>
      <c r="D265" s="6">
        <v>0.1</v>
      </c>
      <c r="E265" s="6">
        <v>0.1</v>
      </c>
      <c r="F265" s="6">
        <v>0.1</v>
      </c>
      <c r="G265" s="6">
        <v>0.1</v>
      </c>
      <c r="H265" s="6">
        <v>0.1</v>
      </c>
      <c r="I265" s="6">
        <v>0.1</v>
      </c>
      <c r="J265" s="6">
        <v>0.1</v>
      </c>
      <c r="K265" s="6">
        <v>0.1</v>
      </c>
      <c r="L265" s="6">
        <v>0.1</v>
      </c>
      <c r="M265" s="6">
        <v>0.1</v>
      </c>
      <c r="N265" s="7">
        <v>2</v>
      </c>
    </row>
    <row r="266" spans="1:14" x14ac:dyDescent="0.2">
      <c r="A266" s="1" t="s">
        <v>1686</v>
      </c>
      <c r="B266" s="6">
        <v>2</v>
      </c>
      <c r="C266" s="6">
        <v>2</v>
      </c>
      <c r="D266" s="6">
        <v>2</v>
      </c>
      <c r="E266" s="6">
        <v>2</v>
      </c>
      <c r="F266" s="6">
        <v>2</v>
      </c>
      <c r="G266" s="6">
        <v>2</v>
      </c>
      <c r="H266" s="6">
        <v>2</v>
      </c>
      <c r="I266" s="6">
        <v>2</v>
      </c>
      <c r="J266" s="6">
        <v>2</v>
      </c>
      <c r="K266" s="6">
        <v>2</v>
      </c>
      <c r="L266" s="6">
        <v>2</v>
      </c>
      <c r="M266" s="6">
        <v>2</v>
      </c>
      <c r="N266" s="7">
        <v>2</v>
      </c>
    </row>
    <row r="267" spans="1:14" x14ac:dyDescent="0.2">
      <c r="A267" s="1" t="s">
        <v>2013</v>
      </c>
      <c r="B267" s="6">
        <v>1.25</v>
      </c>
      <c r="C267" s="6">
        <v>1.25</v>
      </c>
      <c r="D267" s="6">
        <v>1.25</v>
      </c>
      <c r="E267" s="6">
        <v>1.25</v>
      </c>
      <c r="F267" s="6">
        <v>1.25</v>
      </c>
      <c r="G267" s="6">
        <v>1.25</v>
      </c>
      <c r="H267" s="6">
        <v>1.25</v>
      </c>
      <c r="I267" s="6">
        <v>1.25</v>
      </c>
      <c r="J267" s="6">
        <v>1.25</v>
      </c>
      <c r="K267" s="6">
        <v>1.25</v>
      </c>
      <c r="L267" s="6">
        <v>1.25</v>
      </c>
      <c r="M267" s="6">
        <v>1.25</v>
      </c>
      <c r="N267" s="7">
        <v>2</v>
      </c>
    </row>
    <row r="268" spans="1:14" x14ac:dyDescent="0.2">
      <c r="A268" s="1" t="s">
        <v>2014</v>
      </c>
      <c r="B268" s="6">
        <v>0.55000000000000004</v>
      </c>
      <c r="C268" s="6">
        <v>0.55000000000000004</v>
      </c>
      <c r="D268" s="6">
        <v>0.6</v>
      </c>
      <c r="E268" s="6">
        <v>0.7</v>
      </c>
      <c r="F268" s="6">
        <v>0.7</v>
      </c>
      <c r="G268" s="6">
        <v>0.7</v>
      </c>
      <c r="H268" s="6">
        <v>0.7</v>
      </c>
      <c r="I268" s="6">
        <v>0.7</v>
      </c>
      <c r="J268" s="6">
        <v>0.7</v>
      </c>
      <c r="K268" s="6">
        <v>0.7</v>
      </c>
      <c r="L268" s="6">
        <v>0.7</v>
      </c>
      <c r="M268" s="6">
        <v>0.7</v>
      </c>
      <c r="N268" s="7">
        <v>2</v>
      </c>
    </row>
    <row r="269" spans="1:14" x14ac:dyDescent="0.2">
      <c r="A269" s="1" t="s">
        <v>2015</v>
      </c>
      <c r="B269" s="6">
        <v>0.5</v>
      </c>
      <c r="C269" s="6">
        <v>0.5</v>
      </c>
      <c r="D269" s="6">
        <v>0.5</v>
      </c>
      <c r="E269" s="6">
        <v>0.5</v>
      </c>
      <c r="F269" s="6">
        <v>0.5</v>
      </c>
      <c r="G269" s="6">
        <v>0.5</v>
      </c>
      <c r="H269" s="6">
        <v>0.5</v>
      </c>
      <c r="I269" s="6">
        <v>0.5</v>
      </c>
      <c r="J269" s="6">
        <v>0.5</v>
      </c>
      <c r="K269" s="6">
        <v>0.5</v>
      </c>
      <c r="L269" s="6">
        <v>0.5</v>
      </c>
      <c r="M269" s="6">
        <v>0.5</v>
      </c>
      <c r="N269" s="7">
        <v>2</v>
      </c>
    </row>
    <row r="270" spans="1:14" x14ac:dyDescent="0.2">
      <c r="A270" s="1" t="s">
        <v>2233</v>
      </c>
      <c r="B270" s="6">
        <v>0.2</v>
      </c>
      <c r="C270" s="6">
        <v>0.2</v>
      </c>
      <c r="D270" s="6">
        <v>0.2</v>
      </c>
      <c r="E270" s="6">
        <v>0.2</v>
      </c>
      <c r="F270" s="6">
        <v>0.2</v>
      </c>
      <c r="G270" s="6">
        <v>0.2</v>
      </c>
      <c r="H270" s="6">
        <v>0.2</v>
      </c>
      <c r="I270" s="6">
        <v>0.2</v>
      </c>
      <c r="J270" s="6">
        <v>0.2</v>
      </c>
      <c r="K270" s="6">
        <v>0.2</v>
      </c>
      <c r="L270" s="6">
        <v>0.2</v>
      </c>
      <c r="M270" s="6">
        <v>0.2</v>
      </c>
      <c r="N270" s="7">
        <v>2</v>
      </c>
    </row>
    <row r="271" spans="1:14" x14ac:dyDescent="0.2">
      <c r="A271" s="1" t="s">
        <v>2016</v>
      </c>
      <c r="B271" s="6">
        <v>0.6</v>
      </c>
      <c r="C271" s="6">
        <v>0.6</v>
      </c>
      <c r="D271" s="6">
        <v>0.6</v>
      </c>
      <c r="E271" s="6">
        <v>0.6</v>
      </c>
      <c r="F271" s="6">
        <v>0.6</v>
      </c>
      <c r="G271" s="6">
        <v>0.6</v>
      </c>
      <c r="H271" s="6">
        <v>0.6</v>
      </c>
      <c r="I271" s="6">
        <v>0.6</v>
      </c>
      <c r="J271" s="6">
        <v>0.6</v>
      </c>
      <c r="K271" s="6">
        <v>0.6</v>
      </c>
      <c r="L271" s="6">
        <v>0.6</v>
      </c>
      <c r="M271" s="6">
        <v>0.6</v>
      </c>
      <c r="N271" s="7">
        <v>2</v>
      </c>
    </row>
    <row r="272" spans="1:14" x14ac:dyDescent="0.2">
      <c r="A272" s="1" t="s">
        <v>2017</v>
      </c>
      <c r="B272" s="6">
        <v>0.6</v>
      </c>
      <c r="C272" s="6">
        <v>0.6</v>
      </c>
      <c r="D272" s="6">
        <v>0.6</v>
      </c>
      <c r="E272" s="6">
        <v>0.6</v>
      </c>
      <c r="F272" s="6">
        <v>0.6</v>
      </c>
      <c r="G272" s="6">
        <v>0.6</v>
      </c>
      <c r="H272" s="6">
        <v>0.6</v>
      </c>
      <c r="I272" s="6">
        <v>0.6</v>
      </c>
      <c r="J272" s="6">
        <v>0.6</v>
      </c>
      <c r="K272" s="6">
        <v>0.6</v>
      </c>
      <c r="L272" s="6">
        <v>0.6</v>
      </c>
      <c r="M272" s="6">
        <v>0.6</v>
      </c>
      <c r="N272" s="7">
        <v>2</v>
      </c>
    </row>
    <row r="273" spans="1:14" x14ac:dyDescent="0.2">
      <c r="A273" s="1" t="s">
        <v>2018</v>
      </c>
      <c r="B273" s="6">
        <v>1.4</v>
      </c>
      <c r="C273" s="6">
        <v>1.4</v>
      </c>
      <c r="D273" s="6">
        <v>1.5</v>
      </c>
      <c r="E273" s="6">
        <v>1.5</v>
      </c>
      <c r="F273" s="6">
        <v>1.6</v>
      </c>
      <c r="G273" s="6">
        <v>1.6</v>
      </c>
      <c r="H273" s="6">
        <v>1.9</v>
      </c>
      <c r="I273" s="6">
        <v>1.9</v>
      </c>
      <c r="J273" s="6">
        <v>1.9</v>
      </c>
      <c r="K273" s="6">
        <v>1.9</v>
      </c>
      <c r="L273" s="6">
        <v>1.9</v>
      </c>
      <c r="M273" s="6">
        <v>1.9</v>
      </c>
      <c r="N273" s="7">
        <v>2</v>
      </c>
    </row>
    <row r="274" spans="1:14" x14ac:dyDescent="0.2">
      <c r="A274" s="1" t="s">
        <v>1687</v>
      </c>
      <c r="B274" s="6">
        <v>2</v>
      </c>
      <c r="C274" s="6">
        <v>2</v>
      </c>
      <c r="D274" s="6">
        <v>2</v>
      </c>
      <c r="E274" s="6">
        <v>2</v>
      </c>
      <c r="F274" s="6">
        <v>2</v>
      </c>
      <c r="G274" s="6">
        <v>2</v>
      </c>
      <c r="H274" s="6">
        <v>2</v>
      </c>
      <c r="I274" s="6">
        <v>2</v>
      </c>
      <c r="J274" s="6">
        <v>2</v>
      </c>
      <c r="K274" s="6">
        <v>2</v>
      </c>
      <c r="L274" s="6">
        <v>2</v>
      </c>
      <c r="M274" s="6">
        <v>2</v>
      </c>
      <c r="N274" s="7">
        <v>2</v>
      </c>
    </row>
    <row r="275" spans="1:14" x14ac:dyDescent="0.2">
      <c r="A275" s="1" t="s">
        <v>2019</v>
      </c>
      <c r="B275" s="6">
        <v>0.5</v>
      </c>
      <c r="C275" s="6">
        <v>0.5</v>
      </c>
      <c r="D275" s="6">
        <v>0.5</v>
      </c>
      <c r="E275" s="6">
        <v>0.5</v>
      </c>
      <c r="F275" s="6">
        <v>0.5</v>
      </c>
      <c r="G275" s="6">
        <v>0.5</v>
      </c>
      <c r="H275" s="6">
        <v>0.5</v>
      </c>
      <c r="I275" s="6">
        <v>0.5</v>
      </c>
      <c r="J275" s="6">
        <v>0.5</v>
      </c>
      <c r="K275" s="6">
        <v>0.5</v>
      </c>
      <c r="L275" s="6">
        <v>0.5</v>
      </c>
      <c r="M275" s="6">
        <v>0.5</v>
      </c>
      <c r="N275" s="7">
        <v>2</v>
      </c>
    </row>
    <row r="276" spans="1:14" x14ac:dyDescent="0.2">
      <c r="A276" s="1" t="s">
        <v>2020</v>
      </c>
      <c r="B276" s="6">
        <v>0.25</v>
      </c>
      <c r="C276" s="6">
        <v>0.25</v>
      </c>
      <c r="D276" s="6">
        <v>0.25</v>
      </c>
      <c r="E276" s="6">
        <v>0.25</v>
      </c>
      <c r="F276" s="6">
        <v>0.5</v>
      </c>
      <c r="G276" s="6">
        <v>0.5</v>
      </c>
      <c r="H276" s="6">
        <v>0.5</v>
      </c>
      <c r="I276" s="6">
        <v>0.5</v>
      </c>
      <c r="J276" s="6">
        <v>0.5</v>
      </c>
      <c r="K276" s="6">
        <v>0.5</v>
      </c>
      <c r="L276" s="6">
        <v>0.5</v>
      </c>
      <c r="M276" s="6">
        <v>0.5</v>
      </c>
      <c r="N276" s="7">
        <v>2</v>
      </c>
    </row>
    <row r="277" spans="1:14" x14ac:dyDescent="0.2">
      <c r="A277" s="1" t="s">
        <v>2021</v>
      </c>
      <c r="B277" s="6">
        <v>3.25</v>
      </c>
      <c r="C277" s="6">
        <v>3.25</v>
      </c>
      <c r="D277" s="6">
        <v>3.9</v>
      </c>
      <c r="E277" s="6">
        <v>3.9</v>
      </c>
      <c r="F277" s="6">
        <v>3.9</v>
      </c>
      <c r="G277" s="6">
        <v>3.9</v>
      </c>
      <c r="H277" s="6">
        <v>4</v>
      </c>
      <c r="I277" s="6">
        <v>4.3</v>
      </c>
      <c r="J277" s="6">
        <v>4.3</v>
      </c>
      <c r="K277" s="6">
        <v>4.3</v>
      </c>
      <c r="L277" s="6">
        <v>4.3</v>
      </c>
      <c r="M277" s="6">
        <v>4.3</v>
      </c>
      <c r="N277" s="7">
        <v>2</v>
      </c>
    </row>
    <row r="278" spans="1:14" x14ac:dyDescent="0.2">
      <c r="A278" s="1" t="s">
        <v>2022</v>
      </c>
      <c r="B278" s="6">
        <v>1</v>
      </c>
      <c r="C278" s="6">
        <v>1</v>
      </c>
      <c r="D278" s="6">
        <v>1</v>
      </c>
      <c r="E278" s="6">
        <v>1.2</v>
      </c>
      <c r="F278" s="6">
        <v>1.2</v>
      </c>
      <c r="G278" s="6">
        <v>1.2</v>
      </c>
      <c r="H278" s="6">
        <v>1.2</v>
      </c>
      <c r="I278" s="6">
        <v>1.2</v>
      </c>
      <c r="J278" s="6">
        <v>1.2</v>
      </c>
      <c r="K278" s="6">
        <v>1.2</v>
      </c>
      <c r="L278" s="6">
        <v>1.2</v>
      </c>
      <c r="M278" s="6">
        <v>1.2</v>
      </c>
      <c r="N278" s="7">
        <v>2</v>
      </c>
    </row>
    <row r="279" spans="1:14" x14ac:dyDescent="0.2">
      <c r="A279" s="1" t="s">
        <v>2023</v>
      </c>
      <c r="B279" s="6">
        <v>0.3</v>
      </c>
      <c r="C279" s="6">
        <v>0.3</v>
      </c>
      <c r="D279" s="6">
        <v>0.3</v>
      </c>
      <c r="E279" s="6">
        <v>0.3</v>
      </c>
      <c r="F279" s="6">
        <v>0.3</v>
      </c>
      <c r="G279" s="6">
        <v>0.3</v>
      </c>
      <c r="H279" s="6">
        <v>0.3</v>
      </c>
      <c r="I279" s="6">
        <v>0.3</v>
      </c>
      <c r="J279" s="6">
        <v>0.3</v>
      </c>
      <c r="K279" s="6">
        <v>0.3</v>
      </c>
      <c r="L279" s="6">
        <v>0.3</v>
      </c>
      <c r="M279" s="6">
        <v>0.3</v>
      </c>
      <c r="N279" s="7">
        <v>2</v>
      </c>
    </row>
    <row r="280" spans="1:14" x14ac:dyDescent="0.2">
      <c r="A280" s="1" t="s">
        <v>2024</v>
      </c>
      <c r="B280" s="6">
        <v>0.8</v>
      </c>
      <c r="C280" s="6">
        <v>0.8</v>
      </c>
      <c r="D280" s="6">
        <v>0.8</v>
      </c>
      <c r="E280" s="6">
        <v>0.8</v>
      </c>
      <c r="F280" s="6">
        <v>0.8</v>
      </c>
      <c r="G280" s="6">
        <v>0.8</v>
      </c>
      <c r="H280" s="6">
        <v>0.8</v>
      </c>
      <c r="I280" s="6">
        <v>0.8</v>
      </c>
      <c r="J280" s="6">
        <v>0.8</v>
      </c>
      <c r="K280" s="6">
        <v>0.8</v>
      </c>
      <c r="L280" s="6">
        <v>0.8</v>
      </c>
      <c r="M280" s="6">
        <v>0.8</v>
      </c>
      <c r="N280" s="7">
        <v>2</v>
      </c>
    </row>
    <row r="281" spans="1:14" x14ac:dyDescent="0.2">
      <c r="A281" s="1" t="s">
        <v>2025</v>
      </c>
      <c r="B281" s="6">
        <v>0.3</v>
      </c>
      <c r="C281" s="6">
        <v>0.3</v>
      </c>
      <c r="D281" s="6">
        <v>0.3</v>
      </c>
      <c r="E281" s="6">
        <v>0.3</v>
      </c>
      <c r="F281" s="6">
        <v>0.3</v>
      </c>
      <c r="G281" s="6">
        <v>0.3</v>
      </c>
      <c r="H281" s="6">
        <v>0.3</v>
      </c>
      <c r="I281" s="6">
        <v>0.3</v>
      </c>
      <c r="J281" s="6">
        <v>0.3</v>
      </c>
      <c r="K281" s="6">
        <v>0.3</v>
      </c>
      <c r="L281" s="6">
        <v>0.3</v>
      </c>
      <c r="M281" s="6">
        <v>0.3</v>
      </c>
      <c r="N281" s="7">
        <v>2</v>
      </c>
    </row>
    <row r="282" spans="1:14" x14ac:dyDescent="0.2">
      <c r="A282" s="1" t="s">
        <v>2027</v>
      </c>
      <c r="B282" s="6">
        <v>1.5</v>
      </c>
      <c r="C282" s="6">
        <v>1.5</v>
      </c>
      <c r="D282" s="6">
        <v>1.5</v>
      </c>
      <c r="E282" s="6">
        <v>1.5</v>
      </c>
      <c r="F282" s="6">
        <v>1.6</v>
      </c>
      <c r="G282" s="6">
        <v>1.6</v>
      </c>
      <c r="H282" s="6">
        <v>1.6</v>
      </c>
      <c r="I282" s="6">
        <v>1.6</v>
      </c>
      <c r="J282" s="6">
        <v>1.6</v>
      </c>
      <c r="K282" s="6">
        <v>1.6</v>
      </c>
      <c r="L282" s="6">
        <v>1.6</v>
      </c>
      <c r="M282" s="6">
        <v>1.6</v>
      </c>
      <c r="N282" s="7">
        <v>2</v>
      </c>
    </row>
    <row r="283" spans="1:14" x14ac:dyDescent="0.2">
      <c r="A283" s="1" t="s">
        <v>2029</v>
      </c>
      <c r="B283" s="6">
        <v>0.5</v>
      </c>
      <c r="C283" s="6">
        <v>0.5</v>
      </c>
      <c r="D283" s="6">
        <v>0.5</v>
      </c>
      <c r="E283" s="6">
        <v>0.6</v>
      </c>
      <c r="F283" s="6">
        <v>0.6</v>
      </c>
      <c r="G283" s="6">
        <v>0.6</v>
      </c>
      <c r="H283" s="6">
        <v>0.6</v>
      </c>
      <c r="I283" s="6">
        <v>0.6</v>
      </c>
      <c r="J283" s="6">
        <v>0.6</v>
      </c>
      <c r="K283" s="6">
        <v>0.6</v>
      </c>
      <c r="L283" s="6">
        <v>0.6</v>
      </c>
      <c r="M283" s="6">
        <v>0.6</v>
      </c>
      <c r="N283" s="7">
        <v>2</v>
      </c>
    </row>
    <row r="284" spans="1:14" x14ac:dyDescent="0.2">
      <c r="A284" s="1" t="s">
        <v>2030</v>
      </c>
      <c r="B284" s="6">
        <v>0.1</v>
      </c>
      <c r="C284" s="6">
        <v>0.1</v>
      </c>
      <c r="D284" s="6">
        <v>0.1</v>
      </c>
      <c r="E284" s="6">
        <v>0.1</v>
      </c>
      <c r="F284" s="6">
        <v>0.2</v>
      </c>
      <c r="G284" s="6">
        <v>0.2</v>
      </c>
      <c r="H284" s="6">
        <v>0.2</v>
      </c>
      <c r="I284" s="6">
        <v>0.2</v>
      </c>
      <c r="J284" s="6">
        <v>0.2</v>
      </c>
      <c r="K284" s="6">
        <v>0.2</v>
      </c>
      <c r="L284" s="6">
        <v>0.2</v>
      </c>
      <c r="M284" s="6">
        <v>0.2</v>
      </c>
      <c r="N284" s="7">
        <v>2</v>
      </c>
    </row>
    <row r="285" spans="1:14" x14ac:dyDescent="0.2">
      <c r="A285" s="1" t="s">
        <v>2240</v>
      </c>
      <c r="B285" s="6">
        <v>0.2</v>
      </c>
      <c r="C285" s="6">
        <v>0.2</v>
      </c>
      <c r="D285" s="6">
        <v>0.2</v>
      </c>
      <c r="E285" s="6">
        <v>0.2</v>
      </c>
      <c r="F285" s="6">
        <v>0.2</v>
      </c>
      <c r="G285" s="6">
        <v>0.2</v>
      </c>
      <c r="H285" s="6">
        <v>0.2</v>
      </c>
      <c r="I285" s="6">
        <v>0.2</v>
      </c>
      <c r="J285" s="6">
        <v>0.2</v>
      </c>
      <c r="K285" s="6">
        <v>0.2</v>
      </c>
      <c r="L285" s="6">
        <v>0.2</v>
      </c>
      <c r="M285" s="6">
        <v>0.2</v>
      </c>
      <c r="N285" s="7">
        <v>2</v>
      </c>
    </row>
    <row r="286" spans="1:14" x14ac:dyDescent="0.2">
      <c r="A286" s="1" t="s">
        <v>2241</v>
      </c>
      <c r="B286" s="6">
        <v>0.3</v>
      </c>
      <c r="C286" s="6">
        <v>0.3</v>
      </c>
      <c r="D286" s="6">
        <v>0.3</v>
      </c>
      <c r="E286" s="6">
        <v>0.3</v>
      </c>
      <c r="F286" s="6">
        <v>0.3</v>
      </c>
      <c r="G286" s="6">
        <v>0.3</v>
      </c>
      <c r="H286" s="6">
        <v>0.3</v>
      </c>
      <c r="I286" s="6">
        <v>0.3</v>
      </c>
      <c r="J286" s="6">
        <v>0.3</v>
      </c>
      <c r="K286" s="6">
        <v>0.3</v>
      </c>
      <c r="L286" s="6">
        <v>0.3</v>
      </c>
      <c r="M286" s="6">
        <v>0.3</v>
      </c>
      <c r="N286" s="7">
        <v>2</v>
      </c>
    </row>
    <row r="287" spans="1:14" x14ac:dyDescent="0.2">
      <c r="A287" s="1" t="s">
        <v>2031</v>
      </c>
      <c r="B287" s="6">
        <v>0.6</v>
      </c>
      <c r="C287" s="6">
        <v>0.6</v>
      </c>
      <c r="D287" s="6">
        <v>0.65</v>
      </c>
      <c r="E287" s="6">
        <v>0.65</v>
      </c>
      <c r="F287" s="6">
        <v>0.65</v>
      </c>
      <c r="G287" s="6">
        <v>0.65</v>
      </c>
      <c r="H287" s="6">
        <v>0.65</v>
      </c>
      <c r="I287" s="6">
        <v>0.7</v>
      </c>
      <c r="J287" s="6">
        <v>0.7</v>
      </c>
      <c r="K287" s="6">
        <v>0.7</v>
      </c>
      <c r="L287" s="6">
        <v>0.7</v>
      </c>
      <c r="M287" s="6">
        <v>0.7</v>
      </c>
      <c r="N287" s="7">
        <v>2</v>
      </c>
    </row>
    <row r="288" spans="1:14" x14ac:dyDescent="0.2">
      <c r="A288" s="1" t="s">
        <v>2032</v>
      </c>
      <c r="B288" s="6">
        <v>0.25</v>
      </c>
      <c r="C288" s="6">
        <v>0.25</v>
      </c>
      <c r="D288" s="6">
        <v>0.25</v>
      </c>
      <c r="E288" s="6">
        <v>0.25</v>
      </c>
      <c r="F288" s="6">
        <v>0.25</v>
      </c>
      <c r="G288" s="6">
        <v>0.25</v>
      </c>
      <c r="H288" s="6">
        <v>0.25</v>
      </c>
      <c r="I288" s="6">
        <v>0.25</v>
      </c>
      <c r="J288" s="6">
        <v>0.25</v>
      </c>
      <c r="K288" s="6">
        <v>0.25</v>
      </c>
      <c r="L288" s="6">
        <v>0.25</v>
      </c>
      <c r="M288" s="6">
        <v>0.25</v>
      </c>
      <c r="N288" s="7">
        <v>2</v>
      </c>
    </row>
    <row r="289" spans="1:14" x14ac:dyDescent="0.2">
      <c r="A289" s="1" t="s">
        <v>2244</v>
      </c>
      <c r="B289" s="6">
        <v>0.6</v>
      </c>
      <c r="C289" s="6">
        <v>0.6</v>
      </c>
      <c r="D289" s="6">
        <v>0.6</v>
      </c>
      <c r="E289" s="6">
        <v>0.6</v>
      </c>
      <c r="F289" s="6">
        <v>0.6</v>
      </c>
      <c r="G289" s="6">
        <v>0.6</v>
      </c>
      <c r="H289" s="6">
        <v>0.6</v>
      </c>
      <c r="I289" s="6">
        <v>0.6</v>
      </c>
      <c r="J289" s="6">
        <v>0.6</v>
      </c>
      <c r="K289" s="6">
        <v>0.6</v>
      </c>
      <c r="L289" s="6">
        <v>0.6</v>
      </c>
      <c r="M289" s="6">
        <v>0.6</v>
      </c>
      <c r="N289" s="7">
        <v>2</v>
      </c>
    </row>
    <row r="290" spans="1:14" x14ac:dyDescent="0.2">
      <c r="A290" s="1" t="s">
        <v>2033</v>
      </c>
      <c r="B290" s="6">
        <v>3.3</v>
      </c>
      <c r="C290" s="6">
        <v>3.3</v>
      </c>
      <c r="D290" s="6">
        <v>3.3</v>
      </c>
      <c r="E290" s="6">
        <v>3.3</v>
      </c>
      <c r="F290" s="6">
        <v>3.3</v>
      </c>
      <c r="G290" s="6">
        <v>3.3</v>
      </c>
      <c r="H290" s="6">
        <v>3.3</v>
      </c>
      <c r="I290" s="6">
        <v>3.3</v>
      </c>
      <c r="J290" s="6">
        <v>3.3</v>
      </c>
      <c r="K290" s="6">
        <v>3.3</v>
      </c>
      <c r="L290" s="6">
        <v>3.3</v>
      </c>
      <c r="M290" s="6">
        <v>3.3</v>
      </c>
      <c r="N290" s="7">
        <v>2</v>
      </c>
    </row>
    <row r="291" spans="1:14" x14ac:dyDescent="0.2">
      <c r="A291" s="1" t="s">
        <v>2246</v>
      </c>
      <c r="B291" s="6">
        <v>0.2</v>
      </c>
      <c r="C291" s="6">
        <v>0.2</v>
      </c>
      <c r="D291" s="6">
        <v>0.2</v>
      </c>
      <c r="E291" s="6">
        <v>0.2</v>
      </c>
      <c r="F291" s="6">
        <v>0.2</v>
      </c>
      <c r="G291" s="6">
        <v>0.2</v>
      </c>
      <c r="H291" s="6">
        <v>0.2</v>
      </c>
      <c r="I291" s="6">
        <v>0.2</v>
      </c>
      <c r="J291" s="6">
        <v>0.2</v>
      </c>
      <c r="K291" s="6">
        <v>0.2</v>
      </c>
      <c r="L291" s="6">
        <v>0.2</v>
      </c>
      <c r="M291" s="6">
        <v>0.2</v>
      </c>
      <c r="N291" s="7">
        <v>2</v>
      </c>
    </row>
    <row r="292" spans="1:14" x14ac:dyDescent="0.2">
      <c r="A292" s="1" t="s">
        <v>2248</v>
      </c>
      <c r="B292" s="6">
        <v>0.2</v>
      </c>
      <c r="C292" s="6">
        <v>0.2</v>
      </c>
      <c r="D292" s="6">
        <v>0.2</v>
      </c>
      <c r="E292" s="6">
        <v>0.2</v>
      </c>
      <c r="F292" s="6">
        <v>0.2</v>
      </c>
      <c r="G292" s="6">
        <v>0.2</v>
      </c>
      <c r="H292" s="6">
        <v>0.2</v>
      </c>
      <c r="I292" s="6">
        <v>0.2</v>
      </c>
      <c r="J292" s="6">
        <v>0.2</v>
      </c>
      <c r="K292" s="6">
        <v>0.2</v>
      </c>
      <c r="L292" s="6">
        <v>0.2</v>
      </c>
      <c r="M292" s="6">
        <v>0.2</v>
      </c>
      <c r="N292" s="7">
        <v>2</v>
      </c>
    </row>
    <row r="293" spans="1:14" x14ac:dyDescent="0.2">
      <c r="A293" s="1" t="s">
        <v>2034</v>
      </c>
      <c r="B293" s="6">
        <v>0.2</v>
      </c>
      <c r="C293" s="6">
        <v>0.2</v>
      </c>
      <c r="D293" s="6">
        <v>0.2</v>
      </c>
      <c r="E293" s="6">
        <v>0.2</v>
      </c>
      <c r="F293" s="6">
        <v>0.2</v>
      </c>
      <c r="G293" s="6">
        <v>0.2</v>
      </c>
      <c r="H293" s="6">
        <v>0.2</v>
      </c>
      <c r="I293" s="6">
        <v>0.2</v>
      </c>
      <c r="J293" s="6">
        <v>0.2</v>
      </c>
      <c r="K293" s="6">
        <v>0.2</v>
      </c>
      <c r="L293" s="6">
        <v>0.2</v>
      </c>
      <c r="M293" s="6">
        <v>0.2</v>
      </c>
      <c r="N293" s="7">
        <v>2</v>
      </c>
    </row>
    <row r="294" spans="1:14" x14ac:dyDescent="0.2">
      <c r="A294" s="1" t="s">
        <v>2035</v>
      </c>
      <c r="B294" s="6">
        <v>0.3</v>
      </c>
      <c r="C294" s="6">
        <v>0.3</v>
      </c>
      <c r="D294" s="6">
        <v>0.3</v>
      </c>
      <c r="E294" s="6">
        <v>0.3</v>
      </c>
      <c r="F294" s="6">
        <v>0.3</v>
      </c>
      <c r="G294" s="6">
        <v>0.3</v>
      </c>
      <c r="H294" s="6">
        <v>0.3</v>
      </c>
      <c r="I294" s="6">
        <v>0.3</v>
      </c>
      <c r="J294" s="6">
        <v>0.3</v>
      </c>
      <c r="K294" s="6">
        <v>0.3</v>
      </c>
      <c r="L294" s="6">
        <v>0.3</v>
      </c>
      <c r="M294" s="6">
        <v>0.3</v>
      </c>
      <c r="N294" s="7">
        <v>2</v>
      </c>
    </row>
    <row r="295" spans="1:14" x14ac:dyDescent="0.2">
      <c r="A295" s="1" t="s">
        <v>2036</v>
      </c>
      <c r="B295" s="6">
        <v>0.5</v>
      </c>
      <c r="C295" s="6">
        <v>0.5</v>
      </c>
      <c r="D295" s="6">
        <v>0.5</v>
      </c>
      <c r="E295" s="6">
        <v>0.5</v>
      </c>
      <c r="F295" s="6">
        <v>0.6</v>
      </c>
      <c r="G295" s="6">
        <v>0.6</v>
      </c>
      <c r="H295" s="6">
        <v>0.6</v>
      </c>
      <c r="I295" s="6">
        <v>0.6</v>
      </c>
      <c r="J295" s="6">
        <v>0.6</v>
      </c>
      <c r="K295" s="6">
        <v>0.6</v>
      </c>
      <c r="L295" s="6">
        <v>0.6</v>
      </c>
      <c r="M295" s="6">
        <v>0.6</v>
      </c>
      <c r="N295" s="7">
        <v>2</v>
      </c>
    </row>
    <row r="296" spans="1:14" x14ac:dyDescent="0.2">
      <c r="A296" s="1" t="s">
        <v>2037</v>
      </c>
      <c r="B296" s="6">
        <v>0.2</v>
      </c>
      <c r="C296" s="6">
        <v>0.2</v>
      </c>
      <c r="D296" s="6">
        <v>0.2</v>
      </c>
      <c r="E296" s="6">
        <v>0.2</v>
      </c>
      <c r="F296" s="6">
        <v>0.2</v>
      </c>
      <c r="G296" s="6">
        <v>0.2</v>
      </c>
      <c r="H296" s="6">
        <v>0.2</v>
      </c>
      <c r="I296" s="6">
        <v>0.2</v>
      </c>
      <c r="J296" s="6">
        <v>0.2</v>
      </c>
      <c r="K296" s="6">
        <v>0.2</v>
      </c>
      <c r="L296" s="6">
        <v>0.2</v>
      </c>
      <c r="M296" s="6">
        <v>0.2</v>
      </c>
      <c r="N296" s="7">
        <v>2</v>
      </c>
    </row>
    <row r="297" spans="1:14" x14ac:dyDescent="0.2">
      <c r="A297" s="1" t="s">
        <v>2038</v>
      </c>
      <c r="B297" s="6">
        <v>0.8</v>
      </c>
      <c r="C297" s="6">
        <v>0.8</v>
      </c>
      <c r="D297" s="6">
        <v>0.8</v>
      </c>
      <c r="E297" s="6">
        <v>0.8</v>
      </c>
      <c r="F297" s="6">
        <v>0.8</v>
      </c>
      <c r="G297" s="6">
        <v>0.8</v>
      </c>
      <c r="H297" s="6">
        <v>0.8</v>
      </c>
      <c r="I297" s="6">
        <v>0.8</v>
      </c>
      <c r="J297" s="6">
        <v>0.8</v>
      </c>
      <c r="K297" s="6">
        <v>0.8</v>
      </c>
      <c r="L297" s="6">
        <v>0.8</v>
      </c>
      <c r="M297" s="6">
        <v>0.8</v>
      </c>
      <c r="N297" s="7">
        <v>2</v>
      </c>
    </row>
    <row r="298" spans="1:14" x14ac:dyDescent="0.2">
      <c r="A298" s="1" t="s">
        <v>2039</v>
      </c>
      <c r="B298" s="6">
        <v>0.5</v>
      </c>
      <c r="C298" s="6">
        <v>0.5</v>
      </c>
      <c r="D298" s="6">
        <v>0.5</v>
      </c>
      <c r="E298" s="6">
        <v>0.5</v>
      </c>
      <c r="F298" s="6">
        <v>0.5</v>
      </c>
      <c r="G298" s="6">
        <v>0.5</v>
      </c>
      <c r="H298" s="6">
        <v>0.5</v>
      </c>
      <c r="I298" s="6">
        <v>0.5</v>
      </c>
      <c r="J298" s="6">
        <v>0.5</v>
      </c>
      <c r="K298" s="6">
        <v>0.5</v>
      </c>
      <c r="L298" s="6">
        <v>0.5</v>
      </c>
      <c r="M298" s="6">
        <v>0.5</v>
      </c>
      <c r="N298" s="7">
        <v>2</v>
      </c>
    </row>
    <row r="299" spans="1:14" x14ac:dyDescent="0.2">
      <c r="A299" s="1" t="s">
        <v>2040</v>
      </c>
      <c r="B299" s="6">
        <v>1.5</v>
      </c>
      <c r="C299" s="6">
        <v>1.5</v>
      </c>
      <c r="D299" s="6">
        <v>2.2000000000000002</v>
      </c>
      <c r="E299" s="6">
        <v>2.4</v>
      </c>
      <c r="F299" s="6">
        <v>2.4</v>
      </c>
      <c r="G299" s="6">
        <v>2.4</v>
      </c>
      <c r="H299" s="6">
        <v>4.0999999999999996</v>
      </c>
      <c r="I299" s="6">
        <v>4.0999999999999996</v>
      </c>
      <c r="J299" s="6">
        <v>4.0999999999999996</v>
      </c>
      <c r="K299" s="6">
        <v>4.0999999999999996</v>
      </c>
      <c r="L299" s="6">
        <v>4.0999999999999996</v>
      </c>
      <c r="M299" s="6">
        <v>4.0999999999999996</v>
      </c>
      <c r="N299" s="7">
        <v>2</v>
      </c>
    </row>
    <row r="300" spans="1:14" x14ac:dyDescent="0.2">
      <c r="A300" s="1" t="s">
        <v>2042</v>
      </c>
      <c r="B300" s="6">
        <v>7.5</v>
      </c>
      <c r="C300" s="6">
        <v>7.5</v>
      </c>
      <c r="D300" s="6">
        <v>7.5</v>
      </c>
      <c r="E300" s="6">
        <v>7.5</v>
      </c>
      <c r="F300" s="6">
        <v>7.5</v>
      </c>
      <c r="G300" s="6">
        <v>7.5</v>
      </c>
      <c r="H300" s="6">
        <v>7.5</v>
      </c>
      <c r="I300" s="6">
        <v>7.5</v>
      </c>
      <c r="J300" s="6">
        <v>7.5</v>
      </c>
      <c r="K300" s="6">
        <v>7.5</v>
      </c>
      <c r="L300" s="6">
        <v>7.5</v>
      </c>
      <c r="M300" s="6">
        <v>7.5</v>
      </c>
      <c r="N300" s="7">
        <v>2</v>
      </c>
    </row>
    <row r="301" spans="1:14" x14ac:dyDescent="0.2">
      <c r="A301" s="1" t="s">
        <v>1688</v>
      </c>
      <c r="B301" s="6">
        <v>0.1</v>
      </c>
      <c r="C301" s="6">
        <v>0.1</v>
      </c>
      <c r="D301" s="6">
        <v>0.1</v>
      </c>
      <c r="E301" s="6">
        <v>0.1</v>
      </c>
      <c r="F301" s="6">
        <v>0.1</v>
      </c>
      <c r="G301" s="6">
        <v>0.1</v>
      </c>
      <c r="H301" s="6">
        <v>0.1</v>
      </c>
      <c r="I301" s="6">
        <v>0.1</v>
      </c>
      <c r="J301" s="6">
        <v>0.1</v>
      </c>
      <c r="K301" s="6">
        <v>0.1</v>
      </c>
      <c r="L301" s="6">
        <v>0.1</v>
      </c>
      <c r="M301" s="6">
        <v>0.1</v>
      </c>
      <c r="N301" s="7">
        <v>2</v>
      </c>
    </row>
    <row r="302" spans="1:14" x14ac:dyDescent="0.2">
      <c r="A302" s="1" t="s">
        <v>1689</v>
      </c>
      <c r="B302" s="6">
        <v>1</v>
      </c>
      <c r="C302" s="6">
        <v>1</v>
      </c>
      <c r="D302" s="6">
        <v>1</v>
      </c>
      <c r="E302" s="6">
        <v>1</v>
      </c>
      <c r="F302" s="6">
        <v>1</v>
      </c>
      <c r="G302" s="6">
        <v>1</v>
      </c>
      <c r="H302" s="6">
        <v>1</v>
      </c>
      <c r="I302" s="6">
        <v>1</v>
      </c>
      <c r="J302" s="6">
        <v>1</v>
      </c>
      <c r="K302" s="6">
        <v>1</v>
      </c>
      <c r="L302" s="6">
        <v>1</v>
      </c>
      <c r="M302" s="6">
        <v>1</v>
      </c>
      <c r="N302" s="7">
        <v>2</v>
      </c>
    </row>
    <row r="303" spans="1:14" x14ac:dyDescent="0.2">
      <c r="A303" s="1" t="s">
        <v>2043</v>
      </c>
      <c r="B303" s="6">
        <v>0.1</v>
      </c>
      <c r="C303" s="6">
        <v>0.3</v>
      </c>
      <c r="D303" s="6">
        <v>0.4</v>
      </c>
      <c r="E303" s="6">
        <v>0.4</v>
      </c>
      <c r="F303" s="6">
        <v>0.4</v>
      </c>
      <c r="G303" s="6">
        <v>0.4</v>
      </c>
      <c r="H303" s="6">
        <v>0.4</v>
      </c>
      <c r="I303" s="6">
        <v>0.4</v>
      </c>
      <c r="J303" s="6">
        <v>0.4</v>
      </c>
      <c r="K303" s="6">
        <v>0.4</v>
      </c>
      <c r="L303" s="6">
        <v>0.4</v>
      </c>
      <c r="M303" s="6">
        <v>0.4</v>
      </c>
      <c r="N303" s="7">
        <v>2</v>
      </c>
    </row>
    <row r="304" spans="1:14" x14ac:dyDescent="0.2">
      <c r="A304" s="1" t="s">
        <v>2044</v>
      </c>
      <c r="B304" s="6">
        <v>0.1</v>
      </c>
      <c r="C304" s="6">
        <v>0.1</v>
      </c>
      <c r="D304" s="6">
        <v>0.1</v>
      </c>
      <c r="E304" s="6">
        <v>0.1</v>
      </c>
      <c r="F304" s="6">
        <v>0.1</v>
      </c>
      <c r="G304" s="6">
        <v>0.1</v>
      </c>
      <c r="H304" s="6">
        <v>0.1</v>
      </c>
      <c r="I304" s="6">
        <v>0.1</v>
      </c>
      <c r="J304" s="6">
        <v>0.1</v>
      </c>
      <c r="K304" s="6">
        <v>0.1</v>
      </c>
      <c r="L304" s="6">
        <v>0.1</v>
      </c>
      <c r="M304" s="6">
        <v>0.1</v>
      </c>
      <c r="N304" s="7">
        <v>2</v>
      </c>
    </row>
    <row r="305" spans="1:14" x14ac:dyDescent="0.2">
      <c r="A305" s="1" t="s">
        <v>2045</v>
      </c>
      <c r="B305" s="6">
        <v>0.4</v>
      </c>
      <c r="C305" s="6">
        <v>0.4</v>
      </c>
      <c r="D305" s="6">
        <v>0.4</v>
      </c>
      <c r="E305" s="6">
        <v>0.4</v>
      </c>
      <c r="F305" s="6">
        <v>0.4</v>
      </c>
      <c r="G305" s="6">
        <v>0.4</v>
      </c>
      <c r="H305" s="6">
        <v>0.4</v>
      </c>
      <c r="I305" s="6">
        <v>0.4</v>
      </c>
      <c r="J305" s="6">
        <v>0.4</v>
      </c>
      <c r="K305" s="6">
        <v>0.4</v>
      </c>
      <c r="L305" s="6">
        <v>0.4</v>
      </c>
      <c r="M305" s="6">
        <v>0.4</v>
      </c>
      <c r="N305" s="7">
        <v>2</v>
      </c>
    </row>
    <row r="306" spans="1:14" x14ac:dyDescent="0.2">
      <c r="A306" s="1" t="s">
        <v>2046</v>
      </c>
      <c r="B306" s="6">
        <v>0.1</v>
      </c>
      <c r="C306" s="6">
        <v>0.1</v>
      </c>
      <c r="D306" s="6">
        <v>0.1</v>
      </c>
      <c r="E306" s="6">
        <v>0.1</v>
      </c>
      <c r="F306" s="6">
        <v>0.1</v>
      </c>
      <c r="G306" s="6">
        <v>0.1</v>
      </c>
      <c r="H306" s="6">
        <v>0.4</v>
      </c>
      <c r="I306" s="6">
        <v>0.4</v>
      </c>
      <c r="J306" s="6">
        <v>0.4</v>
      </c>
      <c r="K306" s="6">
        <v>0.4</v>
      </c>
      <c r="L306" s="6">
        <v>0.4</v>
      </c>
      <c r="M306" s="6">
        <v>0.4</v>
      </c>
      <c r="N306" s="7">
        <v>2</v>
      </c>
    </row>
    <row r="307" spans="1:14" x14ac:dyDescent="0.2">
      <c r="A307" s="1" t="s">
        <v>1690</v>
      </c>
      <c r="B307" s="6">
        <v>0.1</v>
      </c>
      <c r="C307" s="6">
        <v>0.1</v>
      </c>
      <c r="D307" s="6">
        <v>0.1</v>
      </c>
      <c r="E307" s="6">
        <v>0.1</v>
      </c>
      <c r="F307" s="6">
        <v>0.1</v>
      </c>
      <c r="G307" s="6">
        <v>0.1</v>
      </c>
      <c r="H307" s="6">
        <v>0.1</v>
      </c>
      <c r="I307" s="6">
        <v>0.1</v>
      </c>
      <c r="J307" s="6">
        <v>0.1</v>
      </c>
      <c r="K307" s="6">
        <v>0.1</v>
      </c>
      <c r="L307" s="6">
        <v>0.1</v>
      </c>
      <c r="M307" s="6">
        <v>0.1</v>
      </c>
      <c r="N307" s="7">
        <v>2</v>
      </c>
    </row>
    <row r="308" spans="1:14" x14ac:dyDescent="0.2">
      <c r="A308" s="1" t="s">
        <v>1691</v>
      </c>
      <c r="B308" s="6">
        <v>2</v>
      </c>
      <c r="C308" s="6">
        <v>2</v>
      </c>
      <c r="D308" s="6">
        <v>2</v>
      </c>
      <c r="E308" s="6">
        <v>2</v>
      </c>
      <c r="F308" s="6">
        <v>2</v>
      </c>
      <c r="G308" s="6">
        <v>2</v>
      </c>
      <c r="H308" s="6">
        <v>2</v>
      </c>
      <c r="I308" s="6">
        <v>2</v>
      </c>
      <c r="J308" s="6">
        <v>2</v>
      </c>
      <c r="K308" s="6">
        <v>2</v>
      </c>
      <c r="L308" s="6">
        <v>2</v>
      </c>
      <c r="M308" s="6">
        <v>2</v>
      </c>
      <c r="N308" s="7">
        <v>2</v>
      </c>
    </row>
    <row r="309" spans="1:14" x14ac:dyDescent="0.2">
      <c r="A309" s="1" t="s">
        <v>1692</v>
      </c>
      <c r="B309" s="6">
        <v>0.96</v>
      </c>
      <c r="C309" s="6">
        <v>0.96</v>
      </c>
      <c r="D309" s="6">
        <v>0.96</v>
      </c>
      <c r="E309" s="6">
        <v>0.96</v>
      </c>
      <c r="F309" s="6">
        <v>0.96</v>
      </c>
      <c r="G309" s="6">
        <v>0.96</v>
      </c>
      <c r="H309" s="6">
        <v>0.96</v>
      </c>
      <c r="I309" s="6">
        <v>0.96</v>
      </c>
      <c r="J309" s="6">
        <v>0.96</v>
      </c>
      <c r="K309" s="6">
        <v>0.96</v>
      </c>
      <c r="L309" s="6">
        <v>0.96</v>
      </c>
      <c r="M309" s="6">
        <v>0.96</v>
      </c>
      <c r="N309" s="7">
        <v>2</v>
      </c>
    </row>
    <row r="310" spans="1:14" x14ac:dyDescent="0.2">
      <c r="A310" s="1" t="s">
        <v>2047</v>
      </c>
      <c r="B310" s="6">
        <v>1.5</v>
      </c>
      <c r="C310" s="6">
        <v>1.5</v>
      </c>
      <c r="D310" s="6">
        <v>1.5</v>
      </c>
      <c r="E310" s="6">
        <v>1.5</v>
      </c>
      <c r="F310" s="6">
        <v>1.5</v>
      </c>
      <c r="G310" s="6">
        <v>1.5</v>
      </c>
      <c r="H310" s="6">
        <v>1.5</v>
      </c>
      <c r="I310" s="6">
        <v>1.5</v>
      </c>
      <c r="J310" s="6">
        <v>1.5</v>
      </c>
      <c r="K310" s="6">
        <v>1.5</v>
      </c>
      <c r="L310" s="6">
        <v>1.5</v>
      </c>
      <c r="M310" s="6">
        <v>1.5</v>
      </c>
      <c r="N310" s="7">
        <v>2</v>
      </c>
    </row>
    <row r="311" spans="1:14" x14ac:dyDescent="0.2">
      <c r="A311" s="1" t="s">
        <v>2048</v>
      </c>
      <c r="B311" s="6">
        <v>0.1</v>
      </c>
      <c r="C311" s="6">
        <v>1.5</v>
      </c>
      <c r="D311" s="6">
        <v>1.7</v>
      </c>
      <c r="E311" s="6">
        <v>1.7</v>
      </c>
      <c r="F311" s="6">
        <v>1.7</v>
      </c>
      <c r="G311" s="6">
        <v>1.7</v>
      </c>
      <c r="H311" s="6">
        <v>1.7</v>
      </c>
      <c r="I311" s="6">
        <v>1.7</v>
      </c>
      <c r="J311" s="6">
        <v>1.7</v>
      </c>
      <c r="K311" s="6">
        <v>1.7</v>
      </c>
      <c r="L311" s="6">
        <v>1.7</v>
      </c>
      <c r="M311" s="6">
        <v>1.7</v>
      </c>
      <c r="N311" s="7">
        <v>2</v>
      </c>
    </row>
    <row r="312" spans="1:14" x14ac:dyDescent="0.2">
      <c r="A312" s="1" t="s">
        <v>2049</v>
      </c>
      <c r="B312" s="6">
        <v>0.6</v>
      </c>
      <c r="C312" s="6">
        <v>0.6</v>
      </c>
      <c r="D312" s="6">
        <v>0.6</v>
      </c>
      <c r="E312" s="6">
        <v>0.6</v>
      </c>
      <c r="F312" s="6">
        <v>0.6</v>
      </c>
      <c r="G312" s="6">
        <v>0.6</v>
      </c>
      <c r="H312" s="6">
        <v>0.6</v>
      </c>
      <c r="I312" s="6">
        <v>0.6</v>
      </c>
      <c r="J312" s="6">
        <v>0.6</v>
      </c>
      <c r="K312" s="6">
        <v>0.6</v>
      </c>
      <c r="L312" s="6">
        <v>0.6</v>
      </c>
      <c r="M312" s="6">
        <v>0.6</v>
      </c>
      <c r="N312" s="7">
        <v>2</v>
      </c>
    </row>
    <row r="313" spans="1:14" x14ac:dyDescent="0.2">
      <c r="A313" s="1" t="s">
        <v>2050</v>
      </c>
      <c r="B313" s="6">
        <v>0.6</v>
      </c>
      <c r="C313" s="6">
        <v>0.6</v>
      </c>
      <c r="D313" s="6">
        <v>0.6</v>
      </c>
      <c r="E313" s="6">
        <v>0.6</v>
      </c>
      <c r="F313" s="6">
        <v>0.6</v>
      </c>
      <c r="G313" s="6">
        <v>0.6</v>
      </c>
      <c r="H313" s="6">
        <v>0.6</v>
      </c>
      <c r="I313" s="6">
        <v>0.6</v>
      </c>
      <c r="J313" s="6">
        <v>0.6</v>
      </c>
      <c r="K313" s="6">
        <v>0.6</v>
      </c>
      <c r="L313" s="6">
        <v>0.6</v>
      </c>
      <c r="M313" s="6">
        <v>0.6</v>
      </c>
      <c r="N313" s="7">
        <v>2</v>
      </c>
    </row>
    <row r="314" spans="1:14" x14ac:dyDescent="0.2">
      <c r="A314" s="1" t="s">
        <v>2051</v>
      </c>
      <c r="B314" s="6">
        <v>0.25</v>
      </c>
      <c r="C314" s="6">
        <v>0.25</v>
      </c>
      <c r="D314" s="6">
        <v>0.25</v>
      </c>
      <c r="E314" s="6">
        <v>0.25</v>
      </c>
      <c r="F314" s="6">
        <v>0.3</v>
      </c>
      <c r="G314" s="6">
        <v>0.3</v>
      </c>
      <c r="H314" s="6">
        <v>0.3</v>
      </c>
      <c r="I314" s="6">
        <v>0.3</v>
      </c>
      <c r="J314" s="6">
        <v>0.3</v>
      </c>
      <c r="K314" s="6">
        <v>0.3</v>
      </c>
      <c r="L314" s="6">
        <v>0.3</v>
      </c>
      <c r="M314" s="6">
        <v>0.3</v>
      </c>
      <c r="N314" s="7">
        <v>2</v>
      </c>
    </row>
    <row r="315" spans="1:14" x14ac:dyDescent="0.2">
      <c r="A315" s="1" t="s">
        <v>2052</v>
      </c>
      <c r="B315" s="6">
        <v>0.5</v>
      </c>
      <c r="C315" s="6">
        <v>0.5</v>
      </c>
      <c r="D315" s="6">
        <v>0.5</v>
      </c>
      <c r="E315" s="6">
        <v>0.5</v>
      </c>
      <c r="F315" s="6">
        <v>0.5</v>
      </c>
      <c r="G315" s="6">
        <v>0.5</v>
      </c>
      <c r="H315" s="6">
        <v>0.5</v>
      </c>
      <c r="I315" s="6">
        <v>0.5</v>
      </c>
      <c r="J315" s="6">
        <v>0.5</v>
      </c>
      <c r="K315" s="6">
        <v>0.5</v>
      </c>
      <c r="L315" s="6">
        <v>0.5</v>
      </c>
      <c r="M315" s="6">
        <v>0.5</v>
      </c>
      <c r="N315" s="7">
        <v>2</v>
      </c>
    </row>
    <row r="316" spans="1:14" x14ac:dyDescent="0.2">
      <c r="A316" s="1" t="s">
        <v>2053</v>
      </c>
      <c r="B316" s="6">
        <v>1.7</v>
      </c>
      <c r="C316" s="6">
        <v>1.7</v>
      </c>
      <c r="D316" s="6">
        <v>1.7</v>
      </c>
      <c r="E316" s="6">
        <v>1.7</v>
      </c>
      <c r="F316" s="6">
        <v>1.7</v>
      </c>
      <c r="G316" s="6">
        <v>1.7</v>
      </c>
      <c r="H316" s="6">
        <v>1.7</v>
      </c>
      <c r="I316" s="6">
        <v>1.7</v>
      </c>
      <c r="J316" s="6">
        <v>1.7</v>
      </c>
      <c r="K316" s="6">
        <v>1.7</v>
      </c>
      <c r="L316" s="6">
        <v>1.7</v>
      </c>
      <c r="M316" s="6">
        <v>1.7</v>
      </c>
      <c r="N316" s="7">
        <v>2</v>
      </c>
    </row>
    <row r="317" spans="1:14" x14ac:dyDescent="0.2">
      <c r="A317" s="1" t="s">
        <v>2054</v>
      </c>
      <c r="B317" s="6">
        <v>0.8</v>
      </c>
      <c r="C317" s="6">
        <v>0.8</v>
      </c>
      <c r="D317" s="6">
        <v>0.8</v>
      </c>
      <c r="E317" s="6">
        <v>0.8</v>
      </c>
      <c r="F317" s="6">
        <v>0.8</v>
      </c>
      <c r="G317" s="6">
        <v>0.8</v>
      </c>
      <c r="H317" s="6">
        <v>0.8</v>
      </c>
      <c r="I317" s="6">
        <v>0.8</v>
      </c>
      <c r="J317" s="6">
        <v>0.8</v>
      </c>
      <c r="K317" s="6">
        <v>0.8</v>
      </c>
      <c r="L317" s="6">
        <v>0.8</v>
      </c>
      <c r="M317" s="6">
        <v>0.8</v>
      </c>
      <c r="N317" s="7">
        <v>2</v>
      </c>
    </row>
    <row r="318" spans="1:14" x14ac:dyDescent="0.2">
      <c r="A318" s="1" t="s">
        <v>2055</v>
      </c>
      <c r="B318" s="6">
        <v>0.6</v>
      </c>
      <c r="C318" s="6">
        <v>0.6</v>
      </c>
      <c r="D318" s="6">
        <v>0.6</v>
      </c>
      <c r="E318" s="6">
        <v>0.6</v>
      </c>
      <c r="F318" s="6">
        <v>0.6</v>
      </c>
      <c r="G318" s="6">
        <v>0.6</v>
      </c>
      <c r="H318" s="6">
        <v>0.6</v>
      </c>
      <c r="I318" s="6">
        <v>0.6</v>
      </c>
      <c r="J318" s="6">
        <v>0.6</v>
      </c>
      <c r="K318" s="6">
        <v>0.6</v>
      </c>
      <c r="L318" s="6">
        <v>0.6</v>
      </c>
      <c r="M318" s="6">
        <v>0.6</v>
      </c>
      <c r="N318" s="7">
        <v>2</v>
      </c>
    </row>
    <row r="319" spans="1:14" x14ac:dyDescent="0.2">
      <c r="A319" s="1" t="s">
        <v>2056</v>
      </c>
      <c r="B319" s="6">
        <v>0.6</v>
      </c>
      <c r="C319" s="6">
        <v>0.6</v>
      </c>
      <c r="D319" s="6">
        <v>0.6</v>
      </c>
      <c r="E319" s="6">
        <v>0.7</v>
      </c>
      <c r="F319" s="6">
        <v>0.7</v>
      </c>
      <c r="G319" s="6">
        <v>0.7</v>
      </c>
      <c r="H319" s="6">
        <v>0.7</v>
      </c>
      <c r="I319" s="6">
        <v>0.7</v>
      </c>
      <c r="J319" s="6">
        <v>0.7</v>
      </c>
      <c r="K319" s="6">
        <v>0.7</v>
      </c>
      <c r="L319" s="6">
        <v>0.7</v>
      </c>
      <c r="M319" s="6">
        <v>0.7</v>
      </c>
      <c r="N319" s="7">
        <v>2</v>
      </c>
    </row>
    <row r="320" spans="1:14" x14ac:dyDescent="0.2">
      <c r="A320" s="1" t="s">
        <v>2057</v>
      </c>
      <c r="B320" s="6">
        <v>0.4</v>
      </c>
      <c r="C320" s="6">
        <v>0.4</v>
      </c>
      <c r="D320" s="6">
        <v>0.4</v>
      </c>
      <c r="E320" s="6">
        <v>0.6</v>
      </c>
      <c r="F320" s="6">
        <v>0.9</v>
      </c>
      <c r="G320" s="6">
        <v>0.9</v>
      </c>
      <c r="H320" s="6">
        <v>0.9</v>
      </c>
      <c r="I320" s="6">
        <v>0.9</v>
      </c>
      <c r="J320" s="6">
        <v>0.9</v>
      </c>
      <c r="K320" s="6">
        <v>0.9</v>
      </c>
      <c r="L320" s="6">
        <v>0.9</v>
      </c>
      <c r="M320" s="6">
        <v>0.9</v>
      </c>
      <c r="N320" s="7">
        <v>2</v>
      </c>
    </row>
    <row r="321" spans="1:14" x14ac:dyDescent="0.2">
      <c r="A321" s="1" t="s">
        <v>2058</v>
      </c>
      <c r="B321" s="6">
        <v>0.4</v>
      </c>
      <c r="C321" s="6">
        <v>0.4</v>
      </c>
      <c r="D321" s="6">
        <v>0.4</v>
      </c>
      <c r="E321" s="6">
        <v>0.4</v>
      </c>
      <c r="F321" s="6">
        <v>0.4</v>
      </c>
      <c r="G321" s="6">
        <v>0.4</v>
      </c>
      <c r="H321" s="6">
        <v>0.4</v>
      </c>
      <c r="I321" s="6">
        <v>0.4</v>
      </c>
      <c r="J321" s="6">
        <v>0.4</v>
      </c>
      <c r="K321" s="6">
        <v>0.4</v>
      </c>
      <c r="L321" s="6">
        <v>0.4</v>
      </c>
      <c r="M321" s="6">
        <v>0.4</v>
      </c>
      <c r="N321" s="7">
        <v>2</v>
      </c>
    </row>
    <row r="322" spans="1:14" x14ac:dyDescent="0.2">
      <c r="A322" s="1" t="s">
        <v>2059</v>
      </c>
      <c r="B322" s="6">
        <v>0.25</v>
      </c>
      <c r="C322" s="6">
        <v>0.25</v>
      </c>
      <c r="D322" s="6">
        <v>0.25</v>
      </c>
      <c r="E322" s="6">
        <v>0.25</v>
      </c>
      <c r="F322" s="6">
        <v>0.3</v>
      </c>
      <c r="G322" s="6">
        <v>0.3</v>
      </c>
      <c r="H322" s="6">
        <v>0.3</v>
      </c>
      <c r="I322" s="6">
        <v>0.3</v>
      </c>
      <c r="J322" s="6">
        <v>0.3</v>
      </c>
      <c r="K322" s="6">
        <v>0.3</v>
      </c>
      <c r="L322" s="6">
        <v>0.3</v>
      </c>
      <c r="M322" s="6">
        <v>0.3</v>
      </c>
      <c r="N322" s="7">
        <v>2</v>
      </c>
    </row>
    <row r="323" spans="1:14" x14ac:dyDescent="0.2">
      <c r="A323" s="1" t="s">
        <v>2060</v>
      </c>
      <c r="B323" s="6">
        <v>0.15</v>
      </c>
      <c r="C323" s="6">
        <v>0.15</v>
      </c>
      <c r="D323" s="6">
        <v>0.15</v>
      </c>
      <c r="E323" s="6">
        <v>0.15</v>
      </c>
      <c r="F323" s="6">
        <v>0.15</v>
      </c>
      <c r="G323" s="6">
        <v>0.15</v>
      </c>
      <c r="H323" s="6">
        <v>0.15</v>
      </c>
      <c r="I323" s="6">
        <v>0.15</v>
      </c>
      <c r="J323" s="6">
        <v>0.15</v>
      </c>
      <c r="K323" s="6">
        <v>0.15</v>
      </c>
      <c r="L323" s="6">
        <v>0.15</v>
      </c>
      <c r="M323" s="6">
        <v>0.15</v>
      </c>
      <c r="N323" s="7">
        <v>2</v>
      </c>
    </row>
    <row r="324" spans="1:14" x14ac:dyDescent="0.2">
      <c r="A324" s="1" t="s">
        <v>2061</v>
      </c>
      <c r="B324" s="6">
        <v>0.15</v>
      </c>
      <c r="C324" s="6">
        <v>0.15</v>
      </c>
      <c r="D324" s="6">
        <v>0.15</v>
      </c>
      <c r="E324" s="6">
        <v>0.15</v>
      </c>
      <c r="F324" s="6">
        <v>0.15</v>
      </c>
      <c r="G324" s="6">
        <v>0.15</v>
      </c>
      <c r="H324" s="6">
        <v>0.15</v>
      </c>
      <c r="I324" s="6">
        <v>0.15</v>
      </c>
      <c r="J324" s="6">
        <v>0.15</v>
      </c>
      <c r="K324" s="6">
        <v>0.15</v>
      </c>
      <c r="L324" s="6">
        <v>0.15</v>
      </c>
      <c r="M324" s="6">
        <v>0.15</v>
      </c>
      <c r="N324" s="7">
        <v>2</v>
      </c>
    </row>
    <row r="325" spans="1:14" x14ac:dyDescent="0.2">
      <c r="A325" s="1" t="s">
        <v>2265</v>
      </c>
      <c r="B325" s="6">
        <v>0.2</v>
      </c>
      <c r="C325" s="6">
        <v>0.2</v>
      </c>
      <c r="D325" s="6">
        <v>0.2</v>
      </c>
      <c r="E325" s="6">
        <v>0.2</v>
      </c>
      <c r="F325" s="6">
        <v>0.2</v>
      </c>
      <c r="G325" s="6">
        <v>0.2</v>
      </c>
      <c r="H325" s="6">
        <v>0.2</v>
      </c>
      <c r="I325" s="6">
        <v>0.2</v>
      </c>
      <c r="J325" s="6">
        <v>0.2</v>
      </c>
      <c r="K325" s="6">
        <v>0.2</v>
      </c>
      <c r="L325" s="6">
        <v>0.2</v>
      </c>
      <c r="M325" s="6">
        <v>0.2</v>
      </c>
      <c r="N325" s="7">
        <v>2</v>
      </c>
    </row>
    <row r="326" spans="1:14" x14ac:dyDescent="0.2">
      <c r="A326" s="1" t="s">
        <v>2266</v>
      </c>
      <c r="B326" s="6">
        <v>0.5</v>
      </c>
      <c r="C326" s="6">
        <v>0.5</v>
      </c>
      <c r="D326" s="6">
        <v>0.5</v>
      </c>
      <c r="E326" s="6">
        <v>0.5</v>
      </c>
      <c r="F326" s="6">
        <v>0.5</v>
      </c>
      <c r="G326" s="6">
        <v>0.5</v>
      </c>
      <c r="H326" s="6">
        <v>0.5</v>
      </c>
      <c r="I326" s="6">
        <v>0.5</v>
      </c>
      <c r="J326" s="6">
        <v>0.5</v>
      </c>
      <c r="K326" s="6">
        <v>0.5</v>
      </c>
      <c r="L326" s="6">
        <v>0.5</v>
      </c>
      <c r="M326" s="6">
        <v>0.5</v>
      </c>
      <c r="N326" s="7">
        <v>2</v>
      </c>
    </row>
    <row r="327" spans="1:14" x14ac:dyDescent="0.2">
      <c r="A327" s="1" t="s">
        <v>2062</v>
      </c>
      <c r="B327" s="6">
        <v>0.8</v>
      </c>
      <c r="C327" s="6">
        <v>0.8</v>
      </c>
      <c r="D327" s="6">
        <v>0.8</v>
      </c>
      <c r="E327" s="6">
        <v>0.8</v>
      </c>
      <c r="F327" s="6">
        <v>0.8</v>
      </c>
      <c r="G327" s="6">
        <v>0.8</v>
      </c>
      <c r="H327" s="6">
        <v>0.8</v>
      </c>
      <c r="I327" s="6">
        <v>0.8</v>
      </c>
      <c r="J327" s="6">
        <v>0.8</v>
      </c>
      <c r="K327" s="6">
        <v>0.8</v>
      </c>
      <c r="L327" s="6">
        <v>0.8</v>
      </c>
      <c r="M327" s="6">
        <v>0.8</v>
      </c>
      <c r="N327" s="7">
        <v>2</v>
      </c>
    </row>
    <row r="328" spans="1:14" x14ac:dyDescent="0.2">
      <c r="A328" s="1" t="s">
        <v>2063</v>
      </c>
      <c r="B328" s="6">
        <v>0.6</v>
      </c>
      <c r="C328" s="6">
        <v>0.75</v>
      </c>
      <c r="D328" s="6">
        <v>0.8</v>
      </c>
      <c r="E328" s="6">
        <v>0.8</v>
      </c>
      <c r="F328" s="6">
        <v>0.8</v>
      </c>
      <c r="G328" s="6">
        <v>0.8</v>
      </c>
      <c r="H328" s="6">
        <v>0.8</v>
      </c>
      <c r="I328" s="6">
        <v>0.8</v>
      </c>
      <c r="J328" s="6">
        <v>0.8</v>
      </c>
      <c r="K328" s="6">
        <v>0.8</v>
      </c>
      <c r="L328" s="6">
        <v>0.8</v>
      </c>
      <c r="M328" s="6">
        <v>0.8</v>
      </c>
      <c r="N328" s="7">
        <v>2</v>
      </c>
    </row>
    <row r="329" spans="1:14" x14ac:dyDescent="0.2">
      <c r="A329" s="1" t="s">
        <v>1693</v>
      </c>
      <c r="B329" s="6">
        <v>0.6</v>
      </c>
      <c r="C329" s="6">
        <v>0.6</v>
      </c>
      <c r="D329" s="6">
        <v>0.6</v>
      </c>
      <c r="E329" s="6">
        <v>0.6</v>
      </c>
      <c r="F329" s="6">
        <v>0.6</v>
      </c>
      <c r="G329" s="6">
        <v>0.6</v>
      </c>
      <c r="H329" s="6">
        <v>0.6</v>
      </c>
      <c r="I329" s="6">
        <v>0.6</v>
      </c>
      <c r="J329" s="6">
        <v>0.6</v>
      </c>
      <c r="K329" s="6">
        <v>0.6</v>
      </c>
      <c r="L329" s="6">
        <v>0.6</v>
      </c>
      <c r="M329" s="6">
        <v>0.6</v>
      </c>
      <c r="N329" s="7">
        <v>2</v>
      </c>
    </row>
    <row r="330" spans="1:14" x14ac:dyDescent="0.2">
      <c r="A330" s="1" t="s">
        <v>2268</v>
      </c>
      <c r="B330" s="6">
        <v>0.1</v>
      </c>
      <c r="C330" s="6">
        <v>0.1</v>
      </c>
      <c r="D330" s="6">
        <v>0.1</v>
      </c>
      <c r="E330" s="6">
        <v>0.1</v>
      </c>
      <c r="F330" s="6">
        <v>0.1</v>
      </c>
      <c r="G330" s="6">
        <v>0.1</v>
      </c>
      <c r="H330" s="6">
        <v>0.1</v>
      </c>
      <c r="I330" s="6">
        <v>0.1</v>
      </c>
      <c r="J330" s="6">
        <v>0.1</v>
      </c>
      <c r="K330" s="6">
        <v>0.1</v>
      </c>
      <c r="L330" s="6">
        <v>0.1</v>
      </c>
      <c r="M330" s="6">
        <v>0.1</v>
      </c>
      <c r="N330" s="7">
        <v>2</v>
      </c>
    </row>
    <row r="331" spans="1:14" x14ac:dyDescent="0.2">
      <c r="A331" s="1" t="s">
        <v>2065</v>
      </c>
      <c r="B331" s="6">
        <v>1.1000000000000001</v>
      </c>
      <c r="C331" s="6">
        <v>1.1000000000000001</v>
      </c>
      <c r="D331" s="6">
        <v>1.2</v>
      </c>
      <c r="E331" s="6">
        <v>1.2</v>
      </c>
      <c r="F331" s="6">
        <v>1.2</v>
      </c>
      <c r="G331" s="6">
        <v>1.2</v>
      </c>
      <c r="H331" s="6">
        <v>1.2</v>
      </c>
      <c r="I331" s="6">
        <v>1.2</v>
      </c>
      <c r="J331" s="6">
        <v>1.2</v>
      </c>
      <c r="K331" s="6">
        <v>1.2</v>
      </c>
      <c r="L331" s="6">
        <v>1.2</v>
      </c>
      <c r="M331" s="6">
        <v>1.2</v>
      </c>
      <c r="N331" s="7">
        <v>2</v>
      </c>
    </row>
    <row r="332" spans="1:14" x14ac:dyDescent="0.2">
      <c r="A332" s="1" t="s">
        <v>2270</v>
      </c>
      <c r="B332" s="6">
        <v>0.6</v>
      </c>
      <c r="C332" s="6">
        <v>0.6</v>
      </c>
      <c r="D332" s="6">
        <v>0.6</v>
      </c>
      <c r="E332" s="6">
        <v>0.6</v>
      </c>
      <c r="F332" s="6">
        <v>0.6</v>
      </c>
      <c r="G332" s="6">
        <v>0.6</v>
      </c>
      <c r="H332" s="6">
        <v>0.6</v>
      </c>
      <c r="I332" s="6">
        <v>0.6</v>
      </c>
      <c r="J332" s="6">
        <v>0.6</v>
      </c>
      <c r="K332" s="6">
        <v>0.6</v>
      </c>
      <c r="L332" s="6">
        <v>0.6</v>
      </c>
      <c r="M332" s="6">
        <v>0.6</v>
      </c>
      <c r="N332" s="7">
        <v>2</v>
      </c>
    </row>
    <row r="333" spans="1:14" x14ac:dyDescent="0.2">
      <c r="A333" s="1" t="s">
        <v>2066</v>
      </c>
      <c r="B333" s="6">
        <v>0.4</v>
      </c>
      <c r="C333" s="6">
        <v>0.4</v>
      </c>
      <c r="D333" s="6">
        <v>0.4</v>
      </c>
      <c r="E333" s="6">
        <v>0.4</v>
      </c>
      <c r="F333" s="6">
        <v>0.4</v>
      </c>
      <c r="G333" s="6">
        <v>0.4</v>
      </c>
      <c r="H333" s="6">
        <v>0.4</v>
      </c>
      <c r="I333" s="6">
        <v>0.4</v>
      </c>
      <c r="J333" s="6">
        <v>0.4</v>
      </c>
      <c r="K333" s="6">
        <v>0.4</v>
      </c>
      <c r="L333" s="6">
        <v>0.4</v>
      </c>
      <c r="M333" s="6">
        <v>0.4</v>
      </c>
      <c r="N333" s="7">
        <v>2</v>
      </c>
    </row>
    <row r="334" spans="1:14" x14ac:dyDescent="0.2">
      <c r="A334" s="1" t="s">
        <v>2067</v>
      </c>
      <c r="B334" s="6">
        <v>6.2</v>
      </c>
      <c r="C334" s="6">
        <v>19.2</v>
      </c>
      <c r="D334" s="6">
        <v>19.2</v>
      </c>
      <c r="E334" s="6">
        <v>19.2</v>
      </c>
      <c r="F334" s="6">
        <v>19.2</v>
      </c>
      <c r="G334" s="6">
        <v>19.2</v>
      </c>
      <c r="H334" s="6">
        <v>19.2</v>
      </c>
      <c r="I334" s="6">
        <v>19.2</v>
      </c>
      <c r="J334" s="6">
        <v>19.2</v>
      </c>
      <c r="K334" s="6">
        <v>19.2</v>
      </c>
      <c r="L334" s="6">
        <v>19.2</v>
      </c>
      <c r="M334" s="6">
        <v>19.2</v>
      </c>
      <c r="N334" s="7">
        <v>2</v>
      </c>
    </row>
    <row r="335" spans="1:14" x14ac:dyDescent="0.2">
      <c r="A335" s="1" t="s">
        <v>2069</v>
      </c>
      <c r="B335" s="6">
        <v>5</v>
      </c>
      <c r="C335" s="6">
        <v>5</v>
      </c>
      <c r="D335" s="6">
        <v>5</v>
      </c>
      <c r="E335" s="6">
        <v>5</v>
      </c>
      <c r="F335" s="6">
        <v>5</v>
      </c>
      <c r="G335" s="6">
        <v>5</v>
      </c>
      <c r="H335" s="6">
        <v>5</v>
      </c>
      <c r="I335" s="6">
        <v>5</v>
      </c>
      <c r="J335" s="6">
        <v>5</v>
      </c>
      <c r="K335" s="6">
        <v>5</v>
      </c>
      <c r="L335" s="6">
        <v>5</v>
      </c>
      <c r="M335" s="6">
        <v>5</v>
      </c>
      <c r="N335" s="7">
        <v>2</v>
      </c>
    </row>
    <row r="336" spans="1:14" x14ac:dyDescent="0.2">
      <c r="A336" s="1" t="s">
        <v>2071</v>
      </c>
      <c r="B336" s="6">
        <v>5</v>
      </c>
      <c r="C336" s="6">
        <v>5</v>
      </c>
      <c r="D336" s="6">
        <v>5</v>
      </c>
      <c r="E336" s="6">
        <v>5</v>
      </c>
      <c r="F336" s="6">
        <v>5</v>
      </c>
      <c r="G336" s="6">
        <v>5</v>
      </c>
      <c r="H336" s="6">
        <v>5</v>
      </c>
      <c r="I336" s="6">
        <v>5</v>
      </c>
      <c r="J336" s="6">
        <v>5</v>
      </c>
      <c r="K336" s="6">
        <v>5</v>
      </c>
      <c r="L336" s="6">
        <v>5</v>
      </c>
      <c r="M336" s="6">
        <v>5</v>
      </c>
      <c r="N336" s="7">
        <v>2</v>
      </c>
    </row>
    <row r="337" spans="1:14" x14ac:dyDescent="0.2">
      <c r="A337" s="1" t="s">
        <v>2073</v>
      </c>
      <c r="B337" s="6">
        <v>5</v>
      </c>
      <c r="C337" s="6">
        <v>5</v>
      </c>
      <c r="D337" s="6">
        <v>5</v>
      </c>
      <c r="E337" s="6">
        <v>5</v>
      </c>
      <c r="F337" s="6">
        <v>5</v>
      </c>
      <c r="G337" s="6">
        <v>5</v>
      </c>
      <c r="H337" s="6">
        <v>5</v>
      </c>
      <c r="I337" s="6">
        <v>5</v>
      </c>
      <c r="J337" s="6">
        <v>5</v>
      </c>
      <c r="K337" s="6">
        <v>5</v>
      </c>
      <c r="L337" s="6">
        <v>5</v>
      </c>
      <c r="M337" s="6">
        <v>5</v>
      </c>
      <c r="N337" s="7">
        <v>2</v>
      </c>
    </row>
    <row r="338" spans="1:14" x14ac:dyDescent="0.2">
      <c r="A338" s="1" t="s">
        <v>1013</v>
      </c>
      <c r="B338" s="6">
        <v>2</v>
      </c>
      <c r="C338" s="6">
        <v>2</v>
      </c>
      <c r="D338" s="6">
        <v>2</v>
      </c>
      <c r="E338" s="6">
        <v>2</v>
      </c>
      <c r="F338" s="6">
        <v>2</v>
      </c>
      <c r="G338" s="6">
        <v>2</v>
      </c>
      <c r="H338" s="6">
        <v>2</v>
      </c>
      <c r="I338" s="6">
        <v>2</v>
      </c>
      <c r="J338" s="6">
        <v>2</v>
      </c>
      <c r="K338" s="6">
        <v>2</v>
      </c>
      <c r="L338" s="6">
        <v>2</v>
      </c>
      <c r="M338" s="6">
        <v>2</v>
      </c>
      <c r="N338" s="7">
        <v>1</v>
      </c>
    </row>
    <row r="339" spans="1:14" x14ac:dyDescent="0.2">
      <c r="A339" s="1" t="s">
        <v>1015</v>
      </c>
      <c r="B339" s="6">
        <v>210</v>
      </c>
      <c r="C339" s="6">
        <v>210</v>
      </c>
      <c r="D339" s="6">
        <v>210</v>
      </c>
      <c r="E339" s="6">
        <v>210</v>
      </c>
      <c r="F339" s="6">
        <v>210</v>
      </c>
      <c r="G339" s="6">
        <v>210</v>
      </c>
      <c r="H339" s="6">
        <v>210</v>
      </c>
      <c r="I339" s="6">
        <v>210</v>
      </c>
      <c r="J339" s="6">
        <v>210</v>
      </c>
      <c r="K339" s="6">
        <v>210</v>
      </c>
      <c r="L339" s="6">
        <v>210</v>
      </c>
      <c r="M339" s="6">
        <v>210</v>
      </c>
      <c r="N339" s="7">
        <v>1</v>
      </c>
    </row>
    <row r="340" spans="1:14" x14ac:dyDescent="0.2">
      <c r="A340" s="1" t="s">
        <v>2074</v>
      </c>
      <c r="B340" s="6">
        <v>106</v>
      </c>
      <c r="C340" s="6">
        <v>106</v>
      </c>
      <c r="D340" s="6">
        <v>106</v>
      </c>
      <c r="E340" s="6">
        <v>106</v>
      </c>
      <c r="F340" s="6">
        <v>106</v>
      </c>
      <c r="G340" s="6">
        <v>106</v>
      </c>
      <c r="H340" s="6">
        <v>106</v>
      </c>
      <c r="I340" s="6">
        <v>106</v>
      </c>
      <c r="J340" s="6">
        <v>106</v>
      </c>
      <c r="K340" s="6">
        <v>106</v>
      </c>
      <c r="L340" s="6">
        <v>106</v>
      </c>
      <c r="M340" s="6">
        <v>106</v>
      </c>
      <c r="N340" s="7">
        <v>1</v>
      </c>
    </row>
    <row r="341" spans="1:14" x14ac:dyDescent="0.2">
      <c r="A341" s="1" t="s">
        <v>2077</v>
      </c>
      <c r="B341" s="6">
        <v>106</v>
      </c>
      <c r="C341" s="6">
        <v>106</v>
      </c>
      <c r="D341" s="6">
        <v>106</v>
      </c>
      <c r="E341" s="6">
        <v>106</v>
      </c>
      <c r="F341" s="6">
        <v>106</v>
      </c>
      <c r="G341" s="6">
        <v>106</v>
      </c>
      <c r="H341" s="6">
        <v>106</v>
      </c>
      <c r="I341" s="6">
        <v>106</v>
      </c>
      <c r="J341" s="6">
        <v>106</v>
      </c>
      <c r="K341" s="6">
        <v>106</v>
      </c>
      <c r="L341" s="6">
        <v>106</v>
      </c>
      <c r="M341" s="6">
        <v>106</v>
      </c>
      <c r="N341" s="7">
        <v>1</v>
      </c>
    </row>
    <row r="342" spans="1:14" x14ac:dyDescent="0.2">
      <c r="A342" s="1" t="s">
        <v>2079</v>
      </c>
      <c r="B342" s="6">
        <v>106</v>
      </c>
      <c r="C342" s="6">
        <v>106</v>
      </c>
      <c r="D342" s="6">
        <v>106</v>
      </c>
      <c r="E342" s="6">
        <v>106</v>
      </c>
      <c r="F342" s="6">
        <v>106</v>
      </c>
      <c r="G342" s="6">
        <v>106</v>
      </c>
      <c r="H342" s="6">
        <v>106</v>
      </c>
      <c r="I342" s="6">
        <v>106</v>
      </c>
      <c r="J342" s="6">
        <v>106</v>
      </c>
      <c r="K342" s="6">
        <v>106</v>
      </c>
      <c r="L342" s="6">
        <v>106</v>
      </c>
      <c r="M342" s="6">
        <v>106</v>
      </c>
      <c r="N342" s="7">
        <v>1</v>
      </c>
    </row>
    <row r="343" spans="1:14" x14ac:dyDescent="0.2">
      <c r="A343" s="1" t="s">
        <v>1017</v>
      </c>
      <c r="B343" s="6">
        <v>32</v>
      </c>
      <c r="C343" s="6">
        <v>32</v>
      </c>
      <c r="D343" s="6">
        <v>32</v>
      </c>
      <c r="E343" s="6">
        <v>32</v>
      </c>
      <c r="F343" s="6">
        <v>32</v>
      </c>
      <c r="G343" s="6">
        <v>32</v>
      </c>
      <c r="H343" s="6">
        <v>32</v>
      </c>
      <c r="I343" s="6">
        <v>32</v>
      </c>
      <c r="J343" s="6">
        <v>32</v>
      </c>
      <c r="K343" s="6">
        <v>32</v>
      </c>
      <c r="L343" s="6">
        <v>32</v>
      </c>
      <c r="M343" s="6">
        <v>32</v>
      </c>
      <c r="N343" s="7">
        <v>1</v>
      </c>
    </row>
    <row r="344" spans="1:14" x14ac:dyDescent="0.2">
      <c r="A344" s="1" t="s">
        <v>1019</v>
      </c>
      <c r="B344" s="6">
        <v>32</v>
      </c>
      <c r="C344" s="6">
        <v>32</v>
      </c>
      <c r="D344" s="6">
        <v>32</v>
      </c>
      <c r="E344" s="6">
        <v>32</v>
      </c>
      <c r="F344" s="6">
        <v>32</v>
      </c>
      <c r="G344" s="6">
        <v>32</v>
      </c>
      <c r="H344" s="6">
        <v>32</v>
      </c>
      <c r="I344" s="6">
        <v>32</v>
      </c>
      <c r="J344" s="6">
        <v>32</v>
      </c>
      <c r="K344" s="6">
        <v>32</v>
      </c>
      <c r="L344" s="6">
        <v>32</v>
      </c>
      <c r="M344" s="6">
        <v>32</v>
      </c>
      <c r="N344" s="7">
        <v>1</v>
      </c>
    </row>
    <row r="345" spans="1:14" x14ac:dyDescent="0.2">
      <c r="A345" s="1" t="s">
        <v>1021</v>
      </c>
      <c r="B345" s="6">
        <v>70.599999999999994</v>
      </c>
      <c r="C345" s="6">
        <v>70.599999999999994</v>
      </c>
      <c r="D345" s="6">
        <v>70.599999999999994</v>
      </c>
      <c r="E345" s="6">
        <v>70.599999999999994</v>
      </c>
      <c r="F345" s="6">
        <v>70.599999999999994</v>
      </c>
      <c r="G345" s="6">
        <v>70.599999999999994</v>
      </c>
      <c r="H345" s="6">
        <v>70.599999999999994</v>
      </c>
      <c r="I345" s="6">
        <v>70.599999999999994</v>
      </c>
      <c r="J345" s="6">
        <v>70.599999999999994</v>
      </c>
      <c r="K345" s="6">
        <v>70.599999999999994</v>
      </c>
      <c r="L345" s="6">
        <v>70.599999999999994</v>
      </c>
      <c r="M345" s="6">
        <v>70.599999999999994</v>
      </c>
      <c r="N345" s="7">
        <v>1</v>
      </c>
    </row>
    <row r="346" spans="1:14" x14ac:dyDescent="0.2">
      <c r="A346" s="1" t="s">
        <v>1023</v>
      </c>
      <c r="B346" s="6">
        <v>95</v>
      </c>
      <c r="C346" s="6">
        <v>95</v>
      </c>
      <c r="D346" s="6">
        <v>95</v>
      </c>
      <c r="E346" s="6">
        <v>95</v>
      </c>
      <c r="F346" s="6">
        <v>95</v>
      </c>
      <c r="G346" s="6">
        <v>95</v>
      </c>
      <c r="H346" s="6">
        <v>95</v>
      </c>
      <c r="I346" s="6">
        <v>95</v>
      </c>
      <c r="J346" s="6">
        <v>95</v>
      </c>
      <c r="K346" s="6">
        <v>95</v>
      </c>
      <c r="L346" s="6">
        <v>95</v>
      </c>
      <c r="M346" s="6">
        <v>95</v>
      </c>
      <c r="N346" s="7">
        <v>1</v>
      </c>
    </row>
    <row r="347" spans="1:14" x14ac:dyDescent="0.2">
      <c r="A347" s="1" t="s">
        <v>1025</v>
      </c>
      <c r="B347" s="6">
        <v>82</v>
      </c>
      <c r="C347" s="6">
        <v>82</v>
      </c>
      <c r="D347" s="6">
        <v>82</v>
      </c>
      <c r="E347" s="6">
        <v>82</v>
      </c>
      <c r="F347" s="6">
        <v>82</v>
      </c>
      <c r="G347" s="6">
        <v>82</v>
      </c>
      <c r="H347" s="6">
        <v>82</v>
      </c>
      <c r="I347" s="6">
        <v>82</v>
      </c>
      <c r="J347" s="6">
        <v>82</v>
      </c>
      <c r="K347" s="6">
        <v>82</v>
      </c>
      <c r="L347" s="6">
        <v>82</v>
      </c>
      <c r="M347" s="6">
        <v>82</v>
      </c>
      <c r="N347" s="7">
        <v>1</v>
      </c>
    </row>
    <row r="348" spans="1:14" x14ac:dyDescent="0.2">
      <c r="A348" s="1" t="s">
        <v>1027</v>
      </c>
      <c r="B348" s="6">
        <v>82</v>
      </c>
      <c r="C348" s="6">
        <v>82</v>
      </c>
      <c r="D348" s="6">
        <v>82</v>
      </c>
      <c r="E348" s="6">
        <v>82</v>
      </c>
      <c r="F348" s="6">
        <v>82</v>
      </c>
      <c r="G348" s="6">
        <v>82</v>
      </c>
      <c r="H348" s="6">
        <v>82</v>
      </c>
      <c r="I348" s="6">
        <v>82</v>
      </c>
      <c r="J348" s="6">
        <v>82</v>
      </c>
      <c r="K348" s="6">
        <v>82</v>
      </c>
      <c r="L348" s="6">
        <v>82</v>
      </c>
      <c r="M348" s="6">
        <v>82</v>
      </c>
      <c r="N348" s="7">
        <v>1</v>
      </c>
    </row>
    <row r="349" spans="1:14" x14ac:dyDescent="0.2">
      <c r="A349" s="1" t="s">
        <v>1031</v>
      </c>
      <c r="B349" s="6">
        <v>39</v>
      </c>
      <c r="C349" s="6">
        <v>39</v>
      </c>
      <c r="D349" s="6">
        <v>39</v>
      </c>
      <c r="E349" s="6">
        <v>39</v>
      </c>
      <c r="F349" s="6">
        <v>39</v>
      </c>
      <c r="G349" s="6">
        <v>39</v>
      </c>
      <c r="H349" s="6">
        <v>39</v>
      </c>
      <c r="I349" s="6">
        <v>39</v>
      </c>
      <c r="J349" s="6">
        <v>39</v>
      </c>
      <c r="K349" s="6">
        <v>39</v>
      </c>
      <c r="L349" s="6">
        <v>39</v>
      </c>
      <c r="M349" s="6">
        <v>39</v>
      </c>
      <c r="N349" s="7">
        <v>1</v>
      </c>
    </row>
    <row r="350" spans="1:14" x14ac:dyDescent="0.2">
      <c r="A350" s="1" t="s">
        <v>1033</v>
      </c>
      <c r="B350" s="6">
        <v>40</v>
      </c>
      <c r="C350" s="6">
        <v>40</v>
      </c>
      <c r="D350" s="6">
        <v>40</v>
      </c>
      <c r="E350" s="6">
        <v>40</v>
      </c>
      <c r="F350" s="6">
        <v>40</v>
      </c>
      <c r="G350" s="6">
        <v>40</v>
      </c>
      <c r="H350" s="6">
        <v>40</v>
      </c>
      <c r="I350" s="6">
        <v>40</v>
      </c>
      <c r="J350" s="6">
        <v>40</v>
      </c>
      <c r="K350" s="6">
        <v>40</v>
      </c>
      <c r="L350" s="6">
        <v>40</v>
      </c>
      <c r="M350" s="6">
        <v>40</v>
      </c>
      <c r="N350" s="7">
        <v>1</v>
      </c>
    </row>
    <row r="351" spans="1:14" x14ac:dyDescent="0.2">
      <c r="A351" s="1" t="s">
        <v>1035</v>
      </c>
      <c r="B351" s="6">
        <v>54</v>
      </c>
      <c r="C351" s="6">
        <v>54</v>
      </c>
      <c r="D351" s="6">
        <v>54</v>
      </c>
      <c r="E351" s="6">
        <v>54</v>
      </c>
      <c r="F351" s="6">
        <v>54</v>
      </c>
      <c r="G351" s="6">
        <v>54</v>
      </c>
      <c r="H351" s="6">
        <v>54</v>
      </c>
      <c r="I351" s="6">
        <v>54</v>
      </c>
      <c r="J351" s="6">
        <v>54</v>
      </c>
      <c r="K351" s="6">
        <v>54</v>
      </c>
      <c r="L351" s="6">
        <v>54</v>
      </c>
      <c r="M351" s="6">
        <v>54</v>
      </c>
      <c r="N351" s="7">
        <v>1</v>
      </c>
    </row>
    <row r="352" spans="1:14" x14ac:dyDescent="0.2">
      <c r="A352" s="1" t="s">
        <v>1037</v>
      </c>
      <c r="B352" s="6">
        <v>54</v>
      </c>
      <c r="C352" s="6">
        <v>54</v>
      </c>
      <c r="D352" s="6">
        <v>54</v>
      </c>
      <c r="E352" s="6">
        <v>54</v>
      </c>
      <c r="F352" s="6">
        <v>54</v>
      </c>
      <c r="G352" s="6">
        <v>54</v>
      </c>
      <c r="H352" s="6">
        <v>54</v>
      </c>
      <c r="I352" s="6">
        <v>54</v>
      </c>
      <c r="J352" s="6">
        <v>54</v>
      </c>
      <c r="K352" s="6">
        <v>54</v>
      </c>
      <c r="L352" s="6">
        <v>54</v>
      </c>
      <c r="M352" s="6">
        <v>54</v>
      </c>
      <c r="N352" s="7">
        <v>1</v>
      </c>
    </row>
    <row r="353" spans="1:14" x14ac:dyDescent="0.2">
      <c r="A353" s="1" t="s">
        <v>1039</v>
      </c>
      <c r="B353" s="6">
        <v>8.4</v>
      </c>
      <c r="C353" s="6">
        <v>8.4</v>
      </c>
      <c r="D353" s="6">
        <v>8.4</v>
      </c>
      <c r="E353" s="6">
        <v>8.4</v>
      </c>
      <c r="F353" s="6">
        <v>8.4</v>
      </c>
      <c r="G353" s="6">
        <v>8.4</v>
      </c>
      <c r="H353" s="6">
        <v>8.4</v>
      </c>
      <c r="I353" s="6">
        <v>8.4</v>
      </c>
      <c r="J353" s="6">
        <v>8.4</v>
      </c>
      <c r="K353" s="6">
        <v>8.4</v>
      </c>
      <c r="L353" s="6">
        <v>8.4</v>
      </c>
      <c r="M353" s="6">
        <v>8.4</v>
      </c>
      <c r="N353" s="7">
        <v>1</v>
      </c>
    </row>
    <row r="354" spans="1:14" x14ac:dyDescent="0.2">
      <c r="A354" s="1" t="s">
        <v>1045</v>
      </c>
      <c r="B354" s="6">
        <v>380.96</v>
      </c>
      <c r="C354" s="6">
        <v>380.96</v>
      </c>
      <c r="D354" s="6">
        <v>380.96</v>
      </c>
      <c r="E354" s="6">
        <v>380.96</v>
      </c>
      <c r="F354" s="6">
        <v>380.96</v>
      </c>
      <c r="G354" s="6">
        <v>380.96</v>
      </c>
      <c r="H354" s="6">
        <v>380.96</v>
      </c>
      <c r="I354" s="6">
        <v>380.96</v>
      </c>
      <c r="J354" s="6">
        <v>380.96</v>
      </c>
      <c r="K354" s="6">
        <v>380.96</v>
      </c>
      <c r="L354" s="6">
        <v>380.96</v>
      </c>
      <c r="M354" s="6">
        <v>380.96</v>
      </c>
      <c r="N354" s="7">
        <v>1</v>
      </c>
    </row>
    <row r="355" spans="1:14" x14ac:dyDescent="0.2">
      <c r="A355" s="1" t="s">
        <v>1047</v>
      </c>
      <c r="B355" s="6">
        <v>111.16</v>
      </c>
      <c r="C355" s="6">
        <v>111.16</v>
      </c>
      <c r="D355" s="6">
        <v>111.16</v>
      </c>
      <c r="E355" s="6">
        <v>111.16</v>
      </c>
      <c r="F355" s="6">
        <v>111.16</v>
      </c>
      <c r="G355" s="6">
        <v>111.16</v>
      </c>
      <c r="H355" s="6">
        <v>111.16</v>
      </c>
      <c r="I355" s="6">
        <v>111.16</v>
      </c>
      <c r="J355" s="6">
        <v>111.16</v>
      </c>
      <c r="K355" s="6">
        <v>111.16</v>
      </c>
      <c r="L355" s="6">
        <v>111.16</v>
      </c>
      <c r="M355" s="6">
        <v>111.16</v>
      </c>
      <c r="N355" s="7">
        <v>1</v>
      </c>
    </row>
    <row r="356" spans="1:14" x14ac:dyDescent="0.2">
      <c r="A356" s="1" t="s">
        <v>1048</v>
      </c>
      <c r="B356" s="6">
        <v>49.97</v>
      </c>
      <c r="C356" s="6">
        <v>49.97</v>
      </c>
      <c r="D356" s="6">
        <v>49.97</v>
      </c>
      <c r="E356" s="6">
        <v>49.97</v>
      </c>
      <c r="F356" s="6">
        <v>49.97</v>
      </c>
      <c r="G356" s="6">
        <v>49.97</v>
      </c>
      <c r="H356" s="6">
        <v>49.97</v>
      </c>
      <c r="I356" s="6">
        <v>49.97</v>
      </c>
      <c r="J356" s="6">
        <v>49.97</v>
      </c>
      <c r="K356" s="6">
        <v>49.97</v>
      </c>
      <c r="L356" s="6">
        <v>49.97</v>
      </c>
      <c r="M356" s="6">
        <v>49.97</v>
      </c>
      <c r="N356" s="7">
        <v>1</v>
      </c>
    </row>
    <row r="357" spans="1:14" x14ac:dyDescent="0.2">
      <c r="A357" s="1" t="s">
        <v>1050</v>
      </c>
      <c r="B357" s="6">
        <v>48</v>
      </c>
      <c r="C357" s="6">
        <v>48</v>
      </c>
      <c r="D357" s="6">
        <v>48</v>
      </c>
      <c r="E357" s="6">
        <v>48</v>
      </c>
      <c r="F357" s="6">
        <v>48</v>
      </c>
      <c r="G357" s="6">
        <v>48</v>
      </c>
      <c r="H357" s="6">
        <v>48</v>
      </c>
      <c r="I357" s="6">
        <v>48</v>
      </c>
      <c r="J357" s="6">
        <v>48</v>
      </c>
      <c r="K357" s="6">
        <v>48</v>
      </c>
      <c r="L357" s="6">
        <v>48</v>
      </c>
      <c r="M357" s="6">
        <v>48</v>
      </c>
      <c r="N357" s="7">
        <v>1</v>
      </c>
    </row>
    <row r="358" spans="1:14" x14ac:dyDescent="0.2">
      <c r="A358" s="1" t="s">
        <v>1052</v>
      </c>
      <c r="B358" s="6">
        <v>60</v>
      </c>
      <c r="C358" s="6">
        <v>60</v>
      </c>
      <c r="D358" s="6">
        <v>60</v>
      </c>
      <c r="E358" s="6">
        <v>60</v>
      </c>
      <c r="F358" s="6">
        <v>60</v>
      </c>
      <c r="G358" s="6">
        <v>60</v>
      </c>
      <c r="H358" s="6">
        <v>60</v>
      </c>
      <c r="I358" s="6">
        <v>60</v>
      </c>
      <c r="J358" s="6">
        <v>60</v>
      </c>
      <c r="K358" s="6">
        <v>60</v>
      </c>
      <c r="L358" s="6">
        <v>60</v>
      </c>
      <c r="M358" s="6">
        <v>60</v>
      </c>
      <c r="N358" s="7">
        <v>1</v>
      </c>
    </row>
    <row r="359" spans="1:14" x14ac:dyDescent="0.2">
      <c r="A359" s="1" t="s">
        <v>1054</v>
      </c>
      <c r="B359" s="6">
        <v>60</v>
      </c>
      <c r="C359" s="6">
        <v>60</v>
      </c>
      <c r="D359" s="6">
        <v>60</v>
      </c>
      <c r="E359" s="6">
        <v>60</v>
      </c>
      <c r="F359" s="6">
        <v>60</v>
      </c>
      <c r="G359" s="6">
        <v>60</v>
      </c>
      <c r="H359" s="6">
        <v>60</v>
      </c>
      <c r="I359" s="6">
        <v>60</v>
      </c>
      <c r="J359" s="6">
        <v>60</v>
      </c>
      <c r="K359" s="6">
        <v>60</v>
      </c>
      <c r="L359" s="6">
        <v>60</v>
      </c>
      <c r="M359" s="6">
        <v>60</v>
      </c>
      <c r="N359" s="7">
        <v>1</v>
      </c>
    </row>
    <row r="360" spans="1:14" x14ac:dyDescent="0.2">
      <c r="A360" s="1" t="s">
        <v>1056</v>
      </c>
      <c r="B360" s="6">
        <v>10.1</v>
      </c>
      <c r="C360" s="6">
        <v>10.1</v>
      </c>
      <c r="D360" s="6">
        <v>10.1</v>
      </c>
      <c r="E360" s="6">
        <v>10.1</v>
      </c>
      <c r="F360" s="6">
        <v>10.1</v>
      </c>
      <c r="G360" s="6">
        <v>10.1</v>
      </c>
      <c r="H360" s="6">
        <v>10.1</v>
      </c>
      <c r="I360" s="6">
        <v>10.1</v>
      </c>
      <c r="J360" s="6">
        <v>10.1</v>
      </c>
      <c r="K360" s="6">
        <v>10.1</v>
      </c>
      <c r="L360" s="6">
        <v>10.1</v>
      </c>
      <c r="M360" s="6">
        <v>10.1</v>
      </c>
      <c r="N360" s="7">
        <v>1</v>
      </c>
    </row>
    <row r="361" spans="1:14" x14ac:dyDescent="0.2">
      <c r="A361" s="1" t="s">
        <v>1538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7">
        <v>1</v>
      </c>
    </row>
    <row r="362" spans="1:14" x14ac:dyDescent="0.2">
      <c r="A362" s="1" t="s">
        <v>1067</v>
      </c>
      <c r="B362" s="6">
        <v>57</v>
      </c>
      <c r="C362" s="6">
        <v>57</v>
      </c>
      <c r="D362" s="6">
        <v>57</v>
      </c>
      <c r="E362" s="6">
        <v>57</v>
      </c>
      <c r="F362" s="6">
        <v>57</v>
      </c>
      <c r="G362" s="6">
        <v>57</v>
      </c>
      <c r="H362" s="6">
        <v>57</v>
      </c>
      <c r="I362" s="6">
        <v>57</v>
      </c>
      <c r="J362" s="6">
        <v>57</v>
      </c>
      <c r="K362" s="6">
        <v>57</v>
      </c>
      <c r="L362" s="6">
        <v>57</v>
      </c>
      <c r="M362" s="6">
        <v>57</v>
      </c>
      <c r="N362" s="7">
        <v>1</v>
      </c>
    </row>
    <row r="363" spans="1:14" x14ac:dyDescent="0.2">
      <c r="A363" s="1" t="s">
        <v>1069</v>
      </c>
      <c r="B363" s="6">
        <v>56.9</v>
      </c>
      <c r="C363" s="6">
        <v>56.9</v>
      </c>
      <c r="D363" s="6">
        <v>56.9</v>
      </c>
      <c r="E363" s="6">
        <v>56.9</v>
      </c>
      <c r="F363" s="6">
        <v>56.9</v>
      </c>
      <c r="G363" s="6">
        <v>56.9</v>
      </c>
      <c r="H363" s="6">
        <v>56.9</v>
      </c>
      <c r="I363" s="6">
        <v>56.9</v>
      </c>
      <c r="J363" s="6">
        <v>56.9</v>
      </c>
      <c r="K363" s="6">
        <v>56.9</v>
      </c>
      <c r="L363" s="6">
        <v>56.9</v>
      </c>
      <c r="M363" s="6">
        <v>56.9</v>
      </c>
      <c r="N363" s="7">
        <v>1</v>
      </c>
    </row>
    <row r="364" spans="1:14" x14ac:dyDescent="0.2">
      <c r="A364" s="1" t="s">
        <v>1078</v>
      </c>
      <c r="B364" s="6">
        <v>44</v>
      </c>
      <c r="C364" s="6">
        <v>44</v>
      </c>
      <c r="D364" s="6">
        <v>44</v>
      </c>
      <c r="E364" s="6">
        <v>44</v>
      </c>
      <c r="F364" s="6">
        <v>44</v>
      </c>
      <c r="G364" s="6">
        <v>44</v>
      </c>
      <c r="H364" s="6">
        <v>44</v>
      </c>
      <c r="I364" s="6">
        <v>44</v>
      </c>
      <c r="J364" s="6">
        <v>44</v>
      </c>
      <c r="K364" s="6">
        <v>44</v>
      </c>
      <c r="L364" s="6">
        <v>44</v>
      </c>
      <c r="M364" s="6">
        <v>44</v>
      </c>
      <c r="N364" s="7">
        <v>1</v>
      </c>
    </row>
    <row r="365" spans="1:14" x14ac:dyDescent="0.2">
      <c r="A365" s="1" t="s">
        <v>1080</v>
      </c>
      <c r="B365" s="6">
        <v>111.52</v>
      </c>
      <c r="C365" s="6">
        <v>111.52</v>
      </c>
      <c r="D365" s="6">
        <v>111.52</v>
      </c>
      <c r="E365" s="6">
        <v>111.52</v>
      </c>
      <c r="F365" s="6">
        <v>111.52</v>
      </c>
      <c r="G365" s="6">
        <v>111.52</v>
      </c>
      <c r="H365" s="6">
        <v>111.52</v>
      </c>
      <c r="I365" s="6">
        <v>111.52</v>
      </c>
      <c r="J365" s="6">
        <v>111.52</v>
      </c>
      <c r="K365" s="6">
        <v>111.52</v>
      </c>
      <c r="L365" s="6">
        <v>111.52</v>
      </c>
      <c r="M365" s="6">
        <v>111.52</v>
      </c>
      <c r="N365" s="7">
        <v>1</v>
      </c>
    </row>
    <row r="366" spans="1:14" x14ac:dyDescent="0.2">
      <c r="A366" s="1" t="s">
        <v>1082</v>
      </c>
      <c r="B366" s="6">
        <v>108.89</v>
      </c>
      <c r="C366" s="6">
        <v>108.89</v>
      </c>
      <c r="D366" s="6">
        <v>108.89</v>
      </c>
      <c r="E366" s="6">
        <v>108.89</v>
      </c>
      <c r="F366" s="6">
        <v>108.89</v>
      </c>
      <c r="G366" s="6">
        <v>108.89</v>
      </c>
      <c r="H366" s="6">
        <v>108.89</v>
      </c>
      <c r="I366" s="6">
        <v>108.89</v>
      </c>
      <c r="J366" s="6">
        <v>108.89</v>
      </c>
      <c r="K366" s="6">
        <v>108.89</v>
      </c>
      <c r="L366" s="6">
        <v>108.89</v>
      </c>
      <c r="M366" s="6">
        <v>108.89</v>
      </c>
      <c r="N366" s="7">
        <v>1</v>
      </c>
    </row>
    <row r="367" spans="1:14" x14ac:dyDescent="0.2">
      <c r="A367" s="1" t="s">
        <v>1084</v>
      </c>
      <c r="B367" s="6">
        <v>213.73</v>
      </c>
      <c r="C367" s="6">
        <v>213.73</v>
      </c>
      <c r="D367" s="6">
        <v>213.73</v>
      </c>
      <c r="E367" s="6">
        <v>213.73</v>
      </c>
      <c r="F367" s="6">
        <v>213.73</v>
      </c>
      <c r="G367" s="6">
        <v>213.73</v>
      </c>
      <c r="H367" s="6">
        <v>213.73</v>
      </c>
      <c r="I367" s="6">
        <v>213.73</v>
      </c>
      <c r="J367" s="6">
        <v>213.73</v>
      </c>
      <c r="K367" s="6">
        <v>213.73</v>
      </c>
      <c r="L367" s="6">
        <v>213.73</v>
      </c>
      <c r="M367" s="6">
        <v>213.73</v>
      </c>
      <c r="N367" s="7">
        <v>1</v>
      </c>
    </row>
    <row r="368" spans="1:14" x14ac:dyDescent="0.2">
      <c r="A368" s="1" t="s">
        <v>1086</v>
      </c>
      <c r="B368" s="6">
        <v>206.9</v>
      </c>
      <c r="C368" s="6">
        <v>206.9</v>
      </c>
      <c r="D368" s="6">
        <v>206.9</v>
      </c>
      <c r="E368" s="6">
        <v>206.9</v>
      </c>
      <c r="F368" s="6">
        <v>206.9</v>
      </c>
      <c r="G368" s="6">
        <v>206.9</v>
      </c>
      <c r="H368" s="6">
        <v>206.9</v>
      </c>
      <c r="I368" s="6">
        <v>206.9</v>
      </c>
      <c r="J368" s="6">
        <v>206.9</v>
      </c>
      <c r="K368" s="6">
        <v>206.9</v>
      </c>
      <c r="L368" s="6">
        <v>206.9</v>
      </c>
      <c r="M368" s="6">
        <v>206.9</v>
      </c>
      <c r="N368" s="7">
        <v>1</v>
      </c>
    </row>
    <row r="369" spans="1:14" x14ac:dyDescent="0.2">
      <c r="A369" s="1" t="s">
        <v>1101</v>
      </c>
      <c r="B369" s="6">
        <v>13.5</v>
      </c>
      <c r="C369" s="6">
        <v>13.5</v>
      </c>
      <c r="D369" s="6">
        <v>13.5</v>
      </c>
      <c r="E369" s="6">
        <v>13.5</v>
      </c>
      <c r="F369" s="6">
        <v>13.5</v>
      </c>
      <c r="G369" s="6">
        <v>13.5</v>
      </c>
      <c r="H369" s="6">
        <v>13.5</v>
      </c>
      <c r="I369" s="6">
        <v>13.5</v>
      </c>
      <c r="J369" s="6">
        <v>13.5</v>
      </c>
      <c r="K369" s="6">
        <v>13.5</v>
      </c>
      <c r="L369" s="6">
        <v>13.5</v>
      </c>
      <c r="M369" s="6">
        <v>13.5</v>
      </c>
      <c r="N369" s="7">
        <v>2</v>
      </c>
    </row>
    <row r="370" spans="1:14" x14ac:dyDescent="0.2">
      <c r="A370" s="1" t="s">
        <v>1109</v>
      </c>
      <c r="B370" s="6">
        <v>445</v>
      </c>
      <c r="C370" s="6">
        <v>445</v>
      </c>
      <c r="D370" s="6">
        <v>445</v>
      </c>
      <c r="E370" s="6">
        <v>437.7</v>
      </c>
      <c r="F370" s="6">
        <v>432.7</v>
      </c>
      <c r="G370" s="6">
        <v>426</v>
      </c>
      <c r="H370" s="6">
        <v>422.4</v>
      </c>
      <c r="I370" s="6">
        <v>422.4</v>
      </c>
      <c r="J370" s="6">
        <v>425.9</v>
      </c>
      <c r="K370" s="6">
        <v>431.1</v>
      </c>
      <c r="L370" s="6">
        <v>442.2</v>
      </c>
      <c r="M370" s="6">
        <v>445</v>
      </c>
      <c r="N370" s="7">
        <v>1</v>
      </c>
    </row>
    <row r="371" spans="1:14" x14ac:dyDescent="0.2">
      <c r="A371" s="1" t="s">
        <v>1111</v>
      </c>
      <c r="B371" s="6">
        <v>48.7</v>
      </c>
      <c r="C371" s="6">
        <v>48.7</v>
      </c>
      <c r="D371" s="6">
        <v>48.7</v>
      </c>
      <c r="E371" s="6">
        <v>48.7</v>
      </c>
      <c r="F371" s="6">
        <v>48.7</v>
      </c>
      <c r="G371" s="6">
        <v>48.7</v>
      </c>
      <c r="H371" s="6">
        <v>48.7</v>
      </c>
      <c r="I371" s="6">
        <v>48.7</v>
      </c>
      <c r="J371" s="6">
        <v>48.7</v>
      </c>
      <c r="K371" s="6">
        <v>48.7</v>
      </c>
      <c r="L371" s="6">
        <v>48.7</v>
      </c>
      <c r="M371" s="6">
        <v>48.7</v>
      </c>
      <c r="N371" s="7">
        <v>1</v>
      </c>
    </row>
    <row r="372" spans="1:14" x14ac:dyDescent="0.2">
      <c r="A372" s="1" t="s">
        <v>1113</v>
      </c>
      <c r="B372" s="6">
        <v>48.5</v>
      </c>
      <c r="C372" s="6">
        <v>48.5</v>
      </c>
      <c r="D372" s="6">
        <v>48.5</v>
      </c>
      <c r="E372" s="6">
        <v>48.5</v>
      </c>
      <c r="F372" s="6">
        <v>48.5</v>
      </c>
      <c r="G372" s="6">
        <v>48.5</v>
      </c>
      <c r="H372" s="6">
        <v>48.5</v>
      </c>
      <c r="I372" s="6">
        <v>48.5</v>
      </c>
      <c r="J372" s="6">
        <v>48.5</v>
      </c>
      <c r="K372" s="6">
        <v>48.5</v>
      </c>
      <c r="L372" s="6">
        <v>48.5</v>
      </c>
      <c r="M372" s="6">
        <v>48.5</v>
      </c>
      <c r="N372" s="7">
        <v>1</v>
      </c>
    </row>
    <row r="373" spans="1:14" x14ac:dyDescent="0.2">
      <c r="A373" s="1" t="s">
        <v>1115</v>
      </c>
      <c r="B373" s="6">
        <v>48.5</v>
      </c>
      <c r="C373" s="6">
        <v>48.5</v>
      </c>
      <c r="D373" s="6">
        <v>48.5</v>
      </c>
      <c r="E373" s="6">
        <v>48.5</v>
      </c>
      <c r="F373" s="6">
        <v>48.5</v>
      </c>
      <c r="G373" s="6">
        <v>48.5</v>
      </c>
      <c r="H373" s="6">
        <v>48.5</v>
      </c>
      <c r="I373" s="6">
        <v>48.5</v>
      </c>
      <c r="J373" s="6">
        <v>48.5</v>
      </c>
      <c r="K373" s="6">
        <v>48.5</v>
      </c>
      <c r="L373" s="6">
        <v>48.5</v>
      </c>
      <c r="M373" s="6">
        <v>48.5</v>
      </c>
      <c r="N373" s="7">
        <v>1</v>
      </c>
    </row>
    <row r="374" spans="1:14" x14ac:dyDescent="0.2">
      <c r="A374" s="1" t="s">
        <v>1117</v>
      </c>
      <c r="B374" s="6">
        <v>48.35</v>
      </c>
      <c r="C374" s="6">
        <v>48.35</v>
      </c>
      <c r="D374" s="6">
        <v>48.35</v>
      </c>
      <c r="E374" s="6">
        <v>48.35</v>
      </c>
      <c r="F374" s="6">
        <v>48.35</v>
      </c>
      <c r="G374" s="6">
        <v>48.35</v>
      </c>
      <c r="H374" s="6">
        <v>48.35</v>
      </c>
      <c r="I374" s="6">
        <v>48.35</v>
      </c>
      <c r="J374" s="6">
        <v>48.35</v>
      </c>
      <c r="K374" s="6">
        <v>48.35</v>
      </c>
      <c r="L374" s="6">
        <v>48.35</v>
      </c>
      <c r="M374" s="6">
        <v>48.35</v>
      </c>
      <c r="N374" s="7">
        <v>1</v>
      </c>
    </row>
    <row r="375" spans="1:14" x14ac:dyDescent="0.2">
      <c r="A375" s="1" t="s">
        <v>1119</v>
      </c>
      <c r="B375" s="6">
        <v>48.5</v>
      </c>
      <c r="C375" s="6">
        <v>48.5</v>
      </c>
      <c r="D375" s="6">
        <v>48.5</v>
      </c>
      <c r="E375" s="6">
        <v>48.5</v>
      </c>
      <c r="F375" s="6">
        <v>48.5</v>
      </c>
      <c r="G375" s="6">
        <v>48.5</v>
      </c>
      <c r="H375" s="6">
        <v>48.5</v>
      </c>
      <c r="I375" s="6">
        <v>48.5</v>
      </c>
      <c r="J375" s="6">
        <v>48.5</v>
      </c>
      <c r="K375" s="6">
        <v>48.5</v>
      </c>
      <c r="L375" s="6">
        <v>48.5</v>
      </c>
      <c r="M375" s="6">
        <v>48.5</v>
      </c>
      <c r="N375" s="7">
        <v>1</v>
      </c>
    </row>
    <row r="376" spans="1:14" x14ac:dyDescent="0.2">
      <c r="A376" s="1" t="s">
        <v>1121</v>
      </c>
      <c r="B376" s="6">
        <v>28</v>
      </c>
      <c r="C376" s="6">
        <v>28</v>
      </c>
      <c r="D376" s="6">
        <v>28</v>
      </c>
      <c r="E376" s="6">
        <v>28</v>
      </c>
      <c r="F376" s="6">
        <v>28</v>
      </c>
      <c r="G376" s="6">
        <v>28</v>
      </c>
      <c r="H376" s="6">
        <v>28</v>
      </c>
      <c r="I376" s="6">
        <v>28</v>
      </c>
      <c r="J376" s="6">
        <v>28</v>
      </c>
      <c r="K376" s="6">
        <v>28</v>
      </c>
      <c r="L376" s="6">
        <v>28</v>
      </c>
      <c r="M376" s="6">
        <v>28</v>
      </c>
      <c r="N376" s="7">
        <v>1</v>
      </c>
    </row>
    <row r="377" spans="1:14" x14ac:dyDescent="0.2">
      <c r="A377" s="1" t="s">
        <v>1125</v>
      </c>
      <c r="B377" s="6">
        <v>46</v>
      </c>
      <c r="C377" s="6">
        <v>46</v>
      </c>
      <c r="D377" s="6">
        <v>46</v>
      </c>
      <c r="E377" s="6">
        <v>46</v>
      </c>
      <c r="F377" s="6">
        <v>46</v>
      </c>
      <c r="G377" s="6">
        <v>46</v>
      </c>
      <c r="H377" s="6">
        <v>46</v>
      </c>
      <c r="I377" s="6">
        <v>46</v>
      </c>
      <c r="J377" s="6">
        <v>46</v>
      </c>
      <c r="K377" s="6">
        <v>46</v>
      </c>
      <c r="L377" s="6">
        <v>46</v>
      </c>
      <c r="M377" s="6">
        <v>46</v>
      </c>
      <c r="N377" s="7">
        <v>1</v>
      </c>
    </row>
    <row r="378" spans="1:14" x14ac:dyDescent="0.2">
      <c r="A378" s="1" t="s">
        <v>1129</v>
      </c>
      <c r="B378" s="6">
        <v>33</v>
      </c>
      <c r="C378" s="6">
        <v>33</v>
      </c>
      <c r="D378" s="6">
        <v>33</v>
      </c>
      <c r="E378" s="6">
        <v>33</v>
      </c>
      <c r="F378" s="6">
        <v>33</v>
      </c>
      <c r="G378" s="6">
        <v>33</v>
      </c>
      <c r="H378" s="6">
        <v>33</v>
      </c>
      <c r="I378" s="6">
        <v>33</v>
      </c>
      <c r="J378" s="6">
        <v>33</v>
      </c>
      <c r="K378" s="6">
        <v>33</v>
      </c>
      <c r="L378" s="6">
        <v>33</v>
      </c>
      <c r="M378" s="6">
        <v>33</v>
      </c>
      <c r="N378" s="7">
        <v>1</v>
      </c>
    </row>
    <row r="379" spans="1:14" x14ac:dyDescent="0.2">
      <c r="A379" s="1" t="s">
        <v>2280</v>
      </c>
      <c r="B379" s="6">
        <v>2</v>
      </c>
      <c r="C379" s="6">
        <v>2</v>
      </c>
      <c r="D379" s="6">
        <v>2</v>
      </c>
      <c r="E379" s="6">
        <v>2</v>
      </c>
      <c r="F379" s="6">
        <v>2</v>
      </c>
      <c r="G379" s="6">
        <v>2</v>
      </c>
      <c r="H379" s="6">
        <v>2</v>
      </c>
      <c r="I379" s="6">
        <v>2</v>
      </c>
      <c r="J379" s="6">
        <v>2</v>
      </c>
      <c r="K379" s="6">
        <v>2</v>
      </c>
      <c r="L379" s="6">
        <v>2</v>
      </c>
      <c r="M379" s="6">
        <v>2</v>
      </c>
      <c r="N379" s="7">
        <v>1</v>
      </c>
    </row>
    <row r="380" spans="1:14" x14ac:dyDescent="0.2">
      <c r="A380" s="1" t="s">
        <v>1137</v>
      </c>
      <c r="B380" s="6">
        <v>7.4</v>
      </c>
      <c r="C380" s="6">
        <v>6.4</v>
      </c>
      <c r="D380" s="6">
        <v>6.7</v>
      </c>
      <c r="E380" s="6">
        <v>7.2</v>
      </c>
      <c r="F380" s="6">
        <v>7</v>
      </c>
      <c r="G380" s="6">
        <v>7.26</v>
      </c>
      <c r="H380" s="6">
        <v>7.34</v>
      </c>
      <c r="I380" s="6">
        <v>7.4</v>
      </c>
      <c r="J380" s="6">
        <v>7.3</v>
      </c>
      <c r="K380" s="6">
        <v>6.05</v>
      </c>
      <c r="L380" s="6">
        <v>5.0199999999999996</v>
      </c>
      <c r="M380" s="6">
        <v>7.2</v>
      </c>
      <c r="N380" s="7">
        <v>1</v>
      </c>
    </row>
    <row r="381" spans="1:14" x14ac:dyDescent="0.2">
      <c r="A381" s="1" t="s">
        <v>1145</v>
      </c>
      <c r="B381" s="6">
        <v>4.12</v>
      </c>
      <c r="C381" s="6">
        <v>4.67</v>
      </c>
      <c r="D381" s="6">
        <v>5.67</v>
      </c>
      <c r="E381" s="6">
        <v>5.69</v>
      </c>
      <c r="F381" s="6">
        <v>5.55</v>
      </c>
      <c r="G381" s="6">
        <v>4.67</v>
      </c>
      <c r="H381" s="6">
        <v>5.09</v>
      </c>
      <c r="I381" s="6">
        <v>5.34</v>
      </c>
      <c r="J381" s="6">
        <v>5.47</v>
      </c>
      <c r="K381" s="6">
        <v>5.24</v>
      </c>
      <c r="L381" s="6">
        <v>5.48</v>
      </c>
      <c r="M381" s="6">
        <v>5.29</v>
      </c>
      <c r="N381" s="7">
        <v>1</v>
      </c>
    </row>
    <row r="382" spans="1:14" x14ac:dyDescent="0.2">
      <c r="A382" s="1" t="s">
        <v>1147</v>
      </c>
      <c r="B382" s="6">
        <v>386.5</v>
      </c>
      <c r="C382" s="6">
        <v>386.5</v>
      </c>
      <c r="D382" s="6">
        <v>386.5</v>
      </c>
      <c r="E382" s="6">
        <v>386.5</v>
      </c>
      <c r="F382" s="6">
        <v>386.5</v>
      </c>
      <c r="G382" s="6">
        <v>386.5</v>
      </c>
      <c r="H382" s="6">
        <v>386.5</v>
      </c>
      <c r="I382" s="6">
        <v>386.5</v>
      </c>
      <c r="J382" s="6">
        <v>386.5</v>
      </c>
      <c r="K382" s="6">
        <v>386.5</v>
      </c>
      <c r="L382" s="6">
        <v>386.5</v>
      </c>
      <c r="M382" s="6">
        <v>386.5</v>
      </c>
      <c r="N382" s="7">
        <v>1</v>
      </c>
    </row>
    <row r="383" spans="1:14" x14ac:dyDescent="0.2">
      <c r="A383" s="1" t="s">
        <v>1149</v>
      </c>
      <c r="B383" s="6">
        <v>386.5</v>
      </c>
      <c r="C383" s="6">
        <v>386.5</v>
      </c>
      <c r="D383" s="6">
        <v>386.5</v>
      </c>
      <c r="E383" s="6">
        <v>386.5</v>
      </c>
      <c r="F383" s="6">
        <v>386.5</v>
      </c>
      <c r="G383" s="6">
        <v>386.5</v>
      </c>
      <c r="H383" s="6">
        <v>386.5</v>
      </c>
      <c r="I383" s="6">
        <v>386.5</v>
      </c>
      <c r="J383" s="6">
        <v>386.5</v>
      </c>
      <c r="K383" s="6">
        <v>386.5</v>
      </c>
      <c r="L383" s="6">
        <v>386.5</v>
      </c>
      <c r="M383" s="6">
        <v>386.5</v>
      </c>
      <c r="N383" s="7">
        <v>1</v>
      </c>
    </row>
    <row r="384" spans="1:14" x14ac:dyDescent="0.2">
      <c r="A384" s="1" t="s">
        <v>2096</v>
      </c>
      <c r="B384" s="6">
        <v>0.99</v>
      </c>
      <c r="C384" s="6">
        <v>0.99</v>
      </c>
      <c r="D384" s="6">
        <v>0.99</v>
      </c>
      <c r="E384" s="6">
        <v>0.99</v>
      </c>
      <c r="F384" s="6">
        <v>0.99</v>
      </c>
      <c r="G384" s="6">
        <v>0.99</v>
      </c>
      <c r="H384" s="6">
        <v>0.99</v>
      </c>
      <c r="I384" s="6">
        <v>0.99</v>
      </c>
      <c r="J384" s="6">
        <v>0.99</v>
      </c>
      <c r="K384" s="6">
        <v>0.99</v>
      </c>
      <c r="L384" s="6">
        <v>0.99</v>
      </c>
      <c r="M384" s="6">
        <v>0.99</v>
      </c>
      <c r="N384" s="7">
        <v>2</v>
      </c>
    </row>
    <row r="385" spans="1:14" x14ac:dyDescent="0.2">
      <c r="A385" s="1" t="s">
        <v>1700</v>
      </c>
      <c r="B385" s="6">
        <v>2.34</v>
      </c>
      <c r="C385" s="6">
        <v>2.34</v>
      </c>
      <c r="D385" s="6">
        <v>2.34</v>
      </c>
      <c r="E385" s="6">
        <v>2.34</v>
      </c>
      <c r="F385" s="6">
        <v>2.34</v>
      </c>
      <c r="G385" s="6">
        <v>2.34</v>
      </c>
      <c r="H385" s="6">
        <v>2.34</v>
      </c>
      <c r="I385" s="6">
        <v>2.34</v>
      </c>
      <c r="J385" s="6">
        <v>2.34</v>
      </c>
      <c r="K385" s="6">
        <v>2.34</v>
      </c>
      <c r="L385" s="6">
        <v>2.34</v>
      </c>
      <c r="M385" s="6">
        <v>2.34</v>
      </c>
      <c r="N385" s="7">
        <v>2</v>
      </c>
    </row>
    <row r="386" spans="1:14" x14ac:dyDescent="0.2">
      <c r="A386" s="1" t="s">
        <v>1701</v>
      </c>
      <c r="B386" s="6">
        <v>1.5</v>
      </c>
      <c r="C386" s="6">
        <v>1.5</v>
      </c>
      <c r="D386" s="6">
        <v>1.5</v>
      </c>
      <c r="E386" s="6">
        <v>1.5</v>
      </c>
      <c r="F386" s="6">
        <v>1.5</v>
      </c>
      <c r="G386" s="6">
        <v>1.5</v>
      </c>
      <c r="H386" s="6">
        <v>1.5</v>
      </c>
      <c r="I386" s="6">
        <v>1.5</v>
      </c>
      <c r="J386" s="6">
        <v>1.5</v>
      </c>
      <c r="K386" s="6">
        <v>1.5</v>
      </c>
      <c r="L386" s="6">
        <v>1.5</v>
      </c>
      <c r="M386" s="6">
        <v>1.5</v>
      </c>
      <c r="N386" s="7">
        <v>2</v>
      </c>
    </row>
    <row r="387" spans="1:14" x14ac:dyDescent="0.2">
      <c r="A387" s="1" t="s">
        <v>1702</v>
      </c>
      <c r="B387" s="6">
        <v>0.4</v>
      </c>
      <c r="C387" s="6">
        <v>0.4</v>
      </c>
      <c r="D387" s="6">
        <v>0.4</v>
      </c>
      <c r="E387" s="6">
        <v>0.4</v>
      </c>
      <c r="F387" s="6">
        <v>0.4</v>
      </c>
      <c r="G387" s="6">
        <v>0.4</v>
      </c>
      <c r="H387" s="6">
        <v>0.4</v>
      </c>
      <c r="I387" s="6">
        <v>0.4</v>
      </c>
      <c r="J387" s="6">
        <v>0.4</v>
      </c>
      <c r="K387" s="6">
        <v>0.4</v>
      </c>
      <c r="L387" s="6">
        <v>0.4</v>
      </c>
      <c r="M387" s="6">
        <v>0.4</v>
      </c>
      <c r="N387" s="7">
        <v>2</v>
      </c>
    </row>
    <row r="388" spans="1:14" x14ac:dyDescent="0.2">
      <c r="A388" s="1" t="s">
        <v>1703</v>
      </c>
      <c r="B388" s="6">
        <v>0.35</v>
      </c>
      <c r="C388" s="6">
        <v>0.35</v>
      </c>
      <c r="D388" s="6">
        <v>0.35</v>
      </c>
      <c r="E388" s="6">
        <v>0.35</v>
      </c>
      <c r="F388" s="6">
        <v>0.35</v>
      </c>
      <c r="G388" s="6">
        <v>0.35</v>
      </c>
      <c r="H388" s="6">
        <v>0.35</v>
      </c>
      <c r="I388" s="6">
        <v>0.35</v>
      </c>
      <c r="J388" s="6">
        <v>0.35</v>
      </c>
      <c r="K388" s="6">
        <v>0.35</v>
      </c>
      <c r="L388" s="6">
        <v>0.35</v>
      </c>
      <c r="M388" s="6">
        <v>0.35</v>
      </c>
      <c r="N388" s="7">
        <v>2</v>
      </c>
    </row>
    <row r="389" spans="1:14" x14ac:dyDescent="0.2">
      <c r="A389" s="1" t="s">
        <v>1704</v>
      </c>
      <c r="B389" s="6">
        <v>2</v>
      </c>
      <c r="C389" s="6">
        <v>2</v>
      </c>
      <c r="D389" s="6">
        <v>2</v>
      </c>
      <c r="E389" s="6">
        <v>2</v>
      </c>
      <c r="F389" s="6">
        <v>2</v>
      </c>
      <c r="G389" s="6">
        <v>2</v>
      </c>
      <c r="H389" s="6">
        <v>2</v>
      </c>
      <c r="I389" s="6">
        <v>2</v>
      </c>
      <c r="J389" s="6">
        <v>2</v>
      </c>
      <c r="K389" s="6">
        <v>2</v>
      </c>
      <c r="L389" s="6">
        <v>2</v>
      </c>
      <c r="M389" s="6">
        <v>2</v>
      </c>
      <c r="N389" s="7">
        <v>2</v>
      </c>
    </row>
    <row r="390" spans="1:14" x14ac:dyDescent="0.2">
      <c r="A390" s="1" t="s">
        <v>1705</v>
      </c>
      <c r="B390" s="6">
        <v>2</v>
      </c>
      <c r="C390" s="6">
        <v>2</v>
      </c>
      <c r="D390" s="6">
        <v>2</v>
      </c>
      <c r="E390" s="6">
        <v>2</v>
      </c>
      <c r="F390" s="6">
        <v>2</v>
      </c>
      <c r="G390" s="6">
        <v>2</v>
      </c>
      <c r="H390" s="6">
        <v>2</v>
      </c>
      <c r="I390" s="6">
        <v>2</v>
      </c>
      <c r="J390" s="6">
        <v>2</v>
      </c>
      <c r="K390" s="6">
        <v>2</v>
      </c>
      <c r="L390" s="6">
        <v>2</v>
      </c>
      <c r="M390" s="6">
        <v>2</v>
      </c>
      <c r="N390" s="7">
        <v>2</v>
      </c>
    </row>
    <row r="391" spans="1:14" x14ac:dyDescent="0.2">
      <c r="A391" s="1" t="s">
        <v>1785</v>
      </c>
      <c r="B391" s="6">
        <v>2</v>
      </c>
      <c r="C391" s="6">
        <v>2</v>
      </c>
      <c r="D391" s="6">
        <v>2</v>
      </c>
      <c r="E391" s="6">
        <v>2</v>
      </c>
      <c r="F391" s="6">
        <v>2</v>
      </c>
      <c r="G391" s="6">
        <v>2</v>
      </c>
      <c r="H391" s="6">
        <v>2</v>
      </c>
      <c r="I391" s="6">
        <v>2</v>
      </c>
      <c r="J391" s="6">
        <v>2</v>
      </c>
      <c r="K391" s="6">
        <v>2</v>
      </c>
      <c r="L391" s="6">
        <v>2</v>
      </c>
      <c r="M391" s="6">
        <v>2</v>
      </c>
      <c r="N391" s="7">
        <v>2</v>
      </c>
    </row>
    <row r="392" spans="1:14" x14ac:dyDescent="0.2">
      <c r="A392" s="1" t="s">
        <v>1784</v>
      </c>
      <c r="B392" s="6">
        <v>0.35</v>
      </c>
      <c r="C392" s="6">
        <v>0.35</v>
      </c>
      <c r="D392" s="6">
        <v>0.99</v>
      </c>
      <c r="E392" s="6">
        <v>0.99</v>
      </c>
      <c r="F392" s="6">
        <v>0.99</v>
      </c>
      <c r="G392" s="6">
        <v>0.99</v>
      </c>
      <c r="H392" s="6">
        <v>0.99</v>
      </c>
      <c r="I392" s="6">
        <v>0.99</v>
      </c>
      <c r="J392" s="6">
        <v>0.99</v>
      </c>
      <c r="K392" s="6">
        <v>0.99</v>
      </c>
      <c r="L392" s="6">
        <v>0.99</v>
      </c>
      <c r="M392" s="6">
        <v>0.99</v>
      </c>
      <c r="N392" s="7">
        <v>2</v>
      </c>
    </row>
    <row r="393" spans="1:14" x14ac:dyDescent="0.2">
      <c r="A393" s="1" t="s">
        <v>2098</v>
      </c>
      <c r="B393" s="6">
        <v>9.9</v>
      </c>
      <c r="C393" s="6">
        <v>9.9</v>
      </c>
      <c r="D393" s="6">
        <v>9.9</v>
      </c>
      <c r="E393" s="6">
        <v>9.9</v>
      </c>
      <c r="F393" s="6">
        <v>9.9</v>
      </c>
      <c r="G393" s="6">
        <v>9.9</v>
      </c>
      <c r="H393" s="6">
        <v>9.9</v>
      </c>
      <c r="I393" s="6">
        <v>9.9</v>
      </c>
      <c r="J393" s="6">
        <v>9.9</v>
      </c>
      <c r="K393" s="6">
        <v>9.9</v>
      </c>
      <c r="L393" s="6">
        <v>9.9</v>
      </c>
      <c r="M393" s="6">
        <v>9.9</v>
      </c>
      <c r="N393" s="7">
        <v>2</v>
      </c>
    </row>
    <row r="394" spans="1:14" x14ac:dyDescent="0.2">
      <c r="A394" s="1" t="s">
        <v>2100</v>
      </c>
      <c r="B394" s="6">
        <v>9.9</v>
      </c>
      <c r="C394" s="6">
        <v>9.9</v>
      </c>
      <c r="D394" s="6">
        <v>9.9</v>
      </c>
      <c r="E394" s="6">
        <v>9.9</v>
      </c>
      <c r="F394" s="6">
        <v>9.9</v>
      </c>
      <c r="G394" s="6">
        <v>9.9</v>
      </c>
      <c r="H394" s="6">
        <v>9.9</v>
      </c>
      <c r="I394" s="6">
        <v>9.9</v>
      </c>
      <c r="J394" s="6">
        <v>9.9</v>
      </c>
      <c r="K394" s="6">
        <v>9.9</v>
      </c>
      <c r="L394" s="6">
        <v>9.9</v>
      </c>
      <c r="M394" s="6">
        <v>9.9</v>
      </c>
      <c r="N394" s="7">
        <v>2</v>
      </c>
    </row>
    <row r="395" spans="1:14" x14ac:dyDescent="0.2">
      <c r="A395" s="1" t="s">
        <v>2102</v>
      </c>
      <c r="B395" s="6">
        <v>0.5</v>
      </c>
      <c r="C395" s="6">
        <v>0.5</v>
      </c>
      <c r="D395" s="6">
        <v>0.5</v>
      </c>
      <c r="E395" s="6">
        <v>0.5</v>
      </c>
      <c r="F395" s="6">
        <v>0.5</v>
      </c>
      <c r="G395" s="6">
        <v>0.5</v>
      </c>
      <c r="H395" s="6">
        <v>0.5</v>
      </c>
      <c r="I395" s="6">
        <v>0.5</v>
      </c>
      <c r="J395" s="6">
        <v>0.5</v>
      </c>
      <c r="K395" s="6">
        <v>0.5</v>
      </c>
      <c r="L395" s="6">
        <v>0.5</v>
      </c>
      <c r="M395" s="6">
        <v>0.5</v>
      </c>
      <c r="N395" s="7">
        <v>2</v>
      </c>
    </row>
    <row r="396" spans="1:14" x14ac:dyDescent="0.2">
      <c r="A396" s="1" t="s">
        <v>2104</v>
      </c>
      <c r="B396" s="6">
        <v>1.5</v>
      </c>
      <c r="C396" s="6">
        <v>1.5</v>
      </c>
      <c r="D396" s="6">
        <v>1.5</v>
      </c>
      <c r="E396" s="6">
        <v>1.5</v>
      </c>
      <c r="F396" s="6">
        <v>1.5</v>
      </c>
      <c r="G396" s="6">
        <v>1.5</v>
      </c>
      <c r="H396" s="6">
        <v>1.5</v>
      </c>
      <c r="I396" s="6">
        <v>1.5</v>
      </c>
      <c r="J396" s="6">
        <v>1.5</v>
      </c>
      <c r="K396" s="6">
        <v>1.5</v>
      </c>
      <c r="L396" s="6">
        <v>1.5</v>
      </c>
      <c r="M396" s="6">
        <v>1.5</v>
      </c>
      <c r="N396" s="7">
        <v>2</v>
      </c>
    </row>
    <row r="397" spans="1:14" x14ac:dyDescent="0.2">
      <c r="A397" s="1" t="s">
        <v>1930</v>
      </c>
      <c r="B397" s="6">
        <v>525</v>
      </c>
      <c r="C397" s="6">
        <v>525</v>
      </c>
      <c r="D397" s="6">
        <v>525</v>
      </c>
      <c r="E397" s="6">
        <v>525</v>
      </c>
      <c r="F397" s="6">
        <v>525</v>
      </c>
      <c r="G397" s="6">
        <v>525</v>
      </c>
      <c r="H397" s="6">
        <v>525</v>
      </c>
      <c r="I397" s="6">
        <v>525</v>
      </c>
      <c r="J397" s="6">
        <v>525</v>
      </c>
      <c r="K397" s="6">
        <v>525</v>
      </c>
      <c r="L397" s="6">
        <v>525</v>
      </c>
      <c r="M397" s="6">
        <v>525</v>
      </c>
      <c r="N397" s="7">
        <v>1</v>
      </c>
    </row>
    <row r="398" spans="1:14" x14ac:dyDescent="0.2">
      <c r="A398" s="1" t="s">
        <v>1706</v>
      </c>
      <c r="B398" s="6">
        <v>1.5</v>
      </c>
      <c r="C398" s="6">
        <v>1.5</v>
      </c>
      <c r="D398" s="6">
        <v>1.5</v>
      </c>
      <c r="E398" s="6">
        <v>1.5</v>
      </c>
      <c r="F398" s="6">
        <v>1.5</v>
      </c>
      <c r="G398" s="6">
        <v>1.5</v>
      </c>
      <c r="H398" s="6">
        <v>1.5</v>
      </c>
      <c r="I398" s="6">
        <v>1.5</v>
      </c>
      <c r="J398" s="6">
        <v>1.5</v>
      </c>
      <c r="K398" s="6">
        <v>1.5</v>
      </c>
      <c r="L398" s="6">
        <v>1.5</v>
      </c>
      <c r="M398" s="6">
        <v>1.5</v>
      </c>
      <c r="N398" s="7">
        <v>2</v>
      </c>
    </row>
    <row r="399" spans="1:14" x14ac:dyDescent="0.2">
      <c r="A399" s="1" t="s">
        <v>2105</v>
      </c>
      <c r="B399" s="6">
        <v>6.9</v>
      </c>
      <c r="C399" s="6">
        <v>6.9</v>
      </c>
      <c r="D399" s="6">
        <v>7.1</v>
      </c>
      <c r="E399" s="6">
        <v>7.9</v>
      </c>
      <c r="F399" s="6">
        <v>7.9</v>
      </c>
      <c r="G399" s="6">
        <v>7.9</v>
      </c>
      <c r="H399" s="6">
        <v>7.9</v>
      </c>
      <c r="I399" s="6">
        <v>9</v>
      </c>
      <c r="J399" s="6">
        <v>9</v>
      </c>
      <c r="K399" s="6">
        <v>9</v>
      </c>
      <c r="L399" s="6">
        <v>9</v>
      </c>
      <c r="M399" s="6">
        <v>9</v>
      </c>
      <c r="N399" s="7">
        <v>2</v>
      </c>
    </row>
    <row r="400" spans="1:14" x14ac:dyDescent="0.2">
      <c r="A400" s="1" t="s">
        <v>2107</v>
      </c>
      <c r="B400" s="6">
        <v>0.5</v>
      </c>
      <c r="C400" s="6">
        <v>0.6</v>
      </c>
      <c r="D400" s="6">
        <v>0.7</v>
      </c>
      <c r="E400" s="6">
        <v>0.7</v>
      </c>
      <c r="F400" s="6">
        <v>0.7</v>
      </c>
      <c r="G400" s="6">
        <v>0.7</v>
      </c>
      <c r="H400" s="6">
        <v>0.7</v>
      </c>
      <c r="I400" s="6">
        <v>0.7</v>
      </c>
      <c r="J400" s="6">
        <v>0.7</v>
      </c>
      <c r="K400" s="6">
        <v>0.7</v>
      </c>
      <c r="L400" s="6">
        <v>0.7</v>
      </c>
      <c r="M400" s="6">
        <v>0.7</v>
      </c>
      <c r="N400" s="7">
        <v>2</v>
      </c>
    </row>
    <row r="401" spans="1:14" x14ac:dyDescent="0.2">
      <c r="A401" s="1" t="s">
        <v>2109</v>
      </c>
      <c r="B401" s="6">
        <v>0.1</v>
      </c>
      <c r="C401" s="6">
        <v>0.1</v>
      </c>
      <c r="D401" s="6">
        <v>0.1</v>
      </c>
      <c r="E401" s="6">
        <v>0.1</v>
      </c>
      <c r="F401" s="6">
        <v>0.1</v>
      </c>
      <c r="G401" s="6">
        <v>0.1</v>
      </c>
      <c r="H401" s="6">
        <v>0.1</v>
      </c>
      <c r="I401" s="6">
        <v>0.1</v>
      </c>
      <c r="J401" s="6">
        <v>0.1</v>
      </c>
      <c r="K401" s="6">
        <v>0.1</v>
      </c>
      <c r="L401" s="6">
        <v>0.1</v>
      </c>
      <c r="M401" s="6">
        <v>0.1</v>
      </c>
      <c r="N401" s="7">
        <v>2</v>
      </c>
    </row>
    <row r="402" spans="1:14" x14ac:dyDescent="0.2">
      <c r="A402" s="1" t="s">
        <v>2111</v>
      </c>
      <c r="B402" s="6">
        <v>0.1</v>
      </c>
      <c r="C402" s="6">
        <v>0.1</v>
      </c>
      <c r="D402" s="6">
        <v>0.1</v>
      </c>
      <c r="E402" s="6">
        <v>0.1</v>
      </c>
      <c r="F402" s="6">
        <v>0.1</v>
      </c>
      <c r="G402" s="6">
        <v>0.1</v>
      </c>
      <c r="H402" s="6">
        <v>0.1</v>
      </c>
      <c r="I402" s="6">
        <v>0.1</v>
      </c>
      <c r="J402" s="6">
        <v>0.1</v>
      </c>
      <c r="K402" s="6">
        <v>0.1</v>
      </c>
      <c r="L402" s="6">
        <v>0.1</v>
      </c>
      <c r="M402" s="6">
        <v>0.1</v>
      </c>
      <c r="N402" s="7">
        <v>2</v>
      </c>
    </row>
    <row r="403" spans="1:14" x14ac:dyDescent="0.2">
      <c r="A403" s="1" t="s">
        <v>2112</v>
      </c>
      <c r="B403" s="6">
        <v>0.99</v>
      </c>
      <c r="C403" s="6">
        <v>0.99</v>
      </c>
      <c r="D403" s="6">
        <v>0.99</v>
      </c>
      <c r="E403" s="6">
        <v>0.99</v>
      </c>
      <c r="F403" s="6">
        <v>0.99</v>
      </c>
      <c r="G403" s="6">
        <v>0.99</v>
      </c>
      <c r="H403" s="6">
        <v>0.99</v>
      </c>
      <c r="I403" s="6">
        <v>0.99</v>
      </c>
      <c r="J403" s="6">
        <v>0.99</v>
      </c>
      <c r="K403" s="6">
        <v>0.99</v>
      </c>
      <c r="L403" s="6">
        <v>0.99</v>
      </c>
      <c r="M403" s="6">
        <v>0.99</v>
      </c>
      <c r="N403" s="7">
        <v>2</v>
      </c>
    </row>
    <row r="404" spans="1:14" x14ac:dyDescent="0.2">
      <c r="A404" s="1" t="s">
        <v>2114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0.8</v>
      </c>
      <c r="H404" s="6">
        <v>0.8</v>
      </c>
      <c r="I404" s="6">
        <v>0.8</v>
      </c>
      <c r="J404" s="6">
        <v>0.8</v>
      </c>
      <c r="K404" s="6">
        <v>0</v>
      </c>
      <c r="L404" s="6">
        <v>0</v>
      </c>
      <c r="M404" s="6">
        <v>0</v>
      </c>
      <c r="N404" s="7">
        <v>2</v>
      </c>
    </row>
    <row r="405" spans="1:14" x14ac:dyDescent="0.2">
      <c r="A405" s="1" t="s">
        <v>2115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0.4</v>
      </c>
      <c r="H405" s="6">
        <v>0.4</v>
      </c>
      <c r="I405" s="6">
        <v>0.4</v>
      </c>
      <c r="J405" s="6">
        <v>0.4</v>
      </c>
      <c r="K405" s="6">
        <v>0</v>
      </c>
      <c r="L405" s="6">
        <v>0</v>
      </c>
      <c r="M405" s="6">
        <v>0</v>
      </c>
      <c r="N405" s="7">
        <v>2</v>
      </c>
    </row>
    <row r="406" spans="1:14" x14ac:dyDescent="0.2">
      <c r="A406" s="1" t="s">
        <v>1707</v>
      </c>
      <c r="B406" s="6">
        <v>1.4</v>
      </c>
      <c r="C406" s="6">
        <v>1.4</v>
      </c>
      <c r="D406" s="6">
        <v>1.4</v>
      </c>
      <c r="E406" s="6">
        <v>1.4</v>
      </c>
      <c r="F406" s="6">
        <v>1.4</v>
      </c>
      <c r="G406" s="6">
        <v>1.4</v>
      </c>
      <c r="H406" s="6">
        <v>1.4</v>
      </c>
      <c r="I406" s="6">
        <v>1.4</v>
      </c>
      <c r="J406" s="6">
        <v>1.4</v>
      </c>
      <c r="K406" s="6">
        <v>1.4</v>
      </c>
      <c r="L406" s="6">
        <v>1.4</v>
      </c>
      <c r="M406" s="6">
        <v>1.4</v>
      </c>
      <c r="N406" s="7">
        <v>2</v>
      </c>
    </row>
    <row r="407" spans="1:14" x14ac:dyDescent="0.2">
      <c r="A407" s="1" t="s">
        <v>1708</v>
      </c>
      <c r="B407" s="6">
        <v>1.5</v>
      </c>
      <c r="C407" s="6">
        <v>1.5</v>
      </c>
      <c r="D407" s="6">
        <v>1.5</v>
      </c>
      <c r="E407" s="6">
        <v>1.5</v>
      </c>
      <c r="F407" s="6">
        <v>1.5</v>
      </c>
      <c r="G407" s="6">
        <v>1.5</v>
      </c>
      <c r="H407" s="6">
        <v>1.5</v>
      </c>
      <c r="I407" s="6">
        <v>1.5</v>
      </c>
      <c r="J407" s="6">
        <v>1.5</v>
      </c>
      <c r="K407" s="6">
        <v>1.5</v>
      </c>
      <c r="L407" s="6">
        <v>1.5</v>
      </c>
      <c r="M407" s="6">
        <v>1.5</v>
      </c>
      <c r="N407" s="7">
        <v>2</v>
      </c>
    </row>
    <row r="408" spans="1:14" x14ac:dyDescent="0.2">
      <c r="A408" s="1" t="s">
        <v>1709</v>
      </c>
      <c r="B408" s="6">
        <v>0.35</v>
      </c>
      <c r="C408" s="6">
        <v>0.35</v>
      </c>
      <c r="D408" s="6">
        <v>0.35</v>
      </c>
      <c r="E408" s="6">
        <v>0.35</v>
      </c>
      <c r="F408" s="6">
        <v>0.35</v>
      </c>
      <c r="G408" s="6">
        <v>0.35</v>
      </c>
      <c r="H408" s="6">
        <v>0.35</v>
      </c>
      <c r="I408" s="6">
        <v>0.35</v>
      </c>
      <c r="J408" s="6">
        <v>0.35</v>
      </c>
      <c r="K408" s="6">
        <v>0.35</v>
      </c>
      <c r="L408" s="6">
        <v>0.35</v>
      </c>
      <c r="M408" s="6">
        <v>0.35</v>
      </c>
      <c r="N408" s="7">
        <v>2</v>
      </c>
    </row>
    <row r="409" spans="1:14" x14ac:dyDescent="0.2">
      <c r="A409" s="1" t="s">
        <v>1710</v>
      </c>
      <c r="B409" s="6">
        <v>0.4</v>
      </c>
      <c r="C409" s="6">
        <v>0.4</v>
      </c>
      <c r="D409" s="6">
        <v>0.4</v>
      </c>
      <c r="E409" s="6">
        <v>0.4</v>
      </c>
      <c r="F409" s="6">
        <v>0.4</v>
      </c>
      <c r="G409" s="6">
        <v>0.4</v>
      </c>
      <c r="H409" s="6">
        <v>0.4</v>
      </c>
      <c r="I409" s="6">
        <v>0.4</v>
      </c>
      <c r="J409" s="6">
        <v>0.4</v>
      </c>
      <c r="K409" s="6">
        <v>0.4</v>
      </c>
      <c r="L409" s="6">
        <v>0.4</v>
      </c>
      <c r="M409" s="6">
        <v>0.4</v>
      </c>
      <c r="N409" s="7">
        <v>2</v>
      </c>
    </row>
    <row r="410" spans="1:14" x14ac:dyDescent="0.2">
      <c r="A410" s="1" t="s">
        <v>1711</v>
      </c>
      <c r="B410" s="6">
        <v>2.5</v>
      </c>
      <c r="C410" s="6">
        <v>2.5</v>
      </c>
      <c r="D410" s="6">
        <v>2.5</v>
      </c>
      <c r="E410" s="6">
        <v>2.5</v>
      </c>
      <c r="F410" s="6">
        <v>2.5</v>
      </c>
      <c r="G410" s="6">
        <v>2.5</v>
      </c>
      <c r="H410" s="6">
        <v>2.5</v>
      </c>
      <c r="I410" s="6">
        <v>2.5</v>
      </c>
      <c r="J410" s="6">
        <v>2.5</v>
      </c>
      <c r="K410" s="6">
        <v>2.5</v>
      </c>
      <c r="L410" s="6">
        <v>2.5</v>
      </c>
      <c r="M410" s="6">
        <v>2.5</v>
      </c>
      <c r="N410" s="7">
        <v>2</v>
      </c>
    </row>
    <row r="411" spans="1:14" x14ac:dyDescent="0.2">
      <c r="A411" s="1" t="s">
        <v>1712</v>
      </c>
      <c r="B411" s="6">
        <v>2.5</v>
      </c>
      <c r="C411" s="6">
        <v>2.5</v>
      </c>
      <c r="D411" s="6">
        <v>2.5</v>
      </c>
      <c r="E411" s="6">
        <v>2.5</v>
      </c>
      <c r="F411" s="6">
        <v>2.5</v>
      </c>
      <c r="G411" s="6">
        <v>2.5</v>
      </c>
      <c r="H411" s="6">
        <v>2.5</v>
      </c>
      <c r="I411" s="6">
        <v>2.5</v>
      </c>
      <c r="J411" s="6">
        <v>2.5</v>
      </c>
      <c r="K411" s="6">
        <v>2.5</v>
      </c>
      <c r="L411" s="6">
        <v>2.5</v>
      </c>
      <c r="M411" s="6">
        <v>2.5</v>
      </c>
      <c r="N411" s="7">
        <v>2</v>
      </c>
    </row>
    <row r="412" spans="1:14" x14ac:dyDescent="0.2">
      <c r="A412" s="1" t="s">
        <v>1778</v>
      </c>
      <c r="B412" s="6">
        <v>0.32</v>
      </c>
      <c r="C412" s="6">
        <v>0.32</v>
      </c>
      <c r="D412" s="6">
        <v>0.99</v>
      </c>
      <c r="E412" s="6">
        <v>0.99</v>
      </c>
      <c r="F412" s="6">
        <v>0.99</v>
      </c>
      <c r="G412" s="6">
        <v>0.99</v>
      </c>
      <c r="H412" s="6">
        <v>0.99</v>
      </c>
      <c r="I412" s="6">
        <v>0.99</v>
      </c>
      <c r="J412" s="6">
        <v>0.99</v>
      </c>
      <c r="K412" s="6">
        <v>0.99</v>
      </c>
      <c r="L412" s="6">
        <v>0.99</v>
      </c>
      <c r="M412" s="6">
        <v>0.99</v>
      </c>
      <c r="N412" s="7">
        <v>2</v>
      </c>
    </row>
    <row r="413" spans="1:14" x14ac:dyDescent="0.2">
      <c r="A413" s="1" t="s">
        <v>2116</v>
      </c>
      <c r="B413" s="6">
        <v>2.2999999999999998</v>
      </c>
      <c r="C413" s="6">
        <v>2.5</v>
      </c>
      <c r="D413" s="6">
        <v>2.5</v>
      </c>
      <c r="E413" s="6">
        <v>2.5</v>
      </c>
      <c r="F413" s="6">
        <v>2.5</v>
      </c>
      <c r="G413" s="6">
        <v>2.5</v>
      </c>
      <c r="H413" s="6">
        <v>2.5</v>
      </c>
      <c r="I413" s="6">
        <v>2.5</v>
      </c>
      <c r="J413" s="6">
        <v>2.5</v>
      </c>
      <c r="K413" s="6">
        <v>2.5</v>
      </c>
      <c r="L413" s="6">
        <v>2.5</v>
      </c>
      <c r="M413" s="6">
        <v>2.5</v>
      </c>
      <c r="N413" s="7">
        <v>2</v>
      </c>
    </row>
    <row r="414" spans="1:14" x14ac:dyDescent="0.2">
      <c r="A414" s="1" t="s">
        <v>2118</v>
      </c>
      <c r="B414" s="6">
        <v>0.1</v>
      </c>
      <c r="C414" s="6">
        <v>0.1</v>
      </c>
      <c r="D414" s="6">
        <v>0.1</v>
      </c>
      <c r="E414" s="6">
        <v>0.1</v>
      </c>
      <c r="F414" s="6">
        <v>0.1</v>
      </c>
      <c r="G414" s="6">
        <v>0.1</v>
      </c>
      <c r="H414" s="6">
        <v>0.1</v>
      </c>
      <c r="I414" s="6">
        <v>0.1</v>
      </c>
      <c r="J414" s="6">
        <v>0.1</v>
      </c>
      <c r="K414" s="6">
        <v>0.1</v>
      </c>
      <c r="L414" s="6">
        <v>0.1</v>
      </c>
      <c r="M414" s="6">
        <v>0.1</v>
      </c>
      <c r="N414" s="7">
        <v>2</v>
      </c>
    </row>
    <row r="415" spans="1:14" x14ac:dyDescent="0.2">
      <c r="A415" s="1" t="s">
        <v>2119</v>
      </c>
      <c r="B415" s="6">
        <v>0.1</v>
      </c>
      <c r="C415" s="6">
        <v>0.1</v>
      </c>
      <c r="D415" s="6">
        <v>0.1</v>
      </c>
      <c r="E415" s="6">
        <v>0.1</v>
      </c>
      <c r="F415" s="6">
        <v>0.1</v>
      </c>
      <c r="G415" s="6">
        <v>0.1</v>
      </c>
      <c r="H415" s="6">
        <v>0.1</v>
      </c>
      <c r="I415" s="6">
        <v>0.1</v>
      </c>
      <c r="J415" s="6">
        <v>0.1</v>
      </c>
      <c r="K415" s="6">
        <v>0.1</v>
      </c>
      <c r="L415" s="6">
        <v>0.1</v>
      </c>
      <c r="M415" s="6">
        <v>0.1</v>
      </c>
      <c r="N415" s="7">
        <v>2</v>
      </c>
    </row>
    <row r="416" spans="1:14" x14ac:dyDescent="0.2">
      <c r="A416" s="1" t="s">
        <v>1713</v>
      </c>
      <c r="B416" s="6">
        <v>1</v>
      </c>
      <c r="C416" s="6">
        <v>1</v>
      </c>
      <c r="D416" s="6">
        <v>1</v>
      </c>
      <c r="E416" s="6">
        <v>1</v>
      </c>
      <c r="F416" s="6">
        <v>1</v>
      </c>
      <c r="G416" s="6">
        <v>1</v>
      </c>
      <c r="H416" s="6">
        <v>1</v>
      </c>
      <c r="I416" s="6">
        <v>1</v>
      </c>
      <c r="J416" s="6">
        <v>1</v>
      </c>
      <c r="K416" s="6">
        <v>1</v>
      </c>
      <c r="L416" s="6">
        <v>1</v>
      </c>
      <c r="M416" s="6">
        <v>1</v>
      </c>
      <c r="N416" s="7">
        <v>2</v>
      </c>
    </row>
    <row r="417" spans="1:14" x14ac:dyDescent="0.2">
      <c r="A417" s="1" t="s">
        <v>1714</v>
      </c>
      <c r="B417" s="6">
        <v>1</v>
      </c>
      <c r="C417" s="6">
        <v>1</v>
      </c>
      <c r="D417" s="6">
        <v>1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>
        <v>1</v>
      </c>
      <c r="K417" s="6">
        <v>1</v>
      </c>
      <c r="L417" s="6">
        <v>1</v>
      </c>
      <c r="M417" s="6">
        <v>1</v>
      </c>
      <c r="N417" s="7">
        <v>2</v>
      </c>
    </row>
    <row r="418" spans="1:14" x14ac:dyDescent="0.2">
      <c r="A418" s="1" t="s">
        <v>2120</v>
      </c>
      <c r="B418" s="6">
        <v>2</v>
      </c>
      <c r="C418" s="6">
        <v>2</v>
      </c>
      <c r="D418" s="6">
        <v>2.5</v>
      </c>
      <c r="E418" s="6">
        <v>3</v>
      </c>
      <c r="F418" s="6">
        <v>3</v>
      </c>
      <c r="G418" s="6">
        <v>3</v>
      </c>
      <c r="H418" s="6">
        <v>3</v>
      </c>
      <c r="I418" s="6">
        <v>3</v>
      </c>
      <c r="J418" s="6">
        <v>3</v>
      </c>
      <c r="K418" s="6">
        <v>3</v>
      </c>
      <c r="L418" s="6">
        <v>3</v>
      </c>
      <c r="M418" s="6">
        <v>3</v>
      </c>
      <c r="N418" s="7">
        <v>2</v>
      </c>
    </row>
    <row r="419" spans="1:14" x14ac:dyDescent="0.2">
      <c r="A419" s="1" t="s">
        <v>1159</v>
      </c>
      <c r="B419" s="6">
        <v>238.9</v>
      </c>
      <c r="C419" s="6">
        <v>236.2</v>
      </c>
      <c r="D419" s="6">
        <v>232.8</v>
      </c>
      <c r="E419" s="6">
        <v>234.6</v>
      </c>
      <c r="F419" s="6">
        <v>210.6</v>
      </c>
      <c r="G419" s="6">
        <v>210.6</v>
      </c>
      <c r="H419" s="6">
        <v>210.6</v>
      </c>
      <c r="I419" s="6">
        <v>210.6</v>
      </c>
      <c r="J419" s="6">
        <v>210.6</v>
      </c>
      <c r="K419" s="6">
        <v>232.2</v>
      </c>
      <c r="L419" s="6">
        <v>234.1</v>
      </c>
      <c r="M419" s="6">
        <v>238.6</v>
      </c>
      <c r="N419" s="7">
        <v>1</v>
      </c>
    </row>
    <row r="420" spans="1:14" x14ac:dyDescent="0.2">
      <c r="A420" s="1" t="s">
        <v>1161</v>
      </c>
      <c r="B420" s="6">
        <v>0.32</v>
      </c>
      <c r="C420" s="6">
        <v>0.65</v>
      </c>
      <c r="D420" s="6">
        <v>1.67</v>
      </c>
      <c r="E420" s="6">
        <v>7.75</v>
      </c>
      <c r="F420" s="6">
        <v>8.66</v>
      </c>
      <c r="G420" s="6">
        <v>8.3000000000000007</v>
      </c>
      <c r="H420" s="6">
        <v>7.59</v>
      </c>
      <c r="I420" s="6">
        <v>6.37</v>
      </c>
      <c r="J420" s="6">
        <v>6.52</v>
      </c>
      <c r="K420" s="6">
        <v>6.32</v>
      </c>
      <c r="L420" s="6">
        <v>0.04</v>
      </c>
      <c r="M420" s="6">
        <v>0.01</v>
      </c>
      <c r="N420" s="7">
        <v>1</v>
      </c>
    </row>
    <row r="421" spans="1:14" x14ac:dyDescent="0.2">
      <c r="A421" s="1" t="s">
        <v>1163</v>
      </c>
      <c r="B421" s="6">
        <v>0.31</v>
      </c>
      <c r="C421" s="6">
        <v>0.67</v>
      </c>
      <c r="D421" s="6">
        <v>1.83</v>
      </c>
      <c r="E421" s="6">
        <v>8.77</v>
      </c>
      <c r="F421" s="6">
        <v>9.25</v>
      </c>
      <c r="G421" s="6">
        <v>8.98</v>
      </c>
      <c r="H421" s="6">
        <v>8.43</v>
      </c>
      <c r="I421" s="6">
        <v>9.26</v>
      </c>
      <c r="J421" s="6">
        <v>8.81</v>
      </c>
      <c r="K421" s="6">
        <v>6.84</v>
      </c>
      <c r="L421" s="6">
        <v>0.04</v>
      </c>
      <c r="M421" s="6">
        <v>0.01</v>
      </c>
      <c r="N421" s="7">
        <v>1</v>
      </c>
    </row>
    <row r="422" spans="1:14" x14ac:dyDescent="0.2">
      <c r="A422" s="1" t="s">
        <v>2122</v>
      </c>
      <c r="B422" s="6">
        <v>0.1</v>
      </c>
      <c r="C422" s="6">
        <v>0.1</v>
      </c>
      <c r="D422" s="6">
        <v>0.1</v>
      </c>
      <c r="E422" s="6">
        <v>0.1</v>
      </c>
      <c r="F422" s="6">
        <v>0.1</v>
      </c>
      <c r="G422" s="6">
        <v>0.1</v>
      </c>
      <c r="H422" s="6">
        <v>0.1</v>
      </c>
      <c r="I422" s="6">
        <v>0.1</v>
      </c>
      <c r="J422" s="6">
        <v>0.1</v>
      </c>
      <c r="K422" s="6">
        <v>0.1</v>
      </c>
      <c r="L422" s="6">
        <v>0.1</v>
      </c>
      <c r="M422" s="6">
        <v>0.1</v>
      </c>
      <c r="N422" s="7">
        <v>2</v>
      </c>
    </row>
    <row r="423" spans="1:14" x14ac:dyDescent="0.2">
      <c r="A423" s="1" t="s">
        <v>1715</v>
      </c>
      <c r="B423" s="6">
        <v>0.4</v>
      </c>
      <c r="C423" s="6">
        <v>0.4</v>
      </c>
      <c r="D423" s="6">
        <v>0.4</v>
      </c>
      <c r="E423" s="6">
        <v>0.4</v>
      </c>
      <c r="F423" s="6">
        <v>0.4</v>
      </c>
      <c r="G423" s="6">
        <v>0.4</v>
      </c>
      <c r="H423" s="6">
        <v>0.4</v>
      </c>
      <c r="I423" s="6">
        <v>0.4</v>
      </c>
      <c r="J423" s="6">
        <v>0.4</v>
      </c>
      <c r="K423" s="6">
        <v>0.4</v>
      </c>
      <c r="L423" s="6">
        <v>0.4</v>
      </c>
      <c r="M423" s="6">
        <v>0.4</v>
      </c>
      <c r="N423" s="7">
        <v>2</v>
      </c>
    </row>
    <row r="424" spans="1:14" x14ac:dyDescent="0.2">
      <c r="A424" s="1" t="s">
        <v>1716</v>
      </c>
      <c r="B424" s="6">
        <v>0.7</v>
      </c>
      <c r="C424" s="6">
        <v>0.7</v>
      </c>
      <c r="D424" s="6">
        <v>0.7</v>
      </c>
      <c r="E424" s="6">
        <v>0.7</v>
      </c>
      <c r="F424" s="6">
        <v>0.7</v>
      </c>
      <c r="G424" s="6">
        <v>0.7</v>
      </c>
      <c r="H424" s="6">
        <v>0.7</v>
      </c>
      <c r="I424" s="6">
        <v>0.7</v>
      </c>
      <c r="J424" s="6">
        <v>0.7</v>
      </c>
      <c r="K424" s="6">
        <v>0.7</v>
      </c>
      <c r="L424" s="6">
        <v>0.7</v>
      </c>
      <c r="M424" s="6">
        <v>0.7</v>
      </c>
      <c r="N424" s="7">
        <v>2</v>
      </c>
    </row>
    <row r="425" spans="1:14" x14ac:dyDescent="0.2">
      <c r="A425" s="1" t="s">
        <v>1717</v>
      </c>
      <c r="B425" s="6">
        <v>0.8</v>
      </c>
      <c r="C425" s="6">
        <v>0.8</v>
      </c>
      <c r="D425" s="6">
        <v>0.8</v>
      </c>
      <c r="E425" s="6">
        <v>0.8</v>
      </c>
      <c r="F425" s="6">
        <v>0.8</v>
      </c>
      <c r="G425" s="6">
        <v>0.8</v>
      </c>
      <c r="H425" s="6">
        <v>0.8</v>
      </c>
      <c r="I425" s="6">
        <v>0.8</v>
      </c>
      <c r="J425" s="6">
        <v>0.8</v>
      </c>
      <c r="K425" s="6">
        <v>0.8</v>
      </c>
      <c r="L425" s="6">
        <v>0.8</v>
      </c>
      <c r="M425" s="6">
        <v>0.8</v>
      </c>
      <c r="N425" s="7">
        <v>2</v>
      </c>
    </row>
    <row r="426" spans="1:14" x14ac:dyDescent="0.2">
      <c r="A426" s="1" t="s">
        <v>1718</v>
      </c>
      <c r="B426" s="6">
        <v>0.25</v>
      </c>
      <c r="C426" s="6">
        <v>0.25</v>
      </c>
      <c r="D426" s="6">
        <v>0.25</v>
      </c>
      <c r="E426" s="6">
        <v>0.25</v>
      </c>
      <c r="F426" s="6">
        <v>0.25</v>
      </c>
      <c r="G426" s="6">
        <v>0.25</v>
      </c>
      <c r="H426" s="6">
        <v>0.25</v>
      </c>
      <c r="I426" s="6">
        <v>0.25</v>
      </c>
      <c r="J426" s="6">
        <v>0.25</v>
      </c>
      <c r="K426" s="6">
        <v>0.25</v>
      </c>
      <c r="L426" s="6">
        <v>0.25</v>
      </c>
      <c r="M426" s="6">
        <v>0.25</v>
      </c>
      <c r="N426" s="7">
        <v>2</v>
      </c>
    </row>
    <row r="427" spans="1:14" x14ac:dyDescent="0.2">
      <c r="A427" s="1" t="s">
        <v>2124</v>
      </c>
      <c r="B427" s="6">
        <v>3.2</v>
      </c>
      <c r="C427" s="6">
        <v>3.2</v>
      </c>
      <c r="D427" s="6">
        <v>3.2</v>
      </c>
      <c r="E427" s="6">
        <v>3.4</v>
      </c>
      <c r="F427" s="6">
        <v>3.4</v>
      </c>
      <c r="G427" s="6">
        <v>3.4</v>
      </c>
      <c r="H427" s="6">
        <v>3.4</v>
      </c>
      <c r="I427" s="6">
        <v>3.4</v>
      </c>
      <c r="J427" s="6">
        <v>3.4</v>
      </c>
      <c r="K427" s="6">
        <v>3.4</v>
      </c>
      <c r="L427" s="6">
        <v>3.4</v>
      </c>
      <c r="M427" s="6">
        <v>3.4</v>
      </c>
      <c r="N427" s="7">
        <v>2</v>
      </c>
    </row>
    <row r="428" spans="1:14" x14ac:dyDescent="0.2">
      <c r="A428" s="1" t="s">
        <v>1719</v>
      </c>
      <c r="B428" s="6">
        <v>0.28000000000000003</v>
      </c>
      <c r="C428" s="6">
        <v>0.28000000000000003</v>
      </c>
      <c r="D428" s="6">
        <v>0.28000000000000003</v>
      </c>
      <c r="E428" s="6">
        <v>0.28000000000000003</v>
      </c>
      <c r="F428" s="6">
        <v>0.28000000000000003</v>
      </c>
      <c r="G428" s="6">
        <v>0.28000000000000003</v>
      </c>
      <c r="H428" s="6">
        <v>0.28000000000000003</v>
      </c>
      <c r="I428" s="6">
        <v>0.28000000000000003</v>
      </c>
      <c r="J428" s="6">
        <v>0.28000000000000003</v>
      </c>
      <c r="K428" s="6">
        <v>0.28000000000000003</v>
      </c>
      <c r="L428" s="6">
        <v>0.28000000000000003</v>
      </c>
      <c r="M428" s="6">
        <v>0.28000000000000003</v>
      </c>
      <c r="N428" s="7">
        <v>2</v>
      </c>
    </row>
    <row r="429" spans="1:14" x14ac:dyDescent="0.2">
      <c r="A429" s="1" t="s">
        <v>1720</v>
      </c>
      <c r="B429" s="6">
        <v>0.2</v>
      </c>
      <c r="C429" s="6">
        <v>0.2</v>
      </c>
      <c r="D429" s="6">
        <v>0.2</v>
      </c>
      <c r="E429" s="6">
        <v>0.2</v>
      </c>
      <c r="F429" s="6">
        <v>0.2</v>
      </c>
      <c r="G429" s="6">
        <v>0.2</v>
      </c>
      <c r="H429" s="6">
        <v>0.2</v>
      </c>
      <c r="I429" s="6">
        <v>0.25</v>
      </c>
      <c r="J429" s="6">
        <v>0.25</v>
      </c>
      <c r="K429" s="6">
        <v>0.25</v>
      </c>
      <c r="L429" s="6">
        <v>0.25</v>
      </c>
      <c r="M429" s="6">
        <v>0.25</v>
      </c>
      <c r="N429" s="7">
        <v>2</v>
      </c>
    </row>
    <row r="430" spans="1:14" x14ac:dyDescent="0.2">
      <c r="A430" t="s">
        <v>1721</v>
      </c>
      <c r="B430" s="8">
        <v>1.5</v>
      </c>
      <c r="C430" s="8">
        <v>1.5</v>
      </c>
      <c r="D430" s="8">
        <v>1.5</v>
      </c>
      <c r="E430" s="8">
        <v>1.5</v>
      </c>
      <c r="F430" s="8">
        <v>1.5</v>
      </c>
      <c r="G430" s="8">
        <v>1.5</v>
      </c>
      <c r="H430" s="8">
        <v>1.5</v>
      </c>
      <c r="I430" s="8">
        <v>1.5</v>
      </c>
      <c r="J430" s="8">
        <v>1.5</v>
      </c>
      <c r="K430" s="8">
        <v>1.5</v>
      </c>
      <c r="L430" s="8">
        <v>1.5</v>
      </c>
      <c r="M430" s="8">
        <v>1.5</v>
      </c>
      <c r="N430" s="9">
        <v>2</v>
      </c>
    </row>
    <row r="431" spans="1:14" x14ac:dyDescent="0.2">
      <c r="A431" t="s">
        <v>1722</v>
      </c>
      <c r="B431" s="8">
        <v>1.5</v>
      </c>
      <c r="C431" s="8">
        <v>1.5</v>
      </c>
      <c r="D431" s="8">
        <v>1.5</v>
      </c>
      <c r="E431" s="8">
        <v>1.5</v>
      </c>
      <c r="F431" s="8">
        <v>1.5</v>
      </c>
      <c r="G431" s="8">
        <v>1.5</v>
      </c>
      <c r="H431" s="8">
        <v>1.5</v>
      </c>
      <c r="I431" s="8">
        <v>1.5</v>
      </c>
      <c r="J431" s="8">
        <v>1.5</v>
      </c>
      <c r="K431" s="8">
        <v>1.5</v>
      </c>
      <c r="L431" s="8">
        <v>1.5</v>
      </c>
      <c r="M431" s="8">
        <v>1.5</v>
      </c>
      <c r="N431" s="9">
        <v>2</v>
      </c>
    </row>
    <row r="432" spans="1:14" x14ac:dyDescent="0.2">
      <c r="A432" t="s">
        <v>1723</v>
      </c>
      <c r="B432" s="8">
        <v>1.5</v>
      </c>
      <c r="C432" s="8">
        <v>1.5</v>
      </c>
      <c r="D432" s="8">
        <v>1.5</v>
      </c>
      <c r="E432" s="8">
        <v>1.5</v>
      </c>
      <c r="F432" s="8">
        <v>1.5</v>
      </c>
      <c r="G432" s="8">
        <v>1.5</v>
      </c>
      <c r="H432" s="8">
        <v>1.5</v>
      </c>
      <c r="I432" s="8">
        <v>1.5</v>
      </c>
      <c r="J432" s="8">
        <v>1.5</v>
      </c>
      <c r="K432" s="8">
        <v>1.5</v>
      </c>
      <c r="L432" s="8">
        <v>1.5</v>
      </c>
      <c r="M432" s="8">
        <v>1.5</v>
      </c>
      <c r="N432" s="9">
        <v>2</v>
      </c>
    </row>
    <row r="433" spans="1:14" x14ac:dyDescent="0.2">
      <c r="A433" t="s">
        <v>1724</v>
      </c>
      <c r="B433" s="8">
        <v>1.5</v>
      </c>
      <c r="C433" s="8">
        <v>1.5</v>
      </c>
      <c r="D433" s="8">
        <v>1.5</v>
      </c>
      <c r="E433" s="8">
        <v>1.5</v>
      </c>
      <c r="F433" s="8">
        <v>1.5</v>
      </c>
      <c r="G433" s="8">
        <v>1.5</v>
      </c>
      <c r="H433" s="8">
        <v>1.5</v>
      </c>
      <c r="I433" s="8">
        <v>1.5</v>
      </c>
      <c r="J433" s="8">
        <v>1.5</v>
      </c>
      <c r="K433" s="8">
        <v>1.5</v>
      </c>
      <c r="L433" s="8">
        <v>1.5</v>
      </c>
      <c r="M433" s="8">
        <v>1.5</v>
      </c>
      <c r="N433" s="9">
        <v>2</v>
      </c>
    </row>
    <row r="434" spans="1:14" x14ac:dyDescent="0.2">
      <c r="A434" t="s">
        <v>1725</v>
      </c>
      <c r="B434" s="8">
        <v>1.5</v>
      </c>
      <c r="C434" s="8">
        <v>1.5</v>
      </c>
      <c r="D434" s="8">
        <v>1.5</v>
      </c>
      <c r="E434" s="8">
        <v>1.5</v>
      </c>
      <c r="F434" s="8">
        <v>1.5</v>
      </c>
      <c r="G434" s="8">
        <v>1.5</v>
      </c>
      <c r="H434" s="8">
        <v>1.5</v>
      </c>
      <c r="I434" s="8">
        <v>1.5</v>
      </c>
      <c r="J434" s="8">
        <v>1.5</v>
      </c>
      <c r="K434" s="8">
        <v>1.5</v>
      </c>
      <c r="L434" s="8">
        <v>1.5</v>
      </c>
      <c r="M434" s="8">
        <v>1.5</v>
      </c>
      <c r="N434" s="9">
        <v>2</v>
      </c>
    </row>
    <row r="435" spans="1:14" x14ac:dyDescent="0.2">
      <c r="A435" t="s">
        <v>1726</v>
      </c>
      <c r="B435" s="8">
        <v>1.5</v>
      </c>
      <c r="C435" s="8">
        <v>1.5</v>
      </c>
      <c r="D435" s="8">
        <v>1.5</v>
      </c>
      <c r="E435" s="8">
        <v>1.5</v>
      </c>
      <c r="F435" s="8">
        <v>1.5</v>
      </c>
      <c r="G435" s="8">
        <v>1.5</v>
      </c>
      <c r="H435" s="8">
        <v>1.5</v>
      </c>
      <c r="I435" s="8">
        <v>1.5</v>
      </c>
      <c r="J435" s="8">
        <v>1.5</v>
      </c>
      <c r="K435" s="8">
        <v>1.5</v>
      </c>
      <c r="L435" s="8">
        <v>1.5</v>
      </c>
      <c r="M435" s="8">
        <v>1.5</v>
      </c>
      <c r="N435" s="9">
        <v>2</v>
      </c>
    </row>
    <row r="436" spans="1:14" x14ac:dyDescent="0.2">
      <c r="A436" t="s">
        <v>2126</v>
      </c>
      <c r="B436" s="8">
        <v>0.1</v>
      </c>
      <c r="C436" s="8">
        <v>0.1</v>
      </c>
      <c r="D436" s="8">
        <v>0.1</v>
      </c>
      <c r="E436" s="8">
        <v>0.1</v>
      </c>
      <c r="F436" s="8">
        <v>0.1</v>
      </c>
      <c r="G436" s="8">
        <v>0.1</v>
      </c>
      <c r="H436" s="8">
        <v>0.1</v>
      </c>
      <c r="I436" s="8">
        <v>0.1</v>
      </c>
      <c r="J436" s="8">
        <v>0.1</v>
      </c>
      <c r="K436" s="8">
        <v>0.1</v>
      </c>
      <c r="L436" s="8">
        <v>0.1</v>
      </c>
      <c r="M436" s="8">
        <v>0.1</v>
      </c>
      <c r="N436" s="9">
        <v>2</v>
      </c>
    </row>
    <row r="437" spans="1:14" x14ac:dyDescent="0.2">
      <c r="A437" t="s">
        <v>2127</v>
      </c>
      <c r="B437" s="8">
        <v>1</v>
      </c>
      <c r="C437" s="8">
        <v>1</v>
      </c>
      <c r="D437" s="8">
        <v>1</v>
      </c>
      <c r="E437" s="8">
        <v>1</v>
      </c>
      <c r="F437" s="8">
        <v>1</v>
      </c>
      <c r="G437" s="8">
        <v>1</v>
      </c>
      <c r="H437" s="8">
        <v>1</v>
      </c>
      <c r="I437" s="8">
        <v>1</v>
      </c>
      <c r="J437" s="8">
        <v>1</v>
      </c>
      <c r="K437" s="8">
        <v>1</v>
      </c>
      <c r="L437" s="8">
        <v>1</v>
      </c>
      <c r="M437" s="8">
        <v>1</v>
      </c>
      <c r="N437" s="9">
        <v>2</v>
      </c>
    </row>
    <row r="438" spans="1:14" x14ac:dyDescent="0.2">
      <c r="A438" t="s">
        <v>2128</v>
      </c>
      <c r="B438" s="8">
        <v>1</v>
      </c>
      <c r="C438" s="8">
        <v>1</v>
      </c>
      <c r="D438" s="8">
        <v>1</v>
      </c>
      <c r="E438" s="8">
        <v>1</v>
      </c>
      <c r="F438" s="8">
        <v>1</v>
      </c>
      <c r="G438" s="8">
        <v>1</v>
      </c>
      <c r="H438" s="8">
        <v>1</v>
      </c>
      <c r="I438" s="8">
        <v>1</v>
      </c>
      <c r="J438" s="8">
        <v>1</v>
      </c>
      <c r="K438" s="8">
        <v>1</v>
      </c>
      <c r="L438" s="8">
        <v>1</v>
      </c>
      <c r="M438" s="8">
        <v>1</v>
      </c>
      <c r="N438" s="9">
        <v>2</v>
      </c>
    </row>
    <row r="439" spans="1:14" x14ac:dyDescent="0.2">
      <c r="A439" t="s">
        <v>2129</v>
      </c>
      <c r="B439" s="8">
        <v>0.1</v>
      </c>
      <c r="C439" s="8">
        <v>0.1</v>
      </c>
      <c r="D439" s="8">
        <v>0.1</v>
      </c>
      <c r="E439" s="8">
        <v>0.1</v>
      </c>
      <c r="F439" s="8">
        <v>0.1</v>
      </c>
      <c r="G439" s="8">
        <v>0.1</v>
      </c>
      <c r="H439" s="8">
        <v>0.1</v>
      </c>
      <c r="I439" s="8">
        <v>0.1</v>
      </c>
      <c r="J439" s="8">
        <v>0.1</v>
      </c>
      <c r="K439" s="8">
        <v>0.1</v>
      </c>
      <c r="L439" s="8">
        <v>0.1</v>
      </c>
      <c r="M439" s="8">
        <v>0.1</v>
      </c>
      <c r="N439" s="9">
        <v>2</v>
      </c>
    </row>
    <row r="440" spans="1:14" x14ac:dyDescent="0.2">
      <c r="A440" t="s">
        <v>2131</v>
      </c>
      <c r="B440" s="8">
        <v>0.3</v>
      </c>
      <c r="C440" s="8">
        <v>0.3</v>
      </c>
      <c r="D440" s="8">
        <v>0.3</v>
      </c>
      <c r="E440" s="8">
        <v>0.3</v>
      </c>
      <c r="F440" s="8">
        <v>0.4</v>
      </c>
      <c r="G440" s="8">
        <v>0.4</v>
      </c>
      <c r="H440" s="8">
        <v>0.4</v>
      </c>
      <c r="I440" s="8">
        <v>0.4</v>
      </c>
      <c r="J440" s="8">
        <v>0.4</v>
      </c>
      <c r="K440" s="8">
        <v>0.4</v>
      </c>
      <c r="L440" s="8">
        <v>0.4</v>
      </c>
      <c r="M440" s="8">
        <v>0.4</v>
      </c>
      <c r="N440" s="9">
        <v>2</v>
      </c>
    </row>
    <row r="441" spans="1:14" x14ac:dyDescent="0.2">
      <c r="A441" t="s">
        <v>2132</v>
      </c>
      <c r="B441" s="8">
        <v>0.25</v>
      </c>
      <c r="C441" s="8">
        <v>0.25</v>
      </c>
      <c r="D441" s="8">
        <v>0.25</v>
      </c>
      <c r="E441" s="8">
        <v>0.25</v>
      </c>
      <c r="F441" s="8">
        <v>0.25</v>
      </c>
      <c r="G441" s="8">
        <v>0.25</v>
      </c>
      <c r="H441" s="8">
        <v>0.25</v>
      </c>
      <c r="I441" s="8">
        <v>0.25</v>
      </c>
      <c r="J441" s="8">
        <v>0.25</v>
      </c>
      <c r="K441" s="8">
        <v>0.25</v>
      </c>
      <c r="L441" s="8">
        <v>0.25</v>
      </c>
      <c r="M441" s="8">
        <v>0.25</v>
      </c>
      <c r="N441" s="9">
        <v>2</v>
      </c>
    </row>
    <row r="442" spans="1:14" x14ac:dyDescent="0.2">
      <c r="A442" t="s">
        <v>2133</v>
      </c>
      <c r="B442" s="8">
        <v>0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0.56999999999999995</v>
      </c>
      <c r="I442" s="8">
        <v>0.56999999999999995</v>
      </c>
      <c r="J442" s="8">
        <v>0.56999999999999995</v>
      </c>
      <c r="K442" s="8">
        <v>0.56999999999999995</v>
      </c>
      <c r="L442" s="8">
        <v>0.56999999999999995</v>
      </c>
      <c r="M442" s="8">
        <v>0.56999999999999995</v>
      </c>
      <c r="N442" s="9">
        <v>2</v>
      </c>
    </row>
    <row r="443" spans="1:14" x14ac:dyDescent="0.2">
      <c r="A443" t="s">
        <v>46</v>
      </c>
      <c r="B443" s="8">
        <v>92.09</v>
      </c>
      <c r="C443" s="8">
        <v>92.09</v>
      </c>
      <c r="D443" s="8">
        <v>92.09</v>
      </c>
      <c r="E443" s="8">
        <v>92.09</v>
      </c>
      <c r="F443" s="8">
        <v>92.09</v>
      </c>
      <c r="G443" s="8">
        <v>92.09</v>
      </c>
      <c r="H443" s="8">
        <v>92.09</v>
      </c>
      <c r="I443" s="8">
        <v>92.09</v>
      </c>
      <c r="J443" s="8">
        <v>92.09</v>
      </c>
      <c r="K443" s="8">
        <v>92.09</v>
      </c>
      <c r="L443" s="8">
        <v>92.09</v>
      </c>
      <c r="M443" s="8">
        <v>92.09</v>
      </c>
      <c r="N443" s="9">
        <v>1</v>
      </c>
    </row>
    <row r="444" spans="1:14" x14ac:dyDescent="0.2">
      <c r="A444" t="s">
        <v>47</v>
      </c>
      <c r="B444" s="8">
        <v>92.4</v>
      </c>
      <c r="C444" s="8">
        <v>92.4</v>
      </c>
      <c r="D444" s="8">
        <v>92.4</v>
      </c>
      <c r="E444" s="8">
        <v>92.4</v>
      </c>
      <c r="F444" s="8">
        <v>92.4</v>
      </c>
      <c r="G444" s="8">
        <v>92.4</v>
      </c>
      <c r="H444" s="8">
        <v>92.4</v>
      </c>
      <c r="I444" s="8">
        <v>92.4</v>
      </c>
      <c r="J444" s="8">
        <v>92.4</v>
      </c>
      <c r="K444" s="8">
        <v>92.4</v>
      </c>
      <c r="L444" s="8">
        <v>92.4</v>
      </c>
      <c r="M444" s="8">
        <v>92.4</v>
      </c>
      <c r="N444" s="9">
        <v>1</v>
      </c>
    </row>
    <row r="445" spans="1:14" x14ac:dyDescent="0.2">
      <c r="A445" t="s">
        <v>48</v>
      </c>
      <c r="B445" s="8">
        <v>92.36</v>
      </c>
      <c r="C445" s="8">
        <v>92.36</v>
      </c>
      <c r="D445" s="8">
        <v>92.36</v>
      </c>
      <c r="E445" s="8">
        <v>92.36</v>
      </c>
      <c r="F445" s="8">
        <v>92.36</v>
      </c>
      <c r="G445" s="8">
        <v>92.36</v>
      </c>
      <c r="H445" s="8">
        <v>92.36</v>
      </c>
      <c r="I445" s="8">
        <v>92.36</v>
      </c>
      <c r="J445" s="8">
        <v>92.36</v>
      </c>
      <c r="K445" s="8">
        <v>92.36</v>
      </c>
      <c r="L445" s="8">
        <v>92.36</v>
      </c>
      <c r="M445" s="8">
        <v>92.36</v>
      </c>
      <c r="N445" s="9">
        <v>1</v>
      </c>
    </row>
    <row r="446" spans="1:14" x14ac:dyDescent="0.2">
      <c r="A446" t="s">
        <v>49</v>
      </c>
      <c r="B446" s="8">
        <v>91.98</v>
      </c>
      <c r="C446" s="8">
        <v>91.98</v>
      </c>
      <c r="D446" s="8">
        <v>91.98</v>
      </c>
      <c r="E446" s="8">
        <v>91.98</v>
      </c>
      <c r="F446" s="8">
        <v>91.98</v>
      </c>
      <c r="G446" s="8">
        <v>91.98</v>
      </c>
      <c r="H446" s="8">
        <v>91.98</v>
      </c>
      <c r="I446" s="8">
        <v>91.98</v>
      </c>
      <c r="J446" s="8">
        <v>91.98</v>
      </c>
      <c r="K446" s="8">
        <v>91.98</v>
      </c>
      <c r="L446" s="8">
        <v>91.98</v>
      </c>
      <c r="M446" s="8">
        <v>91.98</v>
      </c>
      <c r="N446" s="9">
        <v>1</v>
      </c>
    </row>
    <row r="447" spans="1:14" x14ac:dyDescent="0.2">
      <c r="A447" t="s">
        <v>50</v>
      </c>
      <c r="B447" s="8">
        <v>91.83</v>
      </c>
      <c r="C447" s="8">
        <v>91.83</v>
      </c>
      <c r="D447" s="8">
        <v>91.83</v>
      </c>
      <c r="E447" s="8">
        <v>91.83</v>
      </c>
      <c r="F447" s="8">
        <v>91.83</v>
      </c>
      <c r="G447" s="8">
        <v>91.83</v>
      </c>
      <c r="H447" s="8">
        <v>91.83</v>
      </c>
      <c r="I447" s="8">
        <v>91.83</v>
      </c>
      <c r="J447" s="8">
        <v>91.83</v>
      </c>
      <c r="K447" s="8">
        <v>91.83</v>
      </c>
      <c r="L447" s="8">
        <v>91.83</v>
      </c>
      <c r="M447" s="8">
        <v>91.83</v>
      </c>
      <c r="N447" s="9">
        <v>1</v>
      </c>
    </row>
    <row r="448" spans="1:14" x14ac:dyDescent="0.2">
      <c r="A448" t="s">
        <v>51</v>
      </c>
      <c r="B448" s="8">
        <v>92.16</v>
      </c>
      <c r="C448" s="8">
        <v>92.16</v>
      </c>
      <c r="D448" s="8">
        <v>92.16</v>
      </c>
      <c r="E448" s="8">
        <v>92.16</v>
      </c>
      <c r="F448" s="8">
        <v>92.16</v>
      </c>
      <c r="G448" s="8">
        <v>92.16</v>
      </c>
      <c r="H448" s="8">
        <v>92.16</v>
      </c>
      <c r="I448" s="8">
        <v>92.16</v>
      </c>
      <c r="J448" s="8">
        <v>92.16</v>
      </c>
      <c r="K448" s="8">
        <v>92.16</v>
      </c>
      <c r="L448" s="8">
        <v>92.16</v>
      </c>
      <c r="M448" s="8">
        <v>92.16</v>
      </c>
      <c r="N448" s="9">
        <v>1</v>
      </c>
    </row>
    <row r="449" spans="1:14" x14ac:dyDescent="0.2">
      <c r="A449" t="s">
        <v>52</v>
      </c>
      <c r="B449" s="8">
        <v>91.84</v>
      </c>
      <c r="C449" s="8">
        <v>91.84</v>
      </c>
      <c r="D449" s="8">
        <v>91.84</v>
      </c>
      <c r="E449" s="8">
        <v>91.84</v>
      </c>
      <c r="F449" s="8">
        <v>91.84</v>
      </c>
      <c r="G449" s="8">
        <v>91.84</v>
      </c>
      <c r="H449" s="8">
        <v>91.84</v>
      </c>
      <c r="I449" s="8">
        <v>91.84</v>
      </c>
      <c r="J449" s="8">
        <v>91.84</v>
      </c>
      <c r="K449" s="8">
        <v>91.84</v>
      </c>
      <c r="L449" s="8">
        <v>91.84</v>
      </c>
      <c r="M449" s="8">
        <v>91.84</v>
      </c>
      <c r="N449" s="9">
        <v>1</v>
      </c>
    </row>
    <row r="450" spans="1:14" x14ac:dyDescent="0.2">
      <c r="A450" t="s">
        <v>53</v>
      </c>
      <c r="B450" s="8">
        <v>91.56</v>
      </c>
      <c r="C450" s="8">
        <v>91.56</v>
      </c>
      <c r="D450" s="8">
        <v>91.56</v>
      </c>
      <c r="E450" s="8">
        <v>91.56</v>
      </c>
      <c r="F450" s="8">
        <v>91.56</v>
      </c>
      <c r="G450" s="8">
        <v>91.56</v>
      </c>
      <c r="H450" s="8">
        <v>91.56</v>
      </c>
      <c r="I450" s="8">
        <v>91.56</v>
      </c>
      <c r="J450" s="8">
        <v>91.56</v>
      </c>
      <c r="K450" s="8">
        <v>91.56</v>
      </c>
      <c r="L450" s="8">
        <v>91.56</v>
      </c>
      <c r="M450" s="8">
        <v>91.56</v>
      </c>
      <c r="N450" s="9">
        <v>1</v>
      </c>
    </row>
    <row r="451" spans="1:14" x14ac:dyDescent="0.2">
      <c r="A451" t="s">
        <v>1174</v>
      </c>
      <c r="B451" s="8">
        <v>9.08</v>
      </c>
      <c r="C451" s="8">
        <v>8.06</v>
      </c>
      <c r="D451" s="8">
        <v>6.35</v>
      </c>
      <c r="E451" s="8">
        <v>33.08</v>
      </c>
      <c r="F451" s="8">
        <v>33.08</v>
      </c>
      <c r="G451" s="8">
        <v>33.08</v>
      </c>
      <c r="H451" s="8">
        <v>33.08</v>
      </c>
      <c r="I451" s="8">
        <v>33.08</v>
      </c>
      <c r="J451" s="8">
        <v>33.08</v>
      </c>
      <c r="K451" s="8">
        <v>33.08</v>
      </c>
      <c r="L451" s="8">
        <v>33.08</v>
      </c>
      <c r="M451" s="8">
        <v>33.08</v>
      </c>
      <c r="N451" s="9">
        <v>1</v>
      </c>
    </row>
    <row r="452" spans="1:14" x14ac:dyDescent="0.2">
      <c r="A452" t="s">
        <v>1176</v>
      </c>
      <c r="B452" s="8">
        <v>52.4</v>
      </c>
      <c r="C452" s="8">
        <v>51.4</v>
      </c>
      <c r="D452" s="8">
        <v>52.4</v>
      </c>
      <c r="E452" s="8">
        <v>52.4</v>
      </c>
      <c r="F452" s="8">
        <v>51.3</v>
      </c>
      <c r="G452" s="8">
        <v>52.4</v>
      </c>
      <c r="H452" s="8">
        <v>50</v>
      </c>
      <c r="I452" s="8">
        <v>52.2</v>
      </c>
      <c r="J452" s="8">
        <v>52.4</v>
      </c>
      <c r="K452" s="8">
        <v>52.4</v>
      </c>
      <c r="L452" s="8">
        <v>51.3</v>
      </c>
      <c r="M452" s="8">
        <v>52.4</v>
      </c>
      <c r="N452" s="9">
        <v>1</v>
      </c>
    </row>
    <row r="453" spans="1:14" x14ac:dyDescent="0.2">
      <c r="A453" t="s">
        <v>1186</v>
      </c>
      <c r="B453" s="8">
        <v>13</v>
      </c>
      <c r="C453" s="8">
        <v>13</v>
      </c>
      <c r="D453" s="8">
        <v>13</v>
      </c>
      <c r="E453" s="8">
        <v>13</v>
      </c>
      <c r="F453" s="8">
        <v>13</v>
      </c>
      <c r="G453" s="8">
        <v>13</v>
      </c>
      <c r="H453" s="8">
        <v>13</v>
      </c>
      <c r="I453" s="8">
        <v>13</v>
      </c>
      <c r="J453" s="8">
        <v>13</v>
      </c>
      <c r="K453" s="8">
        <v>13</v>
      </c>
      <c r="L453" s="8">
        <v>13</v>
      </c>
      <c r="M453" s="8">
        <v>13</v>
      </c>
      <c r="N453" s="9">
        <v>1</v>
      </c>
    </row>
    <row r="454" spans="1:14" x14ac:dyDescent="0.2">
      <c r="A454" t="s">
        <v>1188</v>
      </c>
      <c r="B454" s="8">
        <v>45.6</v>
      </c>
      <c r="C454" s="8">
        <v>45.6</v>
      </c>
      <c r="D454" s="8">
        <v>45.6</v>
      </c>
      <c r="E454" s="8">
        <v>45.6</v>
      </c>
      <c r="F454" s="8">
        <v>45.6</v>
      </c>
      <c r="G454" s="8">
        <v>45.6</v>
      </c>
      <c r="H454" s="8">
        <v>45.6</v>
      </c>
      <c r="I454" s="8">
        <v>45.6</v>
      </c>
      <c r="J454" s="8">
        <v>45.6</v>
      </c>
      <c r="K454" s="8">
        <v>45.6</v>
      </c>
      <c r="L454" s="8">
        <v>45.6</v>
      </c>
      <c r="M454" s="8">
        <v>45.6</v>
      </c>
      <c r="N454" s="9">
        <v>1</v>
      </c>
    </row>
    <row r="455" spans="1:14" x14ac:dyDescent="0.2">
      <c r="A455" t="s">
        <v>1191</v>
      </c>
      <c r="B455" s="8">
        <v>22</v>
      </c>
      <c r="C455" s="8">
        <v>22</v>
      </c>
      <c r="D455" s="8">
        <v>22</v>
      </c>
      <c r="E455" s="8">
        <v>22</v>
      </c>
      <c r="F455" s="8">
        <v>32</v>
      </c>
      <c r="G455" s="8">
        <v>32</v>
      </c>
      <c r="H455" s="8">
        <v>32</v>
      </c>
      <c r="I455" s="8">
        <v>32</v>
      </c>
      <c r="J455" s="8">
        <v>32</v>
      </c>
      <c r="K455" s="8">
        <v>32</v>
      </c>
      <c r="L455" s="8">
        <v>32</v>
      </c>
      <c r="M455" s="8">
        <v>32</v>
      </c>
      <c r="N455" s="9">
        <v>1</v>
      </c>
    </row>
    <row r="456" spans="1:14" x14ac:dyDescent="0.2">
      <c r="A456" t="s">
        <v>1204</v>
      </c>
      <c r="B456" s="8">
        <v>7.1</v>
      </c>
      <c r="C456" s="8">
        <v>7.1</v>
      </c>
      <c r="D456" s="8">
        <v>7.1</v>
      </c>
      <c r="E456" s="8">
        <v>7.1</v>
      </c>
      <c r="F456" s="8">
        <v>7.1</v>
      </c>
      <c r="G456" s="8">
        <v>7.1</v>
      </c>
      <c r="H456" s="8">
        <v>7.1</v>
      </c>
      <c r="I456" s="8">
        <v>7.1</v>
      </c>
      <c r="J456" s="8">
        <v>7.1</v>
      </c>
      <c r="K456" s="8">
        <v>7.1</v>
      </c>
      <c r="L456" s="8">
        <v>7.1</v>
      </c>
      <c r="M456" s="8">
        <v>7.1</v>
      </c>
      <c r="N456" s="9">
        <v>1</v>
      </c>
    </row>
    <row r="457" spans="1:14" x14ac:dyDescent="0.2">
      <c r="A457" t="s">
        <v>1206</v>
      </c>
      <c r="B457" s="8">
        <v>6.5</v>
      </c>
      <c r="C457" s="8">
        <v>6.5</v>
      </c>
      <c r="D457" s="8">
        <v>6.5</v>
      </c>
      <c r="E457" s="8">
        <v>6.5</v>
      </c>
      <c r="F457" s="8">
        <v>6.5</v>
      </c>
      <c r="G457" s="8">
        <v>6.5</v>
      </c>
      <c r="H457" s="8">
        <v>6.5</v>
      </c>
      <c r="I457" s="8">
        <v>6.5</v>
      </c>
      <c r="J457" s="8">
        <v>6.5</v>
      </c>
      <c r="K457" s="8">
        <v>6.5</v>
      </c>
      <c r="L457" s="8">
        <v>6.5</v>
      </c>
      <c r="M457" s="8">
        <v>6.5</v>
      </c>
      <c r="N457" s="9">
        <v>1</v>
      </c>
    </row>
    <row r="458" spans="1:14" x14ac:dyDescent="0.2">
      <c r="A458" t="s">
        <v>1208</v>
      </c>
      <c r="B458" s="8">
        <v>11.4</v>
      </c>
      <c r="C458" s="8">
        <v>11.4</v>
      </c>
      <c r="D458" s="8">
        <v>11.4</v>
      </c>
      <c r="E458" s="8">
        <v>11.4</v>
      </c>
      <c r="F458" s="8">
        <v>11.4</v>
      </c>
      <c r="G458" s="8">
        <v>11.4</v>
      </c>
      <c r="H458" s="8">
        <v>11.4</v>
      </c>
      <c r="I458" s="8">
        <v>11.4</v>
      </c>
      <c r="J458" s="8">
        <v>11.4</v>
      </c>
      <c r="K458" s="8">
        <v>11.4</v>
      </c>
      <c r="L458" s="8">
        <v>11.4</v>
      </c>
      <c r="M458" s="8">
        <v>11.4</v>
      </c>
      <c r="N458" s="9">
        <v>1</v>
      </c>
    </row>
    <row r="459" spans="1:14" x14ac:dyDescent="0.2">
      <c r="A459" t="s">
        <v>1213</v>
      </c>
      <c r="B459" s="8">
        <v>6</v>
      </c>
      <c r="C459" s="8">
        <v>6</v>
      </c>
      <c r="D459" s="8">
        <v>6</v>
      </c>
      <c r="E459" s="8">
        <v>6</v>
      </c>
      <c r="F459" s="8">
        <v>6</v>
      </c>
      <c r="G459" s="8">
        <v>6</v>
      </c>
      <c r="H459" s="8">
        <v>6</v>
      </c>
      <c r="I459" s="8">
        <v>6</v>
      </c>
      <c r="J459" s="8">
        <v>6</v>
      </c>
      <c r="K459" s="8">
        <v>6</v>
      </c>
      <c r="L459" s="8">
        <v>6</v>
      </c>
      <c r="M459" s="8">
        <v>6</v>
      </c>
      <c r="N459" s="9">
        <v>1</v>
      </c>
    </row>
    <row r="460" spans="1:14" x14ac:dyDescent="0.2">
      <c r="A460" t="s">
        <v>1218</v>
      </c>
      <c r="B460" s="8">
        <v>7</v>
      </c>
      <c r="C460" s="8">
        <v>7</v>
      </c>
      <c r="D460" s="8">
        <v>7</v>
      </c>
      <c r="E460" s="8">
        <v>7</v>
      </c>
      <c r="F460" s="8">
        <v>7</v>
      </c>
      <c r="G460" s="8">
        <v>7</v>
      </c>
      <c r="H460" s="8">
        <v>7</v>
      </c>
      <c r="I460" s="8">
        <v>7</v>
      </c>
      <c r="J460" s="8">
        <v>7</v>
      </c>
      <c r="K460" s="8">
        <v>7</v>
      </c>
      <c r="L460" s="8">
        <v>7</v>
      </c>
      <c r="M460" s="8">
        <v>7</v>
      </c>
      <c r="N460" s="9">
        <v>1</v>
      </c>
    </row>
    <row r="461" spans="1:14" x14ac:dyDescent="0.2">
      <c r="A461" t="s">
        <v>1222</v>
      </c>
      <c r="B461" s="8">
        <v>6.4</v>
      </c>
      <c r="C461" s="8">
        <v>6.4</v>
      </c>
      <c r="D461" s="8">
        <v>6.4</v>
      </c>
      <c r="E461" s="8">
        <v>6.4</v>
      </c>
      <c r="F461" s="8">
        <v>6.4</v>
      </c>
      <c r="G461" s="8">
        <v>6.4</v>
      </c>
      <c r="H461" s="8">
        <v>6.4</v>
      </c>
      <c r="I461" s="8">
        <v>6.4</v>
      </c>
      <c r="J461" s="8">
        <v>6.4</v>
      </c>
      <c r="K461" s="8">
        <v>6.4</v>
      </c>
      <c r="L461" s="8">
        <v>6.4</v>
      </c>
      <c r="M461" s="8">
        <v>6.4</v>
      </c>
      <c r="N461" s="9">
        <v>1</v>
      </c>
    </row>
    <row r="462" spans="1:14" x14ac:dyDescent="0.2">
      <c r="A462" t="s">
        <v>1228</v>
      </c>
      <c r="B462" s="8">
        <v>91</v>
      </c>
      <c r="C462" s="8">
        <v>91</v>
      </c>
      <c r="D462" s="8">
        <v>91</v>
      </c>
      <c r="E462" s="8">
        <v>91</v>
      </c>
      <c r="F462" s="8">
        <v>91</v>
      </c>
      <c r="G462" s="8">
        <v>91</v>
      </c>
      <c r="H462" s="8">
        <v>91</v>
      </c>
      <c r="I462" s="8">
        <v>91</v>
      </c>
      <c r="J462" s="8">
        <v>91</v>
      </c>
      <c r="K462" s="8">
        <v>91</v>
      </c>
      <c r="L462" s="8">
        <v>91</v>
      </c>
      <c r="M462" s="8">
        <v>91</v>
      </c>
      <c r="N462" s="9">
        <v>1</v>
      </c>
    </row>
    <row r="463" spans="1:14" x14ac:dyDescent="0.2">
      <c r="A463" t="s">
        <v>1232</v>
      </c>
      <c r="B463" s="8">
        <v>14.5</v>
      </c>
      <c r="C463" s="8">
        <v>14.5</v>
      </c>
      <c r="D463" s="8">
        <v>14.5</v>
      </c>
      <c r="E463" s="8">
        <v>14.5</v>
      </c>
      <c r="F463" s="8">
        <v>14.5</v>
      </c>
      <c r="G463" s="8">
        <v>14.5</v>
      </c>
      <c r="H463" s="8">
        <v>14.5</v>
      </c>
      <c r="I463" s="8">
        <v>14.5</v>
      </c>
      <c r="J463" s="8">
        <v>14.5</v>
      </c>
      <c r="K463" s="8">
        <v>14.5</v>
      </c>
      <c r="L463" s="8">
        <v>14.5</v>
      </c>
      <c r="M463" s="8">
        <v>14.5</v>
      </c>
      <c r="N463" s="9">
        <v>1</v>
      </c>
    </row>
    <row r="464" spans="1:14" x14ac:dyDescent="0.2">
      <c r="A464" t="s">
        <v>1237</v>
      </c>
      <c r="B464" s="8">
        <v>0.16</v>
      </c>
      <c r="C464" s="8">
        <v>0.34</v>
      </c>
      <c r="D464" s="8">
        <v>0.95</v>
      </c>
      <c r="E464" s="8">
        <v>4.4000000000000004</v>
      </c>
      <c r="F464" s="8">
        <v>4.76</v>
      </c>
      <c r="G464" s="8">
        <v>1.81</v>
      </c>
      <c r="H464" s="8">
        <v>1.72</v>
      </c>
      <c r="I464" s="8">
        <v>5.12</v>
      </c>
      <c r="J464" s="8">
        <v>4.9800000000000004</v>
      </c>
      <c r="K464" s="8">
        <v>2.5499999999999998</v>
      </c>
      <c r="L464" s="8">
        <v>0.02</v>
      </c>
      <c r="M464" s="8">
        <v>0.01</v>
      </c>
      <c r="N464" s="9">
        <v>1</v>
      </c>
    </row>
    <row r="465" spans="1:14" x14ac:dyDescent="0.2">
      <c r="A465" t="s">
        <v>1239</v>
      </c>
      <c r="B465" s="8">
        <v>461.02</v>
      </c>
      <c r="C465" s="8">
        <v>461.02</v>
      </c>
      <c r="D465" s="8">
        <v>461.02</v>
      </c>
      <c r="E465" s="8">
        <v>461.02</v>
      </c>
      <c r="F465" s="8">
        <v>461.02</v>
      </c>
      <c r="G465" s="8">
        <v>461.02</v>
      </c>
      <c r="H465" s="8">
        <v>461.02</v>
      </c>
      <c r="I465" s="8">
        <v>461.02</v>
      </c>
      <c r="J465" s="8">
        <v>461.02</v>
      </c>
      <c r="K465" s="8">
        <v>461.02</v>
      </c>
      <c r="L465" s="8">
        <v>461.02</v>
      </c>
      <c r="M465" s="8">
        <v>461.02</v>
      </c>
      <c r="N465" s="9">
        <v>1</v>
      </c>
    </row>
    <row r="466" spans="1:14" x14ac:dyDescent="0.2">
      <c r="A466" t="s">
        <v>1241</v>
      </c>
      <c r="B466" s="8">
        <v>245.57</v>
      </c>
      <c r="C466" s="8">
        <v>236.48</v>
      </c>
      <c r="D466" s="8">
        <v>235.2</v>
      </c>
      <c r="E466" s="8">
        <v>241.1</v>
      </c>
      <c r="F466" s="8">
        <v>227.89</v>
      </c>
      <c r="G466" s="8">
        <v>236.45</v>
      </c>
      <c r="H466" s="8">
        <v>235.15</v>
      </c>
      <c r="I466" s="8">
        <v>236.4</v>
      </c>
      <c r="J466" s="8">
        <v>219.62</v>
      </c>
      <c r="K466" s="8">
        <v>207.16</v>
      </c>
      <c r="L466" s="8">
        <v>219.39</v>
      </c>
      <c r="M466" s="8">
        <v>220.14</v>
      </c>
      <c r="N466" s="9">
        <v>1</v>
      </c>
    </row>
    <row r="467" spans="1:14" x14ac:dyDescent="0.2">
      <c r="A467" t="s">
        <v>1243</v>
      </c>
      <c r="B467" s="8">
        <v>345</v>
      </c>
      <c r="C467" s="8">
        <v>345</v>
      </c>
      <c r="D467" s="8">
        <v>345</v>
      </c>
      <c r="E467" s="8">
        <v>345</v>
      </c>
      <c r="F467" s="8">
        <v>345</v>
      </c>
      <c r="G467" s="8">
        <v>335</v>
      </c>
      <c r="H467" s="8">
        <v>325</v>
      </c>
      <c r="I467" s="8">
        <v>320</v>
      </c>
      <c r="J467" s="8">
        <v>335</v>
      </c>
      <c r="K467" s="8">
        <v>340</v>
      </c>
      <c r="L467" s="8">
        <v>345</v>
      </c>
      <c r="M467" s="8">
        <v>345</v>
      </c>
      <c r="N467" s="9">
        <v>1</v>
      </c>
    </row>
    <row r="468" spans="1:14" x14ac:dyDescent="0.2">
      <c r="A468" t="s">
        <v>67</v>
      </c>
      <c r="B468" s="8">
        <v>85</v>
      </c>
      <c r="C468" s="8">
        <v>85</v>
      </c>
      <c r="D468" s="8">
        <v>85</v>
      </c>
      <c r="E468" s="8">
        <v>85</v>
      </c>
      <c r="F468" s="8">
        <v>85</v>
      </c>
      <c r="G468" s="8">
        <v>85</v>
      </c>
      <c r="H468" s="8">
        <v>85</v>
      </c>
      <c r="I468" s="8">
        <v>85</v>
      </c>
      <c r="J468" s="8">
        <v>85</v>
      </c>
      <c r="K468" s="8">
        <v>85</v>
      </c>
      <c r="L468" s="8">
        <v>85</v>
      </c>
      <c r="M468" s="8">
        <v>85</v>
      </c>
      <c r="N468" s="9">
        <v>1</v>
      </c>
    </row>
    <row r="469" spans="1:14" x14ac:dyDescent="0.2">
      <c r="A469" t="s">
        <v>68</v>
      </c>
      <c r="B469" s="8">
        <v>85</v>
      </c>
      <c r="C469" s="8">
        <v>85</v>
      </c>
      <c r="D469" s="8">
        <v>85</v>
      </c>
      <c r="E469" s="8">
        <v>85</v>
      </c>
      <c r="F469" s="8">
        <v>85</v>
      </c>
      <c r="G469" s="8">
        <v>85</v>
      </c>
      <c r="H469" s="8">
        <v>85</v>
      </c>
      <c r="I469" s="8">
        <v>85</v>
      </c>
      <c r="J469" s="8">
        <v>85</v>
      </c>
      <c r="K469" s="8">
        <v>85</v>
      </c>
      <c r="L469" s="8">
        <v>85</v>
      </c>
      <c r="M469" s="8">
        <v>85</v>
      </c>
      <c r="N469" s="9">
        <v>1</v>
      </c>
    </row>
    <row r="470" spans="1:14" x14ac:dyDescent="0.2">
      <c r="A470" t="s">
        <v>1255</v>
      </c>
      <c r="B470" s="8">
        <v>445</v>
      </c>
      <c r="C470" s="8">
        <v>445</v>
      </c>
      <c r="D470" s="8">
        <v>445</v>
      </c>
      <c r="E470" s="8">
        <v>445</v>
      </c>
      <c r="F470" s="8">
        <v>441</v>
      </c>
      <c r="G470" s="8">
        <v>433</v>
      </c>
      <c r="H470" s="8">
        <v>431</v>
      </c>
      <c r="I470" s="8">
        <v>433</v>
      </c>
      <c r="J470" s="8">
        <v>436</v>
      </c>
      <c r="K470" s="8">
        <v>445</v>
      </c>
      <c r="L470" s="8">
        <v>445</v>
      </c>
      <c r="M470" s="8">
        <v>445</v>
      </c>
      <c r="N470" s="9">
        <v>1</v>
      </c>
    </row>
    <row r="471" spans="1:14" x14ac:dyDescent="0.2">
      <c r="A471" t="s">
        <v>1263</v>
      </c>
      <c r="B471" s="8">
        <v>62</v>
      </c>
      <c r="C471" s="8">
        <v>62</v>
      </c>
      <c r="D471" s="8">
        <v>62</v>
      </c>
      <c r="E471" s="8">
        <v>62</v>
      </c>
      <c r="F471" s="8">
        <v>62</v>
      </c>
      <c r="G471" s="8">
        <v>62</v>
      </c>
      <c r="H471" s="8">
        <v>62</v>
      </c>
      <c r="I471" s="8">
        <v>62</v>
      </c>
      <c r="J471" s="8">
        <v>62</v>
      </c>
      <c r="K471" s="8">
        <v>62</v>
      </c>
      <c r="L471" s="8">
        <v>62</v>
      </c>
      <c r="M471" s="8">
        <v>62</v>
      </c>
      <c r="N471" s="9">
        <v>1</v>
      </c>
    </row>
    <row r="472" spans="1:14" x14ac:dyDescent="0.2">
      <c r="A472" t="s">
        <v>1265</v>
      </c>
      <c r="B472" s="8">
        <v>1.5</v>
      </c>
      <c r="C472" s="8">
        <v>1.5</v>
      </c>
      <c r="D472" s="8">
        <v>1.5</v>
      </c>
      <c r="E472" s="8">
        <v>1.5</v>
      </c>
      <c r="F472" s="8">
        <v>1.5</v>
      </c>
      <c r="G472" s="8">
        <v>1.5</v>
      </c>
      <c r="H472" s="8">
        <v>1.5</v>
      </c>
      <c r="I472" s="8">
        <v>1.5</v>
      </c>
      <c r="J472" s="8">
        <v>1.5</v>
      </c>
      <c r="K472" s="8">
        <v>1.5</v>
      </c>
      <c r="L472" s="8">
        <v>1.5</v>
      </c>
      <c r="M472" s="8">
        <v>1.5</v>
      </c>
      <c r="N472" s="9">
        <v>1</v>
      </c>
    </row>
    <row r="473" spans="1:14" x14ac:dyDescent="0.2">
      <c r="A473" t="s">
        <v>1274</v>
      </c>
      <c r="B473" s="8">
        <v>1.7</v>
      </c>
      <c r="C473" s="8">
        <v>1.7</v>
      </c>
      <c r="D473" s="8">
        <v>1.7</v>
      </c>
      <c r="E473" s="8">
        <v>1.7</v>
      </c>
      <c r="F473" s="8">
        <v>1.7</v>
      </c>
      <c r="G473" s="8">
        <v>1.7</v>
      </c>
      <c r="H473" s="8">
        <v>1.7</v>
      </c>
      <c r="I473" s="8">
        <v>1.7</v>
      </c>
      <c r="J473" s="8">
        <v>1.7</v>
      </c>
      <c r="K473" s="8">
        <v>1.7</v>
      </c>
      <c r="L473" s="8">
        <v>1.7</v>
      </c>
      <c r="M473" s="8">
        <v>1.7</v>
      </c>
      <c r="N473" s="9">
        <v>2</v>
      </c>
    </row>
    <row r="474" spans="1:14" x14ac:dyDescent="0.2">
      <c r="A474" t="s">
        <v>1531</v>
      </c>
      <c r="B474" s="8">
        <v>0</v>
      </c>
      <c r="C474" s="8">
        <v>0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9">
        <v>1</v>
      </c>
    </row>
    <row r="475" spans="1:14" x14ac:dyDescent="0.2">
      <c r="A475" t="s">
        <v>1298</v>
      </c>
      <c r="B475" s="8">
        <v>0.01</v>
      </c>
      <c r="C475" s="8">
        <v>0.03</v>
      </c>
      <c r="D475" s="8">
        <v>0.1</v>
      </c>
      <c r="E475" s="8">
        <v>1.28</v>
      </c>
      <c r="F475" s="8">
        <v>1.34</v>
      </c>
      <c r="G475" s="8">
        <v>1.25</v>
      </c>
      <c r="H475" s="8">
        <v>1.59</v>
      </c>
      <c r="I475" s="8">
        <v>1.52</v>
      </c>
      <c r="J475" s="8">
        <v>1.43</v>
      </c>
      <c r="K475" s="8">
        <v>1.07</v>
      </c>
      <c r="L475" s="8">
        <v>0.01</v>
      </c>
      <c r="M475" s="8">
        <v>0</v>
      </c>
      <c r="N475" s="9">
        <v>1</v>
      </c>
    </row>
    <row r="476" spans="1:14" x14ac:dyDescent="0.2">
      <c r="A476" t="s">
        <v>1300</v>
      </c>
      <c r="B476" s="8">
        <v>48</v>
      </c>
      <c r="C476" s="8">
        <v>48</v>
      </c>
      <c r="D476" s="8">
        <v>48</v>
      </c>
      <c r="E476" s="8">
        <v>48</v>
      </c>
      <c r="F476" s="8">
        <v>48</v>
      </c>
      <c r="G476" s="8">
        <v>48</v>
      </c>
      <c r="H476" s="8">
        <v>48</v>
      </c>
      <c r="I476" s="8">
        <v>48</v>
      </c>
      <c r="J476" s="8">
        <v>48</v>
      </c>
      <c r="K476" s="8">
        <v>48</v>
      </c>
      <c r="L476" s="8">
        <v>48</v>
      </c>
      <c r="M476" s="8">
        <v>48</v>
      </c>
      <c r="N476" s="9">
        <v>1</v>
      </c>
    </row>
    <row r="477" spans="1:14" x14ac:dyDescent="0.2">
      <c r="A477" t="s">
        <v>1302</v>
      </c>
      <c r="B477" s="8">
        <v>7.94</v>
      </c>
      <c r="C477" s="8">
        <v>7.94</v>
      </c>
      <c r="D477" s="8">
        <v>7.94</v>
      </c>
      <c r="E477" s="8">
        <v>7.94</v>
      </c>
      <c r="F477" s="8">
        <v>7.94</v>
      </c>
      <c r="G477" s="8">
        <v>7.94</v>
      </c>
      <c r="H477" s="8">
        <v>7.94</v>
      </c>
      <c r="I477" s="8">
        <v>7.94</v>
      </c>
      <c r="J477" s="8">
        <v>7.94</v>
      </c>
      <c r="K477" s="8">
        <v>7.94</v>
      </c>
      <c r="L477" s="8">
        <v>7.94</v>
      </c>
      <c r="M477" s="8">
        <v>7.94</v>
      </c>
      <c r="N477" s="9">
        <v>1</v>
      </c>
    </row>
    <row r="478" spans="1:14" x14ac:dyDescent="0.2">
      <c r="A478" t="s">
        <v>1309</v>
      </c>
      <c r="B478" s="8">
        <v>5.75</v>
      </c>
      <c r="C478" s="8">
        <v>5.75</v>
      </c>
      <c r="D478" s="8">
        <v>5.75</v>
      </c>
      <c r="E478" s="8">
        <v>5.75</v>
      </c>
      <c r="F478" s="8">
        <v>5.75</v>
      </c>
      <c r="G478" s="8">
        <v>5.75</v>
      </c>
      <c r="H478" s="8">
        <v>5.75</v>
      </c>
      <c r="I478" s="8">
        <v>5.75</v>
      </c>
      <c r="J478" s="8">
        <v>5.75</v>
      </c>
      <c r="K478" s="8">
        <v>5.75</v>
      </c>
      <c r="L478" s="8">
        <v>5.75</v>
      </c>
      <c r="M478" s="8">
        <v>5.75</v>
      </c>
      <c r="N478" s="9">
        <v>1</v>
      </c>
    </row>
    <row r="479" spans="1:14" x14ac:dyDescent="0.2">
      <c r="A479" t="s">
        <v>1311</v>
      </c>
      <c r="B479" s="8">
        <v>5.75</v>
      </c>
      <c r="C479" s="8">
        <v>5.75</v>
      </c>
      <c r="D479" s="8">
        <v>5.75</v>
      </c>
      <c r="E479" s="8">
        <v>5.75</v>
      </c>
      <c r="F479" s="8">
        <v>5.75</v>
      </c>
      <c r="G479" s="8">
        <v>5.75</v>
      </c>
      <c r="H479" s="8">
        <v>5.75</v>
      </c>
      <c r="I479" s="8">
        <v>5.75</v>
      </c>
      <c r="J479" s="8">
        <v>5.75</v>
      </c>
      <c r="K479" s="8">
        <v>5.75</v>
      </c>
      <c r="L479" s="8">
        <v>5.75</v>
      </c>
      <c r="M479" s="8">
        <v>5.75</v>
      </c>
      <c r="N479" s="9">
        <v>1</v>
      </c>
    </row>
    <row r="480" spans="1:14" x14ac:dyDescent="0.2">
      <c r="A480" t="s">
        <v>1313</v>
      </c>
      <c r="B480" s="8">
        <v>78</v>
      </c>
      <c r="C480" s="8">
        <v>78</v>
      </c>
      <c r="D480" s="8">
        <v>78</v>
      </c>
      <c r="E480" s="8">
        <v>78</v>
      </c>
      <c r="F480" s="8">
        <v>78</v>
      </c>
      <c r="G480" s="8">
        <v>78</v>
      </c>
      <c r="H480" s="8">
        <v>78</v>
      </c>
      <c r="I480" s="8">
        <v>78</v>
      </c>
      <c r="J480" s="8">
        <v>78</v>
      </c>
      <c r="K480" s="8">
        <v>78</v>
      </c>
      <c r="L480" s="8">
        <v>78</v>
      </c>
      <c r="M480" s="8">
        <v>78</v>
      </c>
      <c r="N480" s="9">
        <v>1</v>
      </c>
    </row>
    <row r="481" spans="1:14" x14ac:dyDescent="0.2">
      <c r="A481" t="s">
        <v>35</v>
      </c>
      <c r="B481" s="8">
        <v>49</v>
      </c>
      <c r="C481" s="8">
        <v>49</v>
      </c>
      <c r="D481" s="8">
        <v>49</v>
      </c>
      <c r="E481" s="8">
        <v>49</v>
      </c>
      <c r="F481" s="8">
        <v>49</v>
      </c>
      <c r="G481" s="8">
        <v>49</v>
      </c>
      <c r="H481" s="8">
        <v>49</v>
      </c>
      <c r="I481" s="8">
        <v>49</v>
      </c>
      <c r="J481" s="8">
        <v>49</v>
      </c>
      <c r="K481" s="8">
        <v>49</v>
      </c>
      <c r="L481" s="8">
        <v>49</v>
      </c>
      <c r="M481" s="8">
        <v>49</v>
      </c>
      <c r="N481" s="9">
        <v>1</v>
      </c>
    </row>
    <row r="482" spans="1:14" x14ac:dyDescent="0.2">
      <c r="A482" t="s">
        <v>1326</v>
      </c>
      <c r="B482" s="8">
        <v>4.0999999999999996</v>
      </c>
      <c r="C482" s="8">
        <v>4.0999999999999996</v>
      </c>
      <c r="D482" s="8">
        <v>4.0999999999999996</v>
      </c>
      <c r="E482" s="8">
        <v>4.0999999999999996</v>
      </c>
      <c r="F482" s="8">
        <v>4.0999999999999996</v>
      </c>
      <c r="G482" s="8">
        <v>4.0999999999999996</v>
      </c>
      <c r="H482" s="8">
        <v>4.0999999999999996</v>
      </c>
      <c r="I482" s="8">
        <v>4.0999999999999996</v>
      </c>
      <c r="J482" s="8">
        <v>4.0999999999999996</v>
      </c>
      <c r="K482" s="8">
        <v>4.0999999999999996</v>
      </c>
      <c r="L482" s="8">
        <v>4.0999999999999996</v>
      </c>
      <c r="M482" s="8">
        <v>4.0999999999999996</v>
      </c>
      <c r="N482" s="9">
        <v>1</v>
      </c>
    </row>
    <row r="483" spans="1:14" x14ac:dyDescent="0.2">
      <c r="A483" t="s">
        <v>1328</v>
      </c>
      <c r="B483" s="8">
        <v>3.5</v>
      </c>
      <c r="C483" s="8">
        <v>2.9</v>
      </c>
      <c r="D483" s="8">
        <v>3.3</v>
      </c>
      <c r="E483" s="8">
        <v>3.4</v>
      </c>
      <c r="F483" s="8">
        <v>4.2</v>
      </c>
      <c r="G483" s="8">
        <v>3.5</v>
      </c>
      <c r="H483" s="8">
        <v>3.6</v>
      </c>
      <c r="I483" s="8">
        <v>4.2</v>
      </c>
      <c r="J483" s="8">
        <v>4.0999999999999996</v>
      </c>
      <c r="K483" s="8">
        <v>3.3</v>
      </c>
      <c r="L483" s="8">
        <v>3.1</v>
      </c>
      <c r="M483" s="8">
        <v>2.6</v>
      </c>
      <c r="N483" s="9">
        <v>1</v>
      </c>
    </row>
    <row r="484" spans="1:14" x14ac:dyDescent="0.2">
      <c r="A484" t="s">
        <v>1344</v>
      </c>
      <c r="B484" s="8">
        <v>9.1</v>
      </c>
      <c r="C484" s="8">
        <v>9.1</v>
      </c>
      <c r="D484" s="8">
        <v>9.1</v>
      </c>
      <c r="E484" s="8">
        <v>9.1</v>
      </c>
      <c r="F484" s="8">
        <v>9.1</v>
      </c>
      <c r="G484" s="8">
        <v>9.1</v>
      </c>
      <c r="H484" s="8">
        <v>9.1</v>
      </c>
      <c r="I484" s="8">
        <v>9.1</v>
      </c>
      <c r="J484" s="8">
        <v>9.1</v>
      </c>
      <c r="K484" s="8">
        <v>9.1</v>
      </c>
      <c r="L484" s="8">
        <v>9.1</v>
      </c>
      <c r="M484" s="8">
        <v>9.1</v>
      </c>
      <c r="N484" s="9">
        <v>1</v>
      </c>
    </row>
    <row r="485" spans="1:14" x14ac:dyDescent="0.2">
      <c r="A485" t="s">
        <v>1346</v>
      </c>
      <c r="B485" s="8">
        <v>1</v>
      </c>
      <c r="C485" s="8">
        <v>1</v>
      </c>
      <c r="D485" s="8">
        <v>1</v>
      </c>
      <c r="E485" s="8">
        <v>1</v>
      </c>
      <c r="F485" s="8">
        <v>1</v>
      </c>
      <c r="G485" s="8">
        <v>1</v>
      </c>
      <c r="H485" s="8">
        <v>1</v>
      </c>
      <c r="I485" s="8">
        <v>1</v>
      </c>
      <c r="J485" s="8">
        <v>1</v>
      </c>
      <c r="K485" s="8">
        <v>1</v>
      </c>
      <c r="L485" s="8">
        <v>1</v>
      </c>
      <c r="M485" s="8">
        <v>1</v>
      </c>
      <c r="N485" s="9">
        <v>1</v>
      </c>
    </row>
    <row r="486" spans="1:14" x14ac:dyDescent="0.2">
      <c r="A486" t="s">
        <v>37</v>
      </c>
      <c r="B486" s="8">
        <v>96</v>
      </c>
      <c r="C486" s="8">
        <v>96</v>
      </c>
      <c r="D486" s="8">
        <v>96</v>
      </c>
      <c r="E486" s="8">
        <v>96</v>
      </c>
      <c r="F486" s="8">
        <v>96</v>
      </c>
      <c r="G486" s="8">
        <v>96</v>
      </c>
      <c r="H486" s="8">
        <v>96</v>
      </c>
      <c r="I486" s="8">
        <v>96</v>
      </c>
      <c r="J486" s="8">
        <v>96</v>
      </c>
      <c r="K486" s="8">
        <v>96</v>
      </c>
      <c r="L486" s="8">
        <v>96</v>
      </c>
      <c r="M486" s="8">
        <v>96</v>
      </c>
      <c r="N486" s="9">
        <v>1</v>
      </c>
    </row>
    <row r="487" spans="1:14" x14ac:dyDescent="0.2">
      <c r="A487" t="s">
        <v>38</v>
      </c>
      <c r="B487" s="8">
        <v>96</v>
      </c>
      <c r="C487" s="8">
        <v>96</v>
      </c>
      <c r="D487" s="8">
        <v>96</v>
      </c>
      <c r="E487" s="8">
        <v>96</v>
      </c>
      <c r="F487" s="8">
        <v>96</v>
      </c>
      <c r="G487" s="8">
        <v>96</v>
      </c>
      <c r="H487" s="8">
        <v>96</v>
      </c>
      <c r="I487" s="8">
        <v>96</v>
      </c>
      <c r="J487" s="8">
        <v>96</v>
      </c>
      <c r="K487" s="8">
        <v>96</v>
      </c>
      <c r="L487" s="8">
        <v>96</v>
      </c>
      <c r="M487" s="8">
        <v>96</v>
      </c>
      <c r="N487" s="9">
        <v>1</v>
      </c>
    </row>
    <row r="488" spans="1:14" x14ac:dyDescent="0.2">
      <c r="A488" t="s">
        <v>39</v>
      </c>
      <c r="B488" s="8">
        <v>96</v>
      </c>
      <c r="C488" s="8">
        <v>96</v>
      </c>
      <c r="D488" s="8">
        <v>96</v>
      </c>
      <c r="E488" s="8">
        <v>96</v>
      </c>
      <c r="F488" s="8">
        <v>96</v>
      </c>
      <c r="G488" s="8">
        <v>96</v>
      </c>
      <c r="H488" s="8">
        <v>96</v>
      </c>
      <c r="I488" s="8">
        <v>96</v>
      </c>
      <c r="J488" s="8">
        <v>96</v>
      </c>
      <c r="K488" s="8">
        <v>96</v>
      </c>
      <c r="L488" s="8">
        <v>96</v>
      </c>
      <c r="M488" s="8">
        <v>96</v>
      </c>
      <c r="N488" s="9">
        <v>1</v>
      </c>
    </row>
    <row r="489" spans="1:14" x14ac:dyDescent="0.2">
      <c r="A489" t="s">
        <v>40</v>
      </c>
      <c r="B489" s="8">
        <v>96</v>
      </c>
      <c r="C489" s="8">
        <v>96</v>
      </c>
      <c r="D489" s="8">
        <v>96</v>
      </c>
      <c r="E489" s="8">
        <v>96</v>
      </c>
      <c r="F489" s="8">
        <v>96</v>
      </c>
      <c r="G489" s="8">
        <v>96</v>
      </c>
      <c r="H489" s="8">
        <v>96</v>
      </c>
      <c r="I489" s="8">
        <v>96</v>
      </c>
      <c r="J489" s="8">
        <v>96</v>
      </c>
      <c r="K489" s="8">
        <v>96</v>
      </c>
      <c r="L489" s="8">
        <v>96</v>
      </c>
      <c r="M489" s="8">
        <v>96</v>
      </c>
      <c r="N489" s="9">
        <v>1</v>
      </c>
    </row>
    <row r="490" spans="1:14" x14ac:dyDescent="0.2">
      <c r="A490" t="s">
        <v>41</v>
      </c>
      <c r="B490" s="8">
        <v>96.65</v>
      </c>
      <c r="C490" s="8">
        <v>96.65</v>
      </c>
      <c r="D490" s="8">
        <v>96.65</v>
      </c>
      <c r="E490" s="8">
        <v>96.65</v>
      </c>
      <c r="F490" s="8">
        <v>96.65</v>
      </c>
      <c r="G490" s="8">
        <v>96.65</v>
      </c>
      <c r="H490" s="8">
        <v>96.65</v>
      </c>
      <c r="I490" s="8">
        <v>96.65</v>
      </c>
      <c r="J490" s="8">
        <v>96.65</v>
      </c>
      <c r="K490" s="8">
        <v>96.65</v>
      </c>
      <c r="L490" s="8">
        <v>96.65</v>
      </c>
      <c r="M490" s="8">
        <v>96.65</v>
      </c>
      <c r="N490" s="9">
        <v>1</v>
      </c>
    </row>
    <row r="491" spans="1:14" x14ac:dyDescent="0.2">
      <c r="A491" t="s">
        <v>1360</v>
      </c>
      <c r="B491" s="8">
        <v>76</v>
      </c>
      <c r="C491" s="8">
        <v>74.98</v>
      </c>
      <c r="D491" s="8">
        <v>67.319999999999993</v>
      </c>
      <c r="E491" s="8">
        <v>75.81</v>
      </c>
      <c r="F491" s="8">
        <v>76</v>
      </c>
      <c r="G491" s="8">
        <v>76</v>
      </c>
      <c r="H491" s="8">
        <v>76</v>
      </c>
      <c r="I491" s="8">
        <v>76</v>
      </c>
      <c r="J491" s="8">
        <v>76</v>
      </c>
      <c r="K491" s="8">
        <v>69.62</v>
      </c>
      <c r="L491" s="8">
        <v>69.62</v>
      </c>
      <c r="M491" s="8">
        <v>76</v>
      </c>
      <c r="N491" s="9">
        <v>1</v>
      </c>
    </row>
    <row r="492" spans="1:14" x14ac:dyDescent="0.2">
      <c r="A492" t="s">
        <v>1364</v>
      </c>
      <c r="B492" s="8">
        <v>60</v>
      </c>
      <c r="C492" s="8">
        <v>60</v>
      </c>
      <c r="D492" s="8">
        <v>60</v>
      </c>
      <c r="E492" s="8">
        <v>60</v>
      </c>
      <c r="F492" s="8">
        <v>60</v>
      </c>
      <c r="G492" s="8">
        <v>60</v>
      </c>
      <c r="H492" s="8">
        <v>60</v>
      </c>
      <c r="I492" s="8">
        <v>60</v>
      </c>
      <c r="J492" s="8">
        <v>60</v>
      </c>
      <c r="K492" s="8">
        <v>60</v>
      </c>
      <c r="L492" s="8">
        <v>60</v>
      </c>
      <c r="M492" s="8">
        <v>60</v>
      </c>
      <c r="N492" s="9">
        <v>1</v>
      </c>
    </row>
    <row r="493" spans="1:14" x14ac:dyDescent="0.2">
      <c r="A493" t="s">
        <v>1366</v>
      </c>
      <c r="B493" s="8">
        <v>14</v>
      </c>
      <c r="C493" s="8">
        <v>14</v>
      </c>
      <c r="D493" s="8">
        <v>14</v>
      </c>
      <c r="E493" s="8">
        <v>14</v>
      </c>
      <c r="F493" s="8">
        <v>14</v>
      </c>
      <c r="G493" s="8">
        <v>14</v>
      </c>
      <c r="H493" s="8">
        <v>14</v>
      </c>
      <c r="I493" s="8">
        <v>14</v>
      </c>
      <c r="J493" s="8">
        <v>14</v>
      </c>
      <c r="K493" s="8">
        <v>14</v>
      </c>
      <c r="L493" s="8">
        <v>14</v>
      </c>
      <c r="M493" s="8">
        <v>14</v>
      </c>
      <c r="N493" s="9">
        <v>1</v>
      </c>
    </row>
    <row r="494" spans="1:14" x14ac:dyDescent="0.2">
      <c r="A494" t="s">
        <v>1374</v>
      </c>
      <c r="B494" s="8">
        <v>14.5</v>
      </c>
      <c r="C494" s="8">
        <v>14.5</v>
      </c>
      <c r="D494" s="8">
        <v>14.5</v>
      </c>
      <c r="E494" s="8">
        <v>14.5</v>
      </c>
      <c r="F494" s="8">
        <v>14.5</v>
      </c>
      <c r="G494" s="8">
        <v>14.5</v>
      </c>
      <c r="H494" s="8">
        <v>14.5</v>
      </c>
      <c r="I494" s="8">
        <v>14.5</v>
      </c>
      <c r="J494" s="8">
        <v>14.5</v>
      </c>
      <c r="K494" s="8">
        <v>14.5</v>
      </c>
      <c r="L494" s="8">
        <v>14.5</v>
      </c>
      <c r="M494" s="8">
        <v>14.5</v>
      </c>
      <c r="N494" s="9">
        <v>1</v>
      </c>
    </row>
    <row r="495" spans="1:14" x14ac:dyDescent="0.2">
      <c r="A495" t="s">
        <v>1376</v>
      </c>
      <c r="B495" s="8">
        <v>3.2</v>
      </c>
      <c r="C495" s="8">
        <v>3.2</v>
      </c>
      <c r="D495" s="8">
        <v>3.2</v>
      </c>
      <c r="E495" s="8">
        <v>3.2</v>
      </c>
      <c r="F495" s="8">
        <v>3.2</v>
      </c>
      <c r="G495" s="8">
        <v>3.2</v>
      </c>
      <c r="H495" s="8">
        <v>3.2</v>
      </c>
      <c r="I495" s="8">
        <v>3.2</v>
      </c>
      <c r="J495" s="8">
        <v>3.2</v>
      </c>
      <c r="K495" s="8">
        <v>3.2</v>
      </c>
      <c r="L495" s="8">
        <v>3.2</v>
      </c>
      <c r="M495" s="8">
        <v>3.2</v>
      </c>
      <c r="N495" s="9">
        <v>1</v>
      </c>
    </row>
    <row r="496" spans="1:14" x14ac:dyDescent="0.2">
      <c r="A496" t="s">
        <v>1378</v>
      </c>
      <c r="B496" s="8">
        <v>18.399999999999999</v>
      </c>
      <c r="C496" s="8">
        <v>18.399999999999999</v>
      </c>
      <c r="D496" s="8">
        <v>18.399999999999999</v>
      </c>
      <c r="E496" s="8">
        <v>18.399999999999999</v>
      </c>
      <c r="F496" s="8">
        <v>18.399999999999999</v>
      </c>
      <c r="G496" s="8">
        <v>18.399999999999999</v>
      </c>
      <c r="H496" s="8">
        <v>18.399999999999999</v>
      </c>
      <c r="I496" s="8">
        <v>18.399999999999999</v>
      </c>
      <c r="J496" s="8">
        <v>18.399999999999999</v>
      </c>
      <c r="K496" s="8">
        <v>18.399999999999999</v>
      </c>
      <c r="L496" s="8">
        <v>18.399999999999999</v>
      </c>
      <c r="M496" s="8">
        <v>18.399999999999999</v>
      </c>
      <c r="N496" s="9">
        <v>2</v>
      </c>
    </row>
    <row r="497" spans="1:14" x14ac:dyDescent="0.2">
      <c r="A497" t="s">
        <v>1384</v>
      </c>
      <c r="B497" s="8">
        <v>46.9</v>
      </c>
      <c r="C497" s="8">
        <v>46.9</v>
      </c>
      <c r="D497" s="8">
        <v>46.9</v>
      </c>
      <c r="E497" s="8">
        <v>46.9</v>
      </c>
      <c r="F497" s="8">
        <v>46</v>
      </c>
      <c r="G497" s="8">
        <v>46</v>
      </c>
      <c r="H497" s="8">
        <v>46</v>
      </c>
      <c r="I497" s="8">
        <v>46</v>
      </c>
      <c r="J497" s="8">
        <v>46</v>
      </c>
      <c r="K497" s="8">
        <v>46.9</v>
      </c>
      <c r="L497" s="8">
        <v>46.9</v>
      </c>
      <c r="M497" s="8">
        <v>46.9</v>
      </c>
      <c r="N497" s="9">
        <v>1</v>
      </c>
    </row>
    <row r="498" spans="1:14" x14ac:dyDescent="0.2">
      <c r="A498" t="s">
        <v>1390</v>
      </c>
      <c r="B498" s="8">
        <v>0</v>
      </c>
      <c r="C498" s="8">
        <v>0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9">
        <v>1</v>
      </c>
    </row>
    <row r="499" spans="1:14" x14ac:dyDescent="0.2">
      <c r="A499" t="s">
        <v>1392</v>
      </c>
      <c r="B499" s="8">
        <v>46</v>
      </c>
      <c r="C499" s="8">
        <v>46</v>
      </c>
      <c r="D499" s="8">
        <v>46</v>
      </c>
      <c r="E499" s="8">
        <v>46</v>
      </c>
      <c r="F499" s="8">
        <v>46</v>
      </c>
      <c r="G499" s="8">
        <v>46</v>
      </c>
      <c r="H499" s="8">
        <v>46</v>
      </c>
      <c r="I499" s="8">
        <v>46</v>
      </c>
      <c r="J499" s="8">
        <v>46</v>
      </c>
      <c r="K499" s="8">
        <v>46</v>
      </c>
      <c r="L499" s="8">
        <v>46</v>
      </c>
      <c r="M499" s="8">
        <v>46</v>
      </c>
      <c r="N499" s="9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2018_CAM</vt:lpstr>
      <vt:lpstr>Draft 2018 NQC List</vt:lpstr>
      <vt:lpstr>Draft 2018 EFC</vt:lpstr>
    </vt:vector>
  </TitlesOfParts>
  <Company>Southern California 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Chow, Lily</cp:lastModifiedBy>
  <cp:lastPrinted>2016-09-09T23:02:46Z</cp:lastPrinted>
  <dcterms:created xsi:type="dcterms:W3CDTF">2014-07-25T21:37:46Z</dcterms:created>
  <dcterms:modified xsi:type="dcterms:W3CDTF">2017-09-27T23:09:39Z</dcterms:modified>
</cp:coreProperties>
</file>